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3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2.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2 Advanced Pivot Tables &amp; Dashboard by Dumisani Mukuchura\questions_and_analysis\"/>
    </mc:Choice>
  </mc:AlternateContent>
  <bookViews>
    <workbookView xWindow="0" yWindow="0" windowWidth="24042" windowHeight="8627" activeTab="3"/>
  </bookViews>
  <sheets>
    <sheet name="Employee_Data" sheetId="5" r:id="rId1"/>
    <sheet name="Pivot_Table" sheetId="2" r:id="rId2"/>
    <sheet name="Pre_Dashboard_Charts" sheetId="3" r:id="rId3"/>
    <sheet name="Dashboard" sheetId="4" r:id="rId4"/>
  </sheets>
  <definedNames>
    <definedName name="Slicer_Age_Bracket">#N/A</definedName>
    <definedName name="Slicer_Education_Level">#N/A</definedName>
    <definedName name="Slicer_Gender">#N/A</definedName>
    <definedName name="Slicer_Marital_Status">#N/A</definedName>
    <definedName name="Slicer_Region">#N/A</definedName>
    <definedName name="Slicer_Tenure_Bracket">#N/A</definedName>
    <definedName name="Timeline_End_Date_fixed1">#N/A</definedName>
    <definedName name="Timeline_Start_Date1">#N/A</definedName>
  </definedNames>
  <calcPr calcId="162913"/>
  <pivotCaches>
    <pivotCache cacheId="3277" r:id="rId5"/>
    <pivotCache cacheId="3280" r:id="rId6"/>
    <pivotCache cacheId="3283" r:id="rId7"/>
    <pivotCache cacheId="3286" r:id="rId8"/>
    <pivotCache cacheId="3289" r:id="rId9"/>
    <pivotCache cacheId="3292" r:id="rId10"/>
    <pivotCache cacheId="3295" r:id="rId11"/>
    <pivotCache cacheId="3298" r:id="rId12"/>
    <pivotCache cacheId="3339" r:id="rId13"/>
    <pivotCache cacheId="3342" r:id="rId14"/>
    <pivotCache cacheId="3345" r:id="rId15"/>
    <pivotCache cacheId="3351" r:id="rId16"/>
    <pivotCache cacheId="3354" r:id="rId17"/>
    <pivotCache cacheId="3357" r:id="rId18"/>
    <pivotCache cacheId="3360" r:id="rId19"/>
    <pivotCache cacheId="3363" r:id="rId20"/>
    <pivotCache cacheId="3366" r:id="rId21"/>
    <pivotCache cacheId="3369" r:id="rId22"/>
    <pivotCache cacheId="3450" r:id="rId23"/>
    <pivotCache cacheId="3453" r:id="rId24"/>
    <pivotCache cacheId="3456" r:id="rId25"/>
    <pivotCache cacheId="3459" r:id="rId26"/>
    <pivotCache cacheId="3462" r:id="rId27"/>
    <pivotCache cacheId="3465" r:id="rId28"/>
    <pivotCache cacheId="3468" r:id="rId29"/>
    <pivotCache cacheId="3471" r:id="rId30"/>
    <pivotCache cacheId="3474" r:id="rId31"/>
    <pivotCache cacheId="3477" r:id="rId32"/>
    <pivotCache cacheId="3480" r:id="rId33"/>
    <pivotCache cacheId="3483" r:id="rId34"/>
    <pivotCache cacheId="3486" r:id="rId35"/>
  </pivotCaches>
  <extLst>
    <ext xmlns:x14="http://schemas.microsoft.com/office/spreadsheetml/2009/9/main" uri="{876F7934-8845-4945-9796-88D515C7AA90}">
      <x14:pivotCaches>
        <pivotCache cacheId="3301" r:id="rId36"/>
      </x14:pivotCaches>
    </ext>
    <ext xmlns:x14="http://schemas.microsoft.com/office/spreadsheetml/2009/9/main" uri="{BBE1A952-AA13-448e-AADC-164F8A28A991}">
      <x14:slicerCaches>
        <x14:slicerCache r:id="rId37"/>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302" r:id="rId43"/>
      </x15:timelineCachePivotCaches>
    </ext>
    <ext xmlns:x15="http://schemas.microsoft.com/office/spreadsheetml/2010/11/main" uri="{D0CA8CA8-9F24-4464-BF8E-62219DCF47F9}">
      <x15:timelineCacheRefs>
        <x15:timelineCacheRef r:id="rId44"/>
        <x15:timelineCacheRef r:id="rId4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ean_Dataset_xlnm#_FilterDatabase_0b56f2e2-800a-42c4-befa-d222cb81d171" name="Clean_Dataset_xlnm#_FilterDatabase" connection="Excel employee_dataset"/>
          <x15:modelTable id="employee_dataset_9d9d5cb8-ca06-4670-a888-57353c961624" name="employee_dataset" connection="Excel employee_dataset"/>
          <x15:modelTable id="Clean_Dataset 1_90ccbf20-4b17-4a24-b034-a663865dcc47" name="Clean_Dataset" connection="Excel employee_dataset"/>
          <x15:modelTable id="Add_Fields_044f95a9-a33e-4296-99b1-acc7f879cf46" name="Add_Fields" connection="Excel employee_add_fields"/>
        </x15:modelTables>
        <x15:modelRelationships>
          <x15:modelRelationship fromTable="Add_Fields" fromColumn="Employee ID" toTable="Clean_Dataset" toColumn="Employee ID"/>
        </x15:modelRelationships>
      </x15:dataModel>
    </ext>
  </extLst>
</workbook>
</file>

<file path=xl/calcChain.xml><?xml version="1.0" encoding="utf-8"?>
<calcChain xmlns="http://schemas.openxmlformats.org/spreadsheetml/2006/main">
  <c r="V25" i="4" l="1"/>
  <c r="V26" i="4"/>
  <c r="V27" i="4"/>
  <c r="V28" i="4"/>
  <c r="V29" i="4"/>
  <c r="V30" i="4"/>
  <c r="V31" i="4"/>
  <c r="V24" i="4"/>
  <c r="K88" i="5"/>
  <c r="Z88" i="5"/>
  <c r="L88" i="5"/>
  <c r="Y31" i="4"/>
  <c r="Y30" i="4"/>
  <c r="Y29" i="4"/>
  <c r="Y28" i="4"/>
  <c r="Y27" i="4"/>
  <c r="Y26" i="4"/>
  <c r="Y25" i="4"/>
  <c r="Y24" i="4"/>
</calcChain>
</file>

<file path=xl/connections.xml><?xml version="1.0" encoding="utf-8"?>
<connections xmlns="http://schemas.openxmlformats.org/spreadsheetml/2006/main">
  <connection id="1" name="Excel employee_add_fields" type="100" refreshedVersion="6">
    <extLst>
      <ext xmlns:x15="http://schemas.microsoft.com/office/spreadsheetml/2010/11/main" uri="{DE250136-89BD-433C-8126-D09CA5730AF9}">
        <x15:connection id="306c917a-666b-4921-995e-1d3527e00b13"/>
      </ext>
    </extLst>
  </connection>
  <connection id="2" name="Excel employee_dataset" type="100" refreshedVersion="6">
    <extLst>
      <ext xmlns:x15="http://schemas.microsoft.com/office/spreadsheetml/2010/11/main" uri="{DE250136-89BD-433C-8126-D09CA5730AF9}">
        <x15:connection id="e3cb06a3-928c-44ae-ad96-d044adfdcbb4"/>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<sst xmlns="http://schemas.openxmlformats.org/spreadsheetml/2006/main" count="1676" uniqueCount="371">
  <si>
    <t>Row Labels</t>
  </si>
  <si>
    <t>Entry</t>
  </si>
  <si>
    <t>Junior</t>
  </si>
  <si>
    <t>Mid</t>
  </si>
  <si>
    <t>Senior</t>
  </si>
  <si>
    <t>Unknown</t>
  </si>
  <si>
    <t>Grand Total</t>
  </si>
  <si>
    <t>Sum of Sick Days</t>
  </si>
  <si>
    <t>Average of Sick Days</t>
  </si>
  <si>
    <t>N</t>
  </si>
  <si>
    <t>Y</t>
  </si>
  <si>
    <t>Africa</t>
  </si>
  <si>
    <t>Americas</t>
  </si>
  <si>
    <t>Asia</t>
  </si>
  <si>
    <t>Europe</t>
  </si>
  <si>
    <t>Pacific</t>
  </si>
  <si>
    <t>Sum of SickDays</t>
  </si>
  <si>
    <t>Accountant</t>
  </si>
  <si>
    <t>Analyst</t>
  </si>
  <si>
    <t>Clerical</t>
  </si>
  <si>
    <t>Director</t>
  </si>
  <si>
    <t>Engineer</t>
  </si>
  <si>
    <t>HR</t>
  </si>
  <si>
    <t>Manager</t>
  </si>
  <si>
    <t>Professional</t>
  </si>
  <si>
    <t>Receptionist</t>
  </si>
  <si>
    <t>Salesman</t>
  </si>
  <si>
    <t>Skilled Manual</t>
  </si>
  <si>
    <t>Average of Net Workdays</t>
  </si>
  <si>
    <t>Average of Net Workyears</t>
  </si>
  <si>
    <t xml:space="preserve"> &lt; 2 Years</t>
  </si>
  <si>
    <t>2 - 5 Years</t>
  </si>
  <si>
    <t>6 - 10 Years</t>
  </si>
  <si>
    <t>Over 10 Years</t>
  </si>
  <si>
    <t>Count of Employee ID</t>
  </si>
  <si>
    <t>Sum of Salary</t>
  </si>
  <si>
    <t>Column Labels</t>
  </si>
  <si>
    <t>Average of Salary</t>
  </si>
  <si>
    <t>Bachelors</t>
  </si>
  <si>
    <t>High School</t>
  </si>
  <si>
    <t>Masters</t>
  </si>
  <si>
    <t>Partial College</t>
  </si>
  <si>
    <t>PhD</t>
  </si>
  <si>
    <t>Alex Brown</t>
  </si>
  <si>
    <t>Alex Davis</t>
  </si>
  <si>
    <t>Alex Miller</t>
  </si>
  <si>
    <t>Casey Williams</t>
  </si>
  <si>
    <t>Chris Williams</t>
  </si>
  <si>
    <t>John Johnson</t>
  </si>
  <si>
    <t>Jordan Wilson</t>
  </si>
  <si>
    <t>Morgan Johnson</t>
  </si>
  <si>
    <t>Pat Williams</t>
  </si>
  <si>
    <t>Taylor Smith</t>
  </si>
  <si>
    <t>Female</t>
  </si>
  <si>
    <t>Male</t>
  </si>
  <si>
    <t>Average of Sick to Working Day Ratio</t>
  </si>
  <si>
    <t>Average of Actual Salary per Actual Work Days</t>
  </si>
  <si>
    <t>SECTION 1</t>
  </si>
  <si>
    <t>SECTION 2</t>
  </si>
  <si>
    <t>SECTION 3</t>
  </si>
  <si>
    <t>SECTION 4</t>
  </si>
  <si>
    <t>SECTION 5</t>
  </si>
  <si>
    <t>Highlight KPIs</t>
  </si>
  <si>
    <t>Average Tenure (Years)</t>
  </si>
  <si>
    <t>Total Number of Employees Analysed</t>
  </si>
  <si>
    <t>Count of Full Name</t>
  </si>
  <si>
    <t>Bike Purchase Rate</t>
  </si>
  <si>
    <t>Average Sick Days per Employee per Year</t>
  </si>
  <si>
    <t>MIN Start Date</t>
  </si>
  <si>
    <t>MAX End Date</t>
  </si>
  <si>
    <t>No Purchase</t>
  </si>
  <si>
    <t>Purchased</t>
  </si>
  <si>
    <t>0-1 Miles</t>
  </si>
  <si>
    <t>1-2 Miles</t>
  </si>
  <si>
    <t>2-5 Miles</t>
  </si>
  <si>
    <t>5-10 Miles</t>
  </si>
  <si>
    <t>Over 10 Miles</t>
  </si>
  <si>
    <t>Average of Bike Satisfaction</t>
  </si>
  <si>
    <t>No Purchace</t>
  </si>
  <si>
    <t>How does Bike Purchase vary across different Age Groups?</t>
  </si>
  <si>
    <t>Adolescent-Young - 30- Years</t>
  </si>
  <si>
    <t>Middle-Age - 31-45 Years</t>
  </si>
  <si>
    <t>Old - 45+ Years</t>
  </si>
  <si>
    <t>Is there a gender difference in Bike Purchase Rates?</t>
  </si>
  <si>
    <t>Does Marital Status influence Bike Purchase?</t>
  </si>
  <si>
    <t>Divorced</t>
  </si>
  <si>
    <t>Married</t>
  </si>
  <si>
    <t>Single</t>
  </si>
  <si>
    <t>Widowed</t>
  </si>
  <si>
    <t>Top 5 Job Titles with highest Bike Purchase Rates</t>
  </si>
  <si>
    <t>Initial one that used Count then converted to % but upon doing a sort it would use the Count and not Displayed %</t>
  </si>
  <si>
    <t>Average of Calculated-IsPurchaser</t>
  </si>
  <si>
    <t>Using a Calculated Field then, in Pivot Table Average and turn to Percentage</t>
  </si>
  <si>
    <t>Bike Purchase by Home Ownership</t>
  </si>
  <si>
    <t>No Home</t>
  </si>
  <si>
    <t>Owns Home</t>
  </si>
  <si>
    <t>Bike Purchase by Car Ownership</t>
  </si>
  <si>
    <t>No Car</t>
  </si>
  <si>
    <t>Owns Car</t>
  </si>
  <si>
    <t xml:space="preserve">SECTION 2 </t>
  </si>
  <si>
    <t>DASHBOARD CHARTS</t>
  </si>
  <si>
    <t>Who are the Top 5 employees with Least Sick Days?</t>
  </si>
  <si>
    <t>Sick Days per Year</t>
  </si>
  <si>
    <t>1001 - Casey Anderson</t>
  </si>
  <si>
    <t>1002 - Casey Williams</t>
  </si>
  <si>
    <t>1003 - Alex Brown</t>
  </si>
  <si>
    <t>1004 - Jane Brown</t>
  </si>
  <si>
    <t>1005 - Taylor Miller</t>
  </si>
  <si>
    <t>1006 - Morgan Wilson</t>
  </si>
  <si>
    <t>1007 - Jamie Miller</t>
  </si>
  <si>
    <t>1008 - Jordan Davis</t>
  </si>
  <si>
    <t>1009 - Jordan Williams</t>
  </si>
  <si>
    <t>1010 - Pat Williams</t>
  </si>
  <si>
    <t>1011 - Pat Smith</t>
  </si>
  <si>
    <t>1012 - Alex Smith</t>
  </si>
  <si>
    <t>1013 - Jamie Brown</t>
  </si>
  <si>
    <t>1014 - Alex Miller</t>
  </si>
  <si>
    <t>1015 - Taylor Smith</t>
  </si>
  <si>
    <t>1016 - Pat Johnson</t>
  </si>
  <si>
    <t>1017 - John Brown</t>
  </si>
  <si>
    <t>1018 - Jamie Taylor</t>
  </si>
  <si>
    <t>1019 - Jane Smith</t>
  </si>
  <si>
    <t>1020 - Jamie Wilson</t>
  </si>
  <si>
    <t>1021 - Alex Brown</t>
  </si>
  <si>
    <t>1022 - Morgan Taylor</t>
  </si>
  <si>
    <t>1023 - Jamie Wilson</t>
  </si>
  <si>
    <t>1024 - Jane Williams</t>
  </si>
  <si>
    <t>1025 - Jordan Wilson</t>
  </si>
  <si>
    <t>1026 - Jane Taylor</t>
  </si>
  <si>
    <t>1027 - Morgan Brown</t>
  </si>
  <si>
    <t>1028 - Taylor Davis</t>
  </si>
  <si>
    <t>1029 - Jordan Brown</t>
  </si>
  <si>
    <t>1030 - Jordan Taylor</t>
  </si>
  <si>
    <t>1031 - Chris Williams</t>
  </si>
  <si>
    <t>1032 - Casey Brown</t>
  </si>
  <si>
    <t>1033 - Chris Johnson</t>
  </si>
  <si>
    <t>1034 - John Johnson</t>
  </si>
  <si>
    <t>1035 - Alex Davis</t>
  </si>
  <si>
    <t>1036 - Jane Jones</t>
  </si>
  <si>
    <t>1037 - John Smith</t>
  </si>
  <si>
    <t>1038 - Chris Taylor</t>
  </si>
  <si>
    <t>1039 - Pat Williams</t>
  </si>
  <si>
    <t>1040 - Pat Taylor</t>
  </si>
  <si>
    <t>1041 - Alex Miller</t>
  </si>
  <si>
    <t>1042 - Alex Miller</t>
  </si>
  <si>
    <t>1043 - Alex Wilson</t>
  </si>
  <si>
    <t>1044 - Pat Miller</t>
  </si>
  <si>
    <t>1045 - Casey Williams</t>
  </si>
  <si>
    <t>1046 - Jordan Taylor</t>
  </si>
  <si>
    <t>1047 - Jamie Johnson</t>
  </si>
  <si>
    <t>1048 - Alex Wilson</t>
  </si>
  <si>
    <t>1049 - Jamie Brown</t>
  </si>
  <si>
    <t>1050 - John Miller</t>
  </si>
  <si>
    <t>1051 - Jamie Williams</t>
  </si>
  <si>
    <t>1052 - Alex Taylor</t>
  </si>
  <si>
    <t>1053 - Jane Anderson</t>
  </si>
  <si>
    <t>1054 - John Johnson</t>
  </si>
  <si>
    <t>1055 - Morgan Williams</t>
  </si>
  <si>
    <t>1056 - Taylor Wilson</t>
  </si>
  <si>
    <t>1057 - Chris Williams</t>
  </si>
  <si>
    <t>1058 - Casey Smith</t>
  </si>
  <si>
    <t>1059 - Taylor Davis</t>
  </si>
  <si>
    <t>1060 - Casey Taylor</t>
  </si>
  <si>
    <t>1061 - Jordan Wilson</t>
  </si>
  <si>
    <t>1062 - Jordan Brown</t>
  </si>
  <si>
    <t>1063 - Pat Williams</t>
  </si>
  <si>
    <t>1064 - Jordan Jones</t>
  </si>
  <si>
    <t>1065 - Chris Williams</t>
  </si>
  <si>
    <t>1066 - Jordan Wilson</t>
  </si>
  <si>
    <t>1067 - Taylor Smith</t>
  </si>
  <si>
    <t>1068 - Chris Miller</t>
  </si>
  <si>
    <t>1069 - Morgan Johnson</t>
  </si>
  <si>
    <t>1070 - Morgan Johnson</t>
  </si>
  <si>
    <t>1071 - Jordan Anderson</t>
  </si>
  <si>
    <t>1072 - Jordan Williams</t>
  </si>
  <si>
    <t>1073 - Pat Williams</t>
  </si>
  <si>
    <t>1074 - Jordan Smith</t>
  </si>
  <si>
    <t>1075 - Taylor Taylor</t>
  </si>
  <si>
    <t>1076 - Chris Jones</t>
  </si>
  <si>
    <t>1077 - Morgan Miller</t>
  </si>
  <si>
    <t>1078 - Pat Jones</t>
  </si>
  <si>
    <t>1079 - Pat Taylor</t>
  </si>
  <si>
    <t>1080 - Chris Miller</t>
  </si>
  <si>
    <t>1081 - John Jones</t>
  </si>
  <si>
    <t>1082 - Alex Davis</t>
  </si>
  <si>
    <t>1083 - Taylor Jones</t>
  </si>
  <si>
    <t>1084 - Pat Smith</t>
  </si>
  <si>
    <t>1085 - Morgan Miller</t>
  </si>
  <si>
    <t>Utilized a Helper function in Power Pivot to Combine Employee ID and Full Name for unique values</t>
  </si>
  <si>
    <t>Used the Aggregator MAX/MIN on unique value returnes that same value</t>
  </si>
  <si>
    <t>Relationship Between Home Ownership and Car Ownership</t>
  </si>
  <si>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</si>
  <si>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</si>
  <si>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</si>
  <si>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</si>
  <si>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</si>
  <si>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</si>
  <si>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</si>
  <si>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</si>
  <si>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</si>
  <si>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</si>
  <si>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</si>
  <si>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</si>
  <si>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</si>
  <si>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</si>
  <si>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</si>
  <si>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</si>
  <si>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</si>
  <si>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</si>
  <si>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Net Workdays</t>
  </si>
  <si>
    <t>Net Workyears</t>
  </si>
  <si>
    <t>Tenure Bracket</t>
  </si>
  <si>
    <t>Age Bracket</t>
  </si>
  <si>
    <t>Full Name</t>
  </si>
  <si>
    <t>End Date-fixed</t>
  </si>
  <si>
    <t>Calculated-BikePurchase Binary</t>
  </si>
  <si>
    <t>Calculated-HomeOwner Binary</t>
  </si>
  <si>
    <t>Calculated-HouseOwner Binary</t>
  </si>
  <si>
    <t>Pat</t>
  </si>
  <si>
    <t>Smith</t>
  </si>
  <si>
    <t>pat.smith@gmail.com</t>
  </si>
  <si>
    <t>Pat Smith</t>
  </si>
  <si>
    <t>Chris</t>
  </si>
  <si>
    <t>Williams</t>
  </si>
  <si>
    <t>chris.williams@live.com</t>
  </si>
  <si>
    <t>chris.williams@hotmail.com</t>
  </si>
  <si>
    <t>Jordan</t>
  </si>
  <si>
    <t>Wilson</t>
  </si>
  <si>
    <t>jordan.wilson@company.com</t>
  </si>
  <si>
    <t>John</t>
  </si>
  <si>
    <t>Brown</t>
  </si>
  <si>
    <t>john.brown@outlook.com</t>
  </si>
  <si>
    <t>John Brown</t>
  </si>
  <si>
    <t>Jane</t>
  </si>
  <si>
    <t>jane.williams@gmail.com</t>
  </si>
  <si>
    <t>Jane Williams</t>
  </si>
  <si>
    <t>Alex</t>
  </si>
  <si>
    <t>alex.brown@gmail.com</t>
  </si>
  <si>
    <t>Present</t>
  </si>
  <si>
    <t>Taylor</t>
  </si>
  <si>
    <t>Davis</t>
  </si>
  <si>
    <t>taylor.davis@company.com</t>
  </si>
  <si>
    <t>&lt; 2 Years</t>
  </si>
  <si>
    <t>Taylor Davis</t>
  </si>
  <si>
    <t>jordan.brown@outlook.com</t>
  </si>
  <si>
    <t>Jordan Brown</t>
  </si>
  <si>
    <t>Miller</t>
  </si>
  <si>
    <t>alex.miller@company.com</t>
  </si>
  <si>
    <t>Jones</t>
  </si>
  <si>
    <t>jordan.jones@live.com</t>
  </si>
  <si>
    <t>Jordan Jones</t>
  </si>
  <si>
    <t>Morgan</t>
  </si>
  <si>
    <t>Johnson</t>
  </si>
  <si>
    <t>morgan.johnson@live.com</t>
  </si>
  <si>
    <t>morgan.miller@outlook.com</t>
  </si>
  <si>
    <t>Morgan Miller</t>
  </si>
  <si>
    <t>taylor.smith@gmail.com</t>
  </si>
  <si>
    <t>Casey</t>
  </si>
  <si>
    <t>Anderson</t>
  </si>
  <si>
    <t>casey.anderson@hotmail.com</t>
  </si>
  <si>
    <t>Casey Anderson</t>
  </si>
  <si>
    <t>morgan.taylor@company.com</t>
  </si>
  <si>
    <t>Morgan Taylor</t>
  </si>
  <si>
    <t>jane.brown@outlook.com</t>
  </si>
  <si>
    <t>Jane Brown</t>
  </si>
  <si>
    <t>jordan.taylor@company.com</t>
  </si>
  <si>
    <t>Jordan Taylor</t>
  </si>
  <si>
    <t>jordan.brown@gmail.com</t>
  </si>
  <si>
    <t>chris.miller@gmail.com</t>
  </si>
  <si>
    <t>Chris Miller</t>
  </si>
  <si>
    <t>jane.jones@company.com</t>
  </si>
  <si>
    <t>Jane Jones</t>
  </si>
  <si>
    <t>alex.smith@gmail.com</t>
  </si>
  <si>
    <t>Alex Smith</t>
  </si>
  <si>
    <t>casey.williams@live.com</t>
  </si>
  <si>
    <t>jordan.smith@gmail.com</t>
  </si>
  <si>
    <t>Jordan Smith</t>
  </si>
  <si>
    <t>morgan.wilson@company.com</t>
  </si>
  <si>
    <t>Morgan Wilson</t>
  </si>
  <si>
    <t>jane.taylor@gmail.com</t>
  </si>
  <si>
    <t>Jane Taylor</t>
  </si>
  <si>
    <t>pat.jones@hotmail.com</t>
  </si>
  <si>
    <t>Pat Jones</t>
  </si>
  <si>
    <t>taylor.taylor@live.com</t>
  </si>
  <si>
    <t>Taylor Taylor</t>
  </si>
  <si>
    <t>pat.williams@outlook.com</t>
  </si>
  <si>
    <t>casey.williams@outlook.com</t>
  </si>
  <si>
    <t>jane.smith@hotmail.com</t>
  </si>
  <si>
    <t>Jane Smith</t>
  </si>
  <si>
    <t>Jamie</t>
  </si>
  <si>
    <t>jamie.brown@hotmail.com</t>
  </si>
  <si>
    <t>Jamie Brown</t>
  </si>
  <si>
    <t>john.smith@outlook.com</t>
  </si>
  <si>
    <t>John Smith</t>
  </si>
  <si>
    <t>pat.taylor@hotmail.com</t>
  </si>
  <si>
    <t>Pat Taylor</t>
  </si>
  <si>
    <t>jamie.miller@hotmail.com</t>
  </si>
  <si>
    <t>Jamie Miller</t>
  </si>
  <si>
    <t>taylor.davis@live.com</t>
  </si>
  <si>
    <t>pat.smith@company.com</t>
  </si>
  <si>
    <t>jamie.brown@live.com</t>
  </si>
  <si>
    <t>john.johnson@outlook.com</t>
  </si>
  <si>
    <t>morgan.williams@outlook.com</t>
  </si>
  <si>
    <t>Morgan Williams</t>
  </si>
  <si>
    <t>chris.miller@outlook.com</t>
  </si>
  <si>
    <t>chris.johnson@company.com</t>
  </si>
  <si>
    <t>Chris Johnson</t>
  </si>
  <si>
    <t>jamie.wilson@live.com</t>
  </si>
  <si>
    <t>Jamie Wilson</t>
  </si>
  <si>
    <t>morgan.brown@gmail.com</t>
  </si>
  <si>
    <t>Morgan Brown</t>
  </si>
  <si>
    <t>jordan.wilson@hotmail.com</t>
  </si>
  <si>
    <t>taylor.wilson@gmail.com</t>
  </si>
  <si>
    <t>Taylor Wilson</t>
  </si>
  <si>
    <t>pat.williams@company.com</t>
  </si>
  <si>
    <t>jamie.taylor@company.com</t>
  </si>
  <si>
    <t>Jamie Taylor</t>
  </si>
  <si>
    <t>casey.taylor@company.com</t>
  </si>
  <si>
    <t>Casey Taylor</t>
  </si>
  <si>
    <t>casey.smith@hotmail.com</t>
  </si>
  <si>
    <t>Casey Smith</t>
  </si>
  <si>
    <t>alex.miller@gmail.com</t>
  </si>
  <si>
    <t>chris.williams@company.com</t>
  </si>
  <si>
    <t>jordan.taylor@live.com</t>
  </si>
  <si>
    <t>jordan.williams@outlook.com</t>
  </si>
  <si>
    <t>Jordan Williams</t>
  </si>
  <si>
    <t>john.jones@outlook.com</t>
  </si>
  <si>
    <t>John Jones</t>
  </si>
  <si>
    <t>jamie.williams@hotmail.com</t>
  </si>
  <si>
    <t>Jamie Williams</t>
  </si>
  <si>
    <t>jane.anderson@hotmail.com</t>
  </si>
  <si>
    <t>Jane Anderson</t>
  </si>
  <si>
    <t>alex.miller@hotmail.com</t>
  </si>
  <si>
    <t>jordan.anderson@company.com</t>
  </si>
  <si>
    <t>Jordan Anderson</t>
  </si>
  <si>
    <t>jamie.johnson@gmail.com</t>
  </si>
  <si>
    <t>Jamie Johnson</t>
  </si>
  <si>
    <t>morgan.johnson@hotmail.com</t>
  </si>
  <si>
    <t>alex.davis@company.com</t>
  </si>
  <si>
    <t>john.johnson@gmail.com</t>
  </si>
  <si>
    <t>pat.williams@hotmail.com</t>
  </si>
  <si>
    <t>alex.taylor@hotmail.com</t>
  </si>
  <si>
    <t>Alex Taylor</t>
  </si>
  <si>
    <t>alex.wilson@gmail.com</t>
  </si>
  <si>
    <t>Alex Wilson</t>
  </si>
  <si>
    <t>taylor.miller@live.com</t>
  </si>
  <si>
    <t>Taylor Miller</t>
  </si>
  <si>
    <t>pat.taylor@company.com</t>
  </si>
  <si>
    <t>chris.taylor@live.com</t>
  </si>
  <si>
    <t>Chris Taylor</t>
  </si>
  <si>
    <t>casey.brown@outlook.com</t>
  </si>
  <si>
    <t>Casey Brown</t>
  </si>
  <si>
    <t>john.miller@hotmail.com</t>
  </si>
  <si>
    <t>John Miller</t>
  </si>
  <si>
    <t>jordan.davis@live.com</t>
  </si>
  <si>
    <t>Jordan Davis</t>
  </si>
  <si>
    <t>chris.jones@company.com</t>
  </si>
  <si>
    <t>Chris Jones</t>
  </si>
  <si>
    <t>taylor.jones@outlook.com</t>
  </si>
  <si>
    <t>Taylor Jones</t>
  </si>
  <si>
    <t>pat.miller@hotmail.com</t>
  </si>
  <si>
    <t>Pat Miller</t>
  </si>
  <si>
    <t>jamie.wilson@outlook.com</t>
  </si>
  <si>
    <t>pat.johnson@company.com</t>
  </si>
  <si>
    <t>Pat Johnson</t>
  </si>
  <si>
    <t>Home Owner to Bike Purchase Correlation</t>
  </si>
  <si>
    <t>Car Owner to Bike Purchase Correlation</t>
  </si>
  <si>
    <t>Home Owner to Car Owner Correlation</t>
  </si>
  <si>
    <t xml:space="preserve">  CycleSilicon Inc. Employee Bike Purchase</t>
  </si>
  <si>
    <t>Employee Details</t>
  </si>
  <si>
    <t>Avg Sick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</si>
</sst>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0"/>
  </numFmts>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entury Gothic"/>
      <family val="2"/>
    </font>
    <font>
      <b/>
      <sz val="22"/>
      <color theme="0"/>
      <name val="Century Gothic"/>
      <family val="2"/>
    </font>
    <font>
      <sz val="11"/>
      <color theme="1"/>
      <name val="Calibri"/>
      <family val="2"/>
      <scheme val="minor"/>
    </font>
    <font>
      <b/>
      <sz val="11"/>
      <color theme="0"/>
      <name val="Century Gothic"/>
      <family val="2"/>
    </font>
    <font>
      <b/>
      <sz val="12"/>
      <color theme="0"/>
      <name val="Century Gothic"/>
      <family val="2"/>
    </font>
  </fonts>
  <fills count="1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medium">
        <color theme="0"/>
      </left>
      <right/>
      <top/>
      <bottom/>
      <diagonal/>
    </border>
    <border>
      <left/>
      <right/>
      <top/>
      <bottom style="medium">
        <color theme="0"/>
      </bottom>
      <diagonal/>
    </border>
    <border>
      <left style="medium">
        <color theme="0"/>
      </left>
      <right/>
      <top/>
      <bottom style="medium">
        <color theme="0"/>
      </bottom>
      <diagonal/>
    </border>
  </borders>
  <cellStyleXfs count="2">
    <xf numFmtId="0" fontId="0" fillId="0" borderId="0"/>
    <xf numFmtId="9" fontId="5" fillId="0" borderId="0" applyFont="0" applyFill="0" applyBorder="0" applyAlignment="0" applyProtection="0"/>
  </cellStyleXfs>
  <cellXfs count="45">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164" fontId="0" fillId="0" borderId="0" xfId="0" applyNumberFormat="1"/>
    <xf numFmtId="0" fontId="0" fillId="0" borderId="0" xfId="0" applyAlignment="1">
      <alignment horizontal="left" indent="1"/>
    </xf>
    <xf numFmtId="0" fontId="0" fillId="0" borderId="0" xfId="0" applyAlignment="1">
      <alignment wrapText="1"/>
    </xf>
    <xf numFmtId="0" fontId="0" fillId="2" borderId="0" xfId="0" applyFill="1"/>
    <xf numFmtId="0" fontId="2" fillId="2" borderId="0" xfId="0" applyFont="1" applyFill="1"/>
    <xf numFmtId="0" fontId="0" fillId="3" borderId="0" xfId="0" applyFill="1"/>
    <xf numFmtId="0" fontId="2" fillId="3" borderId="0" xfId="0" applyFont="1" applyFill="1"/>
    <xf numFmtId="0" fontId="0" fillId="4" borderId="0" xfId="0" applyFill="1"/>
    <xf numFmtId="0" fontId="2" fillId="4" borderId="0" xfId="0" applyFont="1" applyFill="1"/>
    <xf numFmtId="0" fontId="0" fillId="5" borderId="0" xfId="0" applyFill="1"/>
    <xf numFmtId="0" fontId="2" fillId="5" borderId="0" xfId="0" applyFont="1" applyFill="1"/>
    <xf numFmtId="0" fontId="0" fillId="6" borderId="0" xfId="0" applyFill="1"/>
    <xf numFmtId="0" fontId="1" fillId="6" borderId="0" xfId="0" applyFont="1" applyFill="1"/>
    <xf numFmtId="0" fontId="2" fillId="0" borderId="0" xfId="0" applyFont="1"/>
    <xf numFmtId="165" fontId="0" fillId="0" borderId="0" xfId="0" applyNumberFormat="1"/>
    <xf numFmtId="9" fontId="0" fillId="0" borderId="0" xfId="0" applyNumberFormat="1"/>
    <xf numFmtId="0" fontId="3" fillId="0" borderId="0" xfId="0" applyFont="1"/>
    <xf numFmtId="0" fontId="0" fillId="0" borderId="1" xfId="0" applyBorder="1"/>
    <xf numFmtId="0" fontId="3" fillId="8" borderId="0" xfId="0" applyFont="1" applyFill="1"/>
    <xf numFmtId="14" fontId="0" fillId="0" borderId="0" xfId="0" applyNumberFormat="1"/>
    <xf numFmtId="0" fontId="2" fillId="0" borderId="0" xfId="0" applyFont="1" applyAlignment="1">
      <alignment horizontal="left"/>
    </xf>
    <xf numFmtId="9" fontId="0" fillId="0" borderId="0" xfId="1" applyFont="1"/>
    <xf numFmtId="0" fontId="3" fillId="7" borderId="0" xfId="0" applyFont="1" applyFill="1" applyAlignment="1">
      <alignment horizontal="center"/>
    </xf>
    <xf numFmtId="0" fontId="2"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22" fontId="0" fillId="0" borderId="0" xfId="0" applyNumberFormat="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3" fillId="8" borderId="0" xfId="0" applyFont="1" applyFill="1" applyAlignment="1">
      <alignment vertical="center"/>
    </xf>
    <xf numFmtId="0" fontId="3" fillId="9" borderId="0" xfId="0" applyFont="1" applyFill="1"/>
    <xf numFmtId="0" fontId="4" fillId="8" borderId="0" xfId="0" applyFont="1" applyFill="1" applyAlignment="1">
      <alignment horizontal="left" vertical="center"/>
    </xf>
    <xf numFmtId="0" fontId="6" fillId="9" borderId="0" xfId="0" applyFont="1" applyFill="1" applyAlignment="1">
      <alignment horizontal="left"/>
    </xf>
    <xf numFmtId="0" fontId="6" fillId="9" borderId="2" xfId="0" applyFont="1" applyFill="1" applyBorder="1"/>
    <xf numFmtId="0" fontId="7" fillId="9" borderId="3" xfId="0" applyFont="1" applyFill="1" applyBorder="1" applyAlignment="1">
      <alignment horizontal="left" vertical="center"/>
    </xf>
    <xf numFmtId="0" fontId="6" fillId="9" borderId="4" xfId="0" applyFont="1" applyFill="1" applyBorder="1" applyAlignment="1">
      <alignment horizontal="left" vertical="center"/>
    </xf>
    <xf numFmtId="0" fontId="3" fillId="9" borderId="3" xfId="0" applyFont="1" applyFill="1" applyBorder="1"/>
    <xf numFmtId="0" fontId="3" fillId="10" borderId="0" xfId="0" applyFont="1" applyFill="1"/>
    <xf numFmtId="0" fontId="3" fillId="10" borderId="0" xfId="0" applyFont="1" applyFill="1" applyBorder="1"/>
  </cellXfs>
  <cellStyles count="2">
    <cellStyle name="Normal" xfId="0" builtinId="0"/>
    <cellStyle name="Percent" xfId="1" builtinId="5"/>
  </cellStyles>
  <dxfs count="25">
    <dxf>
      <numFmt numFmtId="13" formatCode="0%"/>
    </dxf>
    <dxf>
      <numFmt numFmtId="13" formatCode="0%"/>
    </dxf>
    <dxf>
      <font>
        <b/>
      </font>
    </dxf>
    <dxf>
      <numFmt numFmtId="13" formatCode="0%"/>
    </dxf>
    <dxf>
      <numFmt numFmtId="13" formatCode="0%"/>
    </dxf>
    <dxf>
      <font>
        <b/>
      </font>
    </dxf>
    <dxf>
      <numFmt numFmtId="13" formatCode="0%"/>
    </dxf>
    <dxf>
      <numFmt numFmtId="13" formatCode="0%"/>
    </dxf>
    <dxf>
      <font>
        <b/>
      </font>
    </dxf>
    <dxf>
      <alignment wrapText="1" readingOrder="0"/>
    </dxf>
    <dxf>
      <alignment wrapText="1" readingOrder="0"/>
    </dxf>
    <dxf>
      <alignment wrapText="1" readingOrder="0"/>
    </dxf>
    <dxf>
      <numFmt numFmtId="13" formatCode="0%"/>
    </dxf>
    <dxf>
      <numFmt numFmtId="13" formatCode="0%"/>
    </dxf>
    <dxf>
      <numFmt numFmtId="13" formatCode="0%"/>
    </dxf>
    <dxf>
      <numFmt numFmtId="13" formatCode="0%"/>
    </dxf>
    <dxf>
      <font>
        <b/>
      </font>
    </dxf>
    <dxf>
      <numFmt numFmtId="13" formatCode="0%"/>
    </dxf>
    <dxf>
      <numFmt numFmtId="13" formatCode="0%"/>
    </dxf>
    <dxf>
      <numFmt numFmtId="13" formatCode="0%"/>
    </dxf>
    <dxf>
      <numFmt numFmtId="13" formatCode="0%"/>
    </dxf>
    <dxf>
      <font>
        <b/>
      </font>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microsoft.com/office/2007/relationships/slicerCache" Target="slicerCaches/slicerCache6.xml"/><Relationship Id="rId47" Type="http://schemas.openxmlformats.org/officeDocument/2006/relationships/connections" Target="connections.xml"/><Relationship Id="rId63" Type="http://schemas.openxmlformats.org/officeDocument/2006/relationships/customXml" Target="../customXml/item12.xml"/><Relationship Id="rId68" Type="http://schemas.openxmlformats.org/officeDocument/2006/relationships/customXml" Target="../customXml/item17.xml"/><Relationship Id="rId84" Type="http://schemas.openxmlformats.org/officeDocument/2006/relationships/customXml" Target="../customXml/item33.xml"/><Relationship Id="rId89" Type="http://schemas.openxmlformats.org/officeDocument/2006/relationships/customXml" Target="../customXml/item38.xml"/><Relationship Id="rId16" Type="http://schemas.openxmlformats.org/officeDocument/2006/relationships/pivotCacheDefinition" Target="pivotCache/pivotCacheDefinition12.xml"/><Relationship Id="rId107" Type="http://schemas.openxmlformats.org/officeDocument/2006/relationships/customXml" Target="../customXml/item56.xml"/><Relationship Id="rId11" Type="http://schemas.openxmlformats.org/officeDocument/2006/relationships/pivotCacheDefinition" Target="pivotCache/pivotCacheDefinition7.xml"/><Relationship Id="rId32" Type="http://schemas.openxmlformats.org/officeDocument/2006/relationships/pivotCacheDefinition" Target="pivotCache/pivotCacheDefinition28.xml"/><Relationship Id="rId37" Type="http://schemas.microsoft.com/office/2007/relationships/slicerCache" Target="slicerCaches/slicerCache1.xml"/><Relationship Id="rId53" Type="http://schemas.openxmlformats.org/officeDocument/2006/relationships/customXml" Target="../customXml/item2.xml"/><Relationship Id="rId58" Type="http://schemas.openxmlformats.org/officeDocument/2006/relationships/customXml" Target="../customXml/item7.xml"/><Relationship Id="rId74" Type="http://schemas.openxmlformats.org/officeDocument/2006/relationships/customXml" Target="../customXml/item23.xml"/><Relationship Id="rId79" Type="http://schemas.openxmlformats.org/officeDocument/2006/relationships/customXml" Target="../customXml/item28.xml"/><Relationship Id="rId102" Type="http://schemas.openxmlformats.org/officeDocument/2006/relationships/customXml" Target="../customXml/item51.xml"/><Relationship Id="rId5" Type="http://schemas.openxmlformats.org/officeDocument/2006/relationships/pivotCacheDefinition" Target="pivotCache/pivotCacheDefinition1.xml"/><Relationship Id="rId90" Type="http://schemas.openxmlformats.org/officeDocument/2006/relationships/customXml" Target="../customXml/item39.xml"/><Relationship Id="rId95" Type="http://schemas.openxmlformats.org/officeDocument/2006/relationships/customXml" Target="../customXml/item44.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43" Type="http://schemas.openxmlformats.org/officeDocument/2006/relationships/pivotCacheDefinition" Target="pivotCache/pivotCacheDefinition33.xml"/><Relationship Id="rId48" Type="http://schemas.openxmlformats.org/officeDocument/2006/relationships/styles" Target="styles.xml"/><Relationship Id="rId64" Type="http://schemas.openxmlformats.org/officeDocument/2006/relationships/customXml" Target="../customXml/item13.xml"/><Relationship Id="rId69" Type="http://schemas.openxmlformats.org/officeDocument/2006/relationships/customXml" Target="../customXml/item18.xml"/><Relationship Id="rId80" Type="http://schemas.openxmlformats.org/officeDocument/2006/relationships/customXml" Target="../customXml/item29.xml"/><Relationship Id="rId85" Type="http://schemas.openxmlformats.org/officeDocument/2006/relationships/customXml" Target="../customXml/item34.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33" Type="http://schemas.openxmlformats.org/officeDocument/2006/relationships/pivotCacheDefinition" Target="pivotCache/pivotCacheDefinition29.xml"/><Relationship Id="rId38" Type="http://schemas.microsoft.com/office/2007/relationships/slicerCache" Target="slicerCaches/slicerCache2.xml"/><Relationship Id="rId59" Type="http://schemas.openxmlformats.org/officeDocument/2006/relationships/customXml" Target="../customXml/item8.xml"/><Relationship Id="rId103" Type="http://schemas.openxmlformats.org/officeDocument/2006/relationships/customXml" Target="../customXml/item52.xml"/><Relationship Id="rId108" Type="http://schemas.openxmlformats.org/officeDocument/2006/relationships/customXml" Target="../customXml/item57.xml"/><Relationship Id="rId54" Type="http://schemas.openxmlformats.org/officeDocument/2006/relationships/customXml" Target="../customXml/item3.xml"/><Relationship Id="rId70" Type="http://schemas.openxmlformats.org/officeDocument/2006/relationships/customXml" Target="../customXml/item19.xml"/><Relationship Id="rId75" Type="http://schemas.openxmlformats.org/officeDocument/2006/relationships/customXml" Target="../customXml/item24.xml"/><Relationship Id="rId91" Type="http://schemas.openxmlformats.org/officeDocument/2006/relationships/customXml" Target="../customXml/item40.xml"/><Relationship Id="rId96" Type="http://schemas.openxmlformats.org/officeDocument/2006/relationships/customXml" Target="../customXml/item4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openxmlformats.org/officeDocument/2006/relationships/pivotCacheDefinition" Target="pivotCache/pivotCacheDefinition32.xml"/><Relationship Id="rId49" Type="http://schemas.openxmlformats.org/officeDocument/2006/relationships/sharedStrings" Target="sharedStrings.xml"/><Relationship Id="rId57" Type="http://schemas.openxmlformats.org/officeDocument/2006/relationships/customXml" Target="../customXml/item6.xml"/><Relationship Id="rId106" Type="http://schemas.openxmlformats.org/officeDocument/2006/relationships/customXml" Target="../customXml/item55.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microsoft.com/office/2011/relationships/timelineCache" Target="timelineCaches/timelineCache1.xml"/><Relationship Id="rId52" Type="http://schemas.openxmlformats.org/officeDocument/2006/relationships/customXml" Target="../customXml/item1.xml"/><Relationship Id="rId60" Type="http://schemas.openxmlformats.org/officeDocument/2006/relationships/customXml" Target="../customXml/item9.xml"/><Relationship Id="rId65" Type="http://schemas.openxmlformats.org/officeDocument/2006/relationships/customXml" Target="../customXml/item14.xml"/><Relationship Id="rId73" Type="http://schemas.openxmlformats.org/officeDocument/2006/relationships/customXml" Target="../customXml/item22.xml"/><Relationship Id="rId78" Type="http://schemas.openxmlformats.org/officeDocument/2006/relationships/customXml" Target="../customXml/item27.xml"/><Relationship Id="rId81" Type="http://schemas.openxmlformats.org/officeDocument/2006/relationships/customXml" Target="../customXml/item30.xml"/><Relationship Id="rId86" Type="http://schemas.openxmlformats.org/officeDocument/2006/relationships/customXml" Target="../customXml/item35.xml"/><Relationship Id="rId94" Type="http://schemas.openxmlformats.org/officeDocument/2006/relationships/customXml" Target="../customXml/item43.xml"/><Relationship Id="rId99" Type="http://schemas.openxmlformats.org/officeDocument/2006/relationships/customXml" Target="../customXml/item48.xml"/><Relationship Id="rId101" Type="http://schemas.openxmlformats.org/officeDocument/2006/relationships/customXml" Target="../customXml/item5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microsoft.com/office/2007/relationships/slicerCache" Target="slicerCaches/slicerCache3.xml"/><Relationship Id="rId109" Type="http://schemas.openxmlformats.org/officeDocument/2006/relationships/customXml" Target="../customXml/item58.xml"/><Relationship Id="rId34" Type="http://schemas.openxmlformats.org/officeDocument/2006/relationships/pivotCacheDefinition" Target="pivotCache/pivotCacheDefinition30.xml"/><Relationship Id="rId50" Type="http://schemas.openxmlformats.org/officeDocument/2006/relationships/powerPivotData" Target="model/item.data"/><Relationship Id="rId55" Type="http://schemas.openxmlformats.org/officeDocument/2006/relationships/customXml" Target="../customXml/item4.xml"/><Relationship Id="rId76" Type="http://schemas.openxmlformats.org/officeDocument/2006/relationships/customXml" Target="../customXml/item25.xml"/><Relationship Id="rId97" Type="http://schemas.openxmlformats.org/officeDocument/2006/relationships/customXml" Target="../customXml/item46.xml"/><Relationship Id="rId104" Type="http://schemas.openxmlformats.org/officeDocument/2006/relationships/customXml" Target="../customXml/item53.xml"/><Relationship Id="rId7" Type="http://schemas.openxmlformats.org/officeDocument/2006/relationships/pivotCacheDefinition" Target="pivotCache/pivotCacheDefinition3.xml"/><Relationship Id="rId71" Type="http://schemas.openxmlformats.org/officeDocument/2006/relationships/customXml" Target="../customXml/item20.xml"/><Relationship Id="rId92" Type="http://schemas.openxmlformats.org/officeDocument/2006/relationships/customXml" Target="../customXml/item41.xml"/><Relationship Id="rId2" Type="http://schemas.openxmlformats.org/officeDocument/2006/relationships/worksheet" Target="worksheets/sheet2.xml"/><Relationship Id="rId29" Type="http://schemas.openxmlformats.org/officeDocument/2006/relationships/pivotCacheDefinition" Target="pivotCache/pivotCacheDefinition25.xml"/><Relationship Id="rId24" Type="http://schemas.openxmlformats.org/officeDocument/2006/relationships/pivotCacheDefinition" Target="pivotCache/pivotCacheDefinition20.xml"/><Relationship Id="rId40" Type="http://schemas.microsoft.com/office/2007/relationships/slicerCache" Target="slicerCaches/slicerCache4.xml"/><Relationship Id="rId45" Type="http://schemas.microsoft.com/office/2011/relationships/timelineCache" Target="timelineCaches/timelineCache2.xml"/><Relationship Id="rId66" Type="http://schemas.openxmlformats.org/officeDocument/2006/relationships/customXml" Target="../customXml/item15.xml"/><Relationship Id="rId87" Type="http://schemas.openxmlformats.org/officeDocument/2006/relationships/customXml" Target="../customXml/item36.xml"/><Relationship Id="rId110" Type="http://schemas.openxmlformats.org/officeDocument/2006/relationships/customXml" Target="../customXml/item59.xml"/><Relationship Id="rId61" Type="http://schemas.openxmlformats.org/officeDocument/2006/relationships/customXml" Target="../customXml/item10.xml"/><Relationship Id="rId82" Type="http://schemas.openxmlformats.org/officeDocument/2006/relationships/customXml" Target="../customXml/item31.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30" Type="http://schemas.openxmlformats.org/officeDocument/2006/relationships/pivotCacheDefinition" Target="pivotCache/pivotCacheDefinition26.xml"/><Relationship Id="rId35" Type="http://schemas.openxmlformats.org/officeDocument/2006/relationships/pivotCacheDefinition" Target="pivotCache/pivotCacheDefinition31.xml"/><Relationship Id="rId56" Type="http://schemas.openxmlformats.org/officeDocument/2006/relationships/customXml" Target="../customXml/item5.xml"/><Relationship Id="rId77" Type="http://schemas.openxmlformats.org/officeDocument/2006/relationships/customXml" Target="../customXml/item26.xml"/><Relationship Id="rId100" Type="http://schemas.openxmlformats.org/officeDocument/2006/relationships/customXml" Target="../customXml/item49.xml"/><Relationship Id="rId105" Type="http://schemas.openxmlformats.org/officeDocument/2006/relationships/customXml" Target="../customXml/item54.xml"/><Relationship Id="rId8" Type="http://schemas.openxmlformats.org/officeDocument/2006/relationships/pivotCacheDefinition" Target="pivotCache/pivotCacheDefinition4.xml"/><Relationship Id="rId51" Type="http://schemas.openxmlformats.org/officeDocument/2006/relationships/calcChain" Target="calcChain.xml"/><Relationship Id="rId72" Type="http://schemas.openxmlformats.org/officeDocument/2006/relationships/customXml" Target="../customXml/item21.xml"/><Relationship Id="rId93" Type="http://schemas.openxmlformats.org/officeDocument/2006/relationships/customXml" Target="../customXml/item42.xml"/><Relationship Id="rId98" Type="http://schemas.openxmlformats.org/officeDocument/2006/relationships/customXml" Target="../customXml/item47.xml"/><Relationship Id="rId3" Type="http://schemas.openxmlformats.org/officeDocument/2006/relationships/worksheet" Target="worksheets/sheet3.xml"/><Relationship Id="rId25" Type="http://schemas.openxmlformats.org/officeDocument/2006/relationships/pivotCacheDefinition" Target="pivotCache/pivotCacheDefinition21.xml"/><Relationship Id="rId46" Type="http://schemas.openxmlformats.org/officeDocument/2006/relationships/theme" Target="theme/theme1.xml"/><Relationship Id="rId67" Type="http://schemas.openxmlformats.org/officeDocument/2006/relationships/customXml" Target="../customXml/item16.xml"/><Relationship Id="rId20" Type="http://schemas.openxmlformats.org/officeDocument/2006/relationships/pivotCacheDefinition" Target="pivotCache/pivotCacheDefinition16.xml"/><Relationship Id="rId41" Type="http://schemas.microsoft.com/office/2007/relationships/slicerCache" Target="slicerCaches/slicerCache5.xml"/><Relationship Id="rId62" Type="http://schemas.openxmlformats.org/officeDocument/2006/relationships/customXml" Target="../customXml/item11.xml"/><Relationship Id="rId83" Type="http://schemas.openxmlformats.org/officeDocument/2006/relationships/customXml" Target="../customXml/item32.xml"/><Relationship Id="rId88" Type="http://schemas.openxmlformats.org/officeDocument/2006/relationships/customXml" Target="../customXml/item37.xml"/><Relationship Id="rId111" Type="http://schemas.openxmlformats.org/officeDocument/2006/relationships/customXml" Target="../customXml/item6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Pre_Dashboard_Charts!$C$10:$C$11</c:f>
              <c:strCache>
                <c:ptCount val="1"/>
                <c:pt idx="0">
                  <c:v>No Purchase</c:v>
                </c:pt>
              </c:strCache>
            </c:strRef>
          </c:tx>
          <c:spPr>
            <a:solidFill>
              <a:schemeClr val="accent1"/>
            </a:solidFill>
            <a:ln>
              <a:noFill/>
            </a:ln>
            <a:effectLst/>
          </c:spPr>
          <c:invertIfNegative val="0"/>
          <c:cat>
            <c:strRef>
              <c:f>Pre_Dashboard_Charts!$B$12:$B$17</c:f>
              <c:strCache>
                <c:ptCount val="5"/>
                <c:pt idx="0">
                  <c:v>Africa</c:v>
                </c:pt>
                <c:pt idx="1">
                  <c:v>Americas</c:v>
                </c:pt>
                <c:pt idx="2">
                  <c:v>Asia</c:v>
                </c:pt>
                <c:pt idx="3">
                  <c:v>Europe</c:v>
                </c:pt>
                <c:pt idx="4">
                  <c:v>Pacific</c:v>
                </c:pt>
              </c:strCache>
            </c:strRef>
          </c:cat>
          <c:val>
            <c:numRef>
              <c:f>Pre_Dashboard_Charts!$C$12:$C$17</c:f>
              <c:numCache>
                <c:formatCode>General</c:formatCode>
                <c:ptCount val="5"/>
                <c:pt idx="0">
                  <c:v>6</c:v>
                </c:pt>
                <c:pt idx="1">
                  <c:v>16</c:v>
                </c:pt>
                <c:pt idx="2">
                  <c:v>10</c:v>
                </c:pt>
                <c:pt idx="3">
                  <c:v>6</c:v>
                </c:pt>
                <c:pt idx="4">
                  <c:v>8</c:v>
                </c:pt>
              </c:numCache>
            </c:numRef>
          </c:val>
          <c:extLst>
            <c:ext xmlns:c16="http://schemas.microsoft.com/office/drawing/2014/chart" uri="{C3380CC4-5D6E-409C-BE32-E72D297353CC}">
              <c16:uniqueId val="{00000000-85F6-400D-B3ED-3BFC67D99CF5}"/>
            </c:ext>
          </c:extLst>
        </c:ser>
        <c:ser>
          <c:idx val="1"/>
          <c:order val="1"/>
          <c:tx>
            <c:strRef>
              <c:f>Pre_Dashboard_Charts!$D$10:$D$11</c:f>
              <c:strCache>
                <c:ptCount val="1"/>
                <c:pt idx="0">
                  <c:v>Purchased</c:v>
                </c:pt>
              </c:strCache>
            </c:strRef>
          </c:tx>
          <c:spPr>
            <a:solidFill>
              <a:schemeClr val="accent2"/>
            </a:solidFill>
            <a:ln>
              <a:noFill/>
            </a:ln>
            <a:effectLst/>
          </c:spPr>
          <c:invertIfNegative val="0"/>
          <c:cat>
            <c:strRef>
              <c:f>Pre_Dashboard_Charts!$B$12:$B$17</c:f>
              <c:strCache>
                <c:ptCount val="5"/>
                <c:pt idx="0">
                  <c:v>Africa</c:v>
                </c:pt>
                <c:pt idx="1">
                  <c:v>Americas</c:v>
                </c:pt>
                <c:pt idx="2">
                  <c:v>Asia</c:v>
                </c:pt>
                <c:pt idx="3">
                  <c:v>Europe</c:v>
                </c:pt>
                <c:pt idx="4">
                  <c:v>Pacific</c:v>
                </c:pt>
              </c:strCache>
            </c:strRef>
          </c:cat>
          <c:val>
            <c:numRef>
              <c:f>Pre_Dashboard_Charts!$D$12:$D$17</c:f>
              <c:numCache>
                <c:formatCode>General</c:formatCode>
                <c:ptCount val="5"/>
                <c:pt idx="0">
                  <c:v>5</c:v>
                </c:pt>
                <c:pt idx="1">
                  <c:v>8</c:v>
                </c:pt>
                <c:pt idx="2">
                  <c:v>11</c:v>
                </c:pt>
                <c:pt idx="3">
                  <c:v>10</c:v>
                </c:pt>
                <c:pt idx="4">
                  <c:v>5</c:v>
                </c:pt>
              </c:numCache>
            </c:numRef>
          </c:val>
          <c:extLst>
            <c:ext xmlns:c16="http://schemas.microsoft.com/office/drawing/2014/chart" uri="{C3380CC4-5D6E-409C-BE32-E72D297353CC}">
              <c16:uniqueId val="{00000000-5AD5-42B4-A526-BA986FDD89BB}"/>
            </c:ext>
          </c:extLst>
        </c:ser>
        <c:dLbls>
          <c:showLegendKey val="0"/>
          <c:showVal val="0"/>
          <c:showCatName val="0"/>
          <c:showSerName val="0"/>
          <c:showPercent val="0"/>
          <c:showBubbleSize val="0"/>
        </c:dLbls>
        <c:gapWidth val="219"/>
        <c:overlap val="-27"/>
        <c:axId val="1020380847"/>
        <c:axId val="1020380015"/>
      </c:barChart>
      <c:catAx>
        <c:axId val="102038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80015"/>
        <c:crosses val="autoZero"/>
        <c:auto val="1"/>
        <c:lblAlgn val="ctr"/>
        <c:lblOffset val="100"/>
        <c:noMultiLvlLbl val="0"/>
      </c:catAx>
      <c:valAx>
        <c:axId val="102038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80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[power_pivot.xlsx]Pre_Dashboard_Charts!PivotTable18</c:name>
    <c:fmtId val="1"/>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percentStacked"/>
        <c:varyColors val="0"/>
        <c:ser>
          <c:idx val="0"/>
          <c:order val="0"/>
          <c:tx>
            <c:strRef>
              <c:f>Pre_Dashboard_Charts!$C$163:$C$164</c:f>
              <c:strCache>
                <c:ptCount val="1"/>
                <c:pt idx="0">
                  <c:v>No Purchase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Pre_Dashboard_Charts!$B$165:$B$167</c:f>
              <c:strCache>
                <c:ptCount val="2"/>
                <c:pt idx="0">
                  <c:v>No Home</c:v>
                </c:pt>
                <c:pt idx="1">
                  <c:v>Owns Home</c:v>
                </c:pt>
              </c:strCache>
            </c:strRef>
          </c:cat>
          <c:val>
            <c:numRef>
              <c:f>Pre_Dashboard_Charts!$C$165:$C$167</c:f>
              <c:numCache>
                <c:formatCode>0%</c:formatCode>
                <c:ptCount val="2"/>
                <c:pt idx="0">
                  <c:v>0.6470588235294118</c:v>
                </c:pt>
                <c:pt idx="1">
                  <c:v>0.47058823529411764</c:v>
                </c:pt>
              </c:numCache>
            </c:numRef>
          </c:val>
          <c:extLst>
            <c:ext xmlns:c16="http://schemas.microsoft.com/office/drawing/2014/chart" uri="{C3380CC4-5D6E-409C-BE32-E72D297353CC}">
              <c16:uniqueId val="{00000000-9F00-4311-B6AB-4B6543F89505}"/>
            </c:ext>
          </c:extLst>
        </c:ser>
        <c:ser>
          <c:idx val="1"/>
          <c:order val="1"/>
          <c:tx>
            <c:strRef>
              <c:f>Pre_Dashboard_Charts!$D$163:$D$164</c:f>
              <c:strCache>
                <c:ptCount val="1"/>
                <c:pt idx="0">
                  <c:v>Purchased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Pre_Dashboard_Charts!$B$165:$B$167</c:f>
              <c:strCache>
                <c:ptCount val="2"/>
                <c:pt idx="0">
                  <c:v>No Home</c:v>
                </c:pt>
                <c:pt idx="1">
                  <c:v>Owns Home</c:v>
                </c:pt>
              </c:strCache>
            </c:strRef>
          </c:cat>
          <c:val>
            <c:numRef>
              <c:f>Pre_Dashboard_Charts!$D$165:$D$167</c:f>
              <c:numCache>
                <c:formatCode>0%</c:formatCode>
                <c:ptCount val="2"/>
                <c:pt idx="0">
                  <c:v>0.35294117647058826</c:v>
                </c:pt>
                <c:pt idx="1">
                  <c:v>0.52941176470588236</c:v>
                </c:pt>
              </c:numCache>
            </c:numRef>
          </c:val>
          <c:extLst>
            <c:ext xmlns:c16="http://schemas.microsoft.com/office/drawing/2014/chart" uri="{C3380CC4-5D6E-409C-BE32-E72D297353CC}">
              <c16:uniqueId val="{00000000-F7FC-46D3-91E5-6D770E202B8D}"/>
            </c:ext>
          </c:extLst>
        </c:ser>
        <c:dLbls>
          <c:dLblPos val="ctr"/>
          <c:showLegendKey val="0"/>
          <c:showVal val="1"/>
          <c:showCatName val="0"/>
          <c:showSerName val="0"/>
          <c:showPercent val="0"/>
          <c:showBubbleSize val="0"/>
        </c:dLbls>
        <c:gapWidth val="150"/>
        <c:overlap val="100"/>
        <c:axId val="1454120880"/>
        <c:axId val="1454116720"/>
      </c:barChart>
      <c:catAx>
        <c:axId val="14541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16720"/>
        <c:crosses val="autoZero"/>
        <c:auto val="1"/>
        <c:lblAlgn val="ctr"/>
        <c:lblOffset val="100"/>
        <c:noMultiLvlLbl val="0"/>
      </c:catAx>
      <c:valAx>
        <c:axId val="1454116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20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[power_pivot.xlsx]Pre_Dashboard_Charts!PivotTable21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Pre_Dashboard_Charts!$C$289:$C$290</c:f>
              <c:strCache>
                <c:ptCount val="1"/>
                <c:pt idx="0">
                  <c:v>No Car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Pre_Dashboard_Charts!$B$291:$B$293</c:f>
              <c:strCache>
                <c:ptCount val="2"/>
                <c:pt idx="0">
                  <c:v>No Home</c:v>
                </c:pt>
                <c:pt idx="1">
                  <c:v>Owns Home</c:v>
                </c:pt>
              </c:strCache>
            </c:strRef>
          </c:cat>
          <c:val>
            <c:numRef>
              <c:f>Pre_Dashboard_Charts!$C$291:$C$293</c:f>
              <c:numCache>
                <c:formatCode>0%</c:formatCode>
                <c:ptCount val="2"/>
                <c:pt idx="0">
                  <c:v>0.58823529411764708</c:v>
                </c:pt>
                <c:pt idx="1">
                  <c:v>0.56862745098039214</c:v>
                </c:pt>
              </c:numCache>
            </c:numRef>
          </c:val>
          <c:extLst>
            <c:ext xmlns:c16="http://schemas.microsoft.com/office/drawing/2014/chart" uri="{C3380CC4-5D6E-409C-BE32-E72D297353CC}">
              <c16:uniqueId val="{00000000-4F86-44A0-BC25-B3695F710812}"/>
            </c:ext>
          </c:extLst>
        </c:ser>
        <c:ser>
          <c:idx val="1"/>
          <c:order val="1"/>
          <c:tx>
            <c:strRef>
              <c:f>Pre_Dashboard_Charts!$D$289:$D$290</c:f>
              <c:strCache>
                <c:ptCount val="1"/>
                <c:pt idx="0">
                  <c:v>Owns Car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Pre_Dashboard_Charts!$B$291:$B$293</c:f>
              <c:strCache>
                <c:ptCount val="2"/>
                <c:pt idx="0">
                  <c:v>No Home</c:v>
                </c:pt>
                <c:pt idx="1">
                  <c:v>Owns Home</c:v>
                </c:pt>
              </c:strCache>
            </c:strRef>
          </c:cat>
          <c:val>
            <c:numRef>
              <c:f>Pre_Dashboard_Charts!$D$291:$D$293</c:f>
              <c:numCache>
                <c:formatCode>0%</c:formatCode>
                <c:ptCount val="2"/>
                <c:pt idx="0">
                  <c:v>0.41176470588235292</c:v>
                </c:pt>
                <c:pt idx="1">
                  <c:v>0.43137254901960786</c:v>
                </c:pt>
              </c:numCache>
            </c:numRef>
          </c:val>
          <c:extLst>
            <c:ext xmlns:c16="http://schemas.microsoft.com/office/drawing/2014/chart" uri="{C3380CC4-5D6E-409C-BE32-E72D297353CC}">
              <c16:uniqueId val="{00000001-4F86-44A0-BC25-B3695F710812}"/>
            </c:ext>
          </c:extLst>
        </c:ser>
        <c:dLbls>
          <c:dLblPos val="outEnd"/>
          <c:showLegendKey val="0"/>
          <c:showVal val="1"/>
          <c:showCatName val="0"/>
          <c:showSerName val="0"/>
          <c:showPercent val="0"/>
          <c:showBubbleSize val="0"/>
        </c:dLbls>
        <c:gapWidth val="182"/>
        <c:axId val="1454096752"/>
        <c:axId val="1454100912"/>
      </c:barChart>
      <c:catAx>
        <c:axId val="145409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00912"/>
        <c:crosses val="autoZero"/>
        <c:auto val="1"/>
        <c:lblAlgn val="ctr"/>
        <c:lblOffset val="100"/>
        <c:noMultiLvlLbl val="0"/>
      </c:catAx>
      <c:valAx>
        <c:axId val="14541009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[power_pivot.xlsx]Pre_Dashboard_Charts!PivotTable11</c:name>
    <c:fmtId val="4"/>
  </c:pivotSource>
  <c:chart>
    <c:autoTitleDeleted val="1"/>
    <c:pivotFmts>
      <c:pivotFmt>
        <c:idx val="0"/>
        <c:spPr>
          <a:solidFill>
            <a:schemeClr val="accent2"/>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pivotFmt>
    </c:pivotFmts>
    <c:plotArea>
      <c:layout/>
      <c:doughnutChart>
        <c:varyColors val="1"/>
        <c:ser>
          <c:idx val="0"/>
          <c:order val="0"/>
          <c:tx>
            <c:strRef>
              <c:f>Pre_Dashboard_Charts!$E$52</c:f>
              <c:strCache>
                <c:ptCount val="1"/>
                <c:pt idx="0">
                  <c:v>Total</c:v>
                </c:pt>
              </c:strCache>
            </c:strRef>
          </c:tx>
          <c:spPr>
            <a:solidFill>
              <a:schemeClr val="accent2"/>
            </a:solidFill>
          </c:spPr>
          <c:dPt>
            <c:idx val="0"/>
            <c:bubble3D val="0"/>
            <c:spPr>
              <a:solidFill>
                <a:schemeClr val="accent2"/>
              </a:solidFill>
              <a:ln w="19050">
                <a:solidFill>
                  <a:schemeClr val="lt1"/>
                </a:solidFill>
              </a:ln>
              <a:effectLst/>
            </c:spPr>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931E-49DC-A1FE-8705844F699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Pre_Dashboard_Charts!$D$53:$D$55</c:f>
              <c:strCache>
                <c:ptCount val="2"/>
                <c:pt idx="0">
                  <c:v>Purchased</c:v>
                </c:pt>
                <c:pt idx="1">
                  <c:v>No Purchase</c:v>
                </c:pt>
              </c:strCache>
            </c:strRef>
          </c:cat>
          <c:val>
            <c:numRef>
              <c:f>Pre_Dashboard_Charts!$E$53:$E$55</c:f>
              <c:numCache>
                <c:formatCode>0%</c:formatCode>
                <c:ptCount val="2"/>
                <c:pt idx="0">
                  <c:v>0.45882352941176469</c:v>
                </c:pt>
                <c:pt idx="1">
                  <c:v>0.54117647058823526</c:v>
                </c:pt>
              </c:numCache>
            </c:numRef>
          </c:val>
          <c:extLst>
            <c:ext xmlns:c16="http://schemas.microsoft.com/office/drawing/2014/chart" uri="{C3380CC4-5D6E-409C-BE32-E72D297353CC}">
              <c16:uniqueId val="{00000000-931E-49DC-A1FE-8705844F69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[power_pivot.xlsx]Pre_Dashboard_Charts!PivotTable7</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Pre_Dashboard_Charts!$C$10:$C$11</c:f>
              <c:strCache>
                <c:ptCount val="1"/>
                <c:pt idx="0">
                  <c:v>No Purchase</c:v>
                </c:pt>
              </c:strCache>
            </c:strRef>
          </c:tx>
          <c:spPr>
            <a:solidFill>
              <a:schemeClr val="accent1"/>
            </a:solidFill>
            <a:ln>
              <a:noFill/>
            </a:ln>
            <a:effectLst/>
          </c:spPr>
          <c:invertIfNegative val="0"/>
          <c:cat>
            <c:strRef>
              <c:f>Pre_Dashboard_Charts!$B$12:$B$17</c:f>
              <c:strCache>
                <c:ptCount val="5"/>
                <c:pt idx="0">
                  <c:v>Africa</c:v>
                </c:pt>
                <c:pt idx="1">
                  <c:v>Americas</c:v>
                </c:pt>
                <c:pt idx="2">
                  <c:v>Asia</c:v>
                </c:pt>
                <c:pt idx="3">
                  <c:v>Europe</c:v>
                </c:pt>
                <c:pt idx="4">
                  <c:v>Pacific</c:v>
                </c:pt>
              </c:strCache>
            </c:strRef>
          </c:cat>
          <c:val>
            <c:numRef>
              <c:f>Pre_Dashboard_Charts!$C$12:$C$17</c:f>
              <c:numCache>
                <c:formatCode>General</c:formatCode>
                <c:ptCount val="5"/>
                <c:pt idx="0">
                  <c:v>6</c:v>
                </c:pt>
                <c:pt idx="1">
                  <c:v>16</c:v>
                </c:pt>
                <c:pt idx="2">
                  <c:v>10</c:v>
                </c:pt>
                <c:pt idx="3">
                  <c:v>6</c:v>
                </c:pt>
                <c:pt idx="4">
                  <c:v>8</c:v>
                </c:pt>
              </c:numCache>
            </c:numRef>
          </c:val>
          <c:extLst>
            <c:ext xmlns:c16="http://schemas.microsoft.com/office/drawing/2014/chart" uri="{C3380CC4-5D6E-409C-BE32-E72D297353CC}">
              <c16:uniqueId val="{00000000-9BDF-46B2-9A62-6D456285F7ED}"/>
            </c:ext>
          </c:extLst>
        </c:ser>
        <c:ser>
          <c:idx val="1"/>
          <c:order val="1"/>
          <c:tx>
            <c:strRef>
              <c:f>Pre_Dashboard_Charts!$D$10:$D$11</c:f>
              <c:strCache>
                <c:ptCount val="1"/>
                <c:pt idx="0">
                  <c:v>Purchased</c:v>
                </c:pt>
              </c:strCache>
            </c:strRef>
          </c:tx>
          <c:spPr>
            <a:solidFill>
              <a:schemeClr val="accent2"/>
            </a:solidFill>
            <a:ln>
              <a:noFill/>
            </a:ln>
            <a:effectLst/>
          </c:spPr>
          <c:invertIfNegative val="0"/>
          <c:cat>
            <c:strRef>
              <c:f>Pre_Dashboard_Charts!$B$12:$B$17</c:f>
              <c:strCache>
                <c:ptCount val="5"/>
                <c:pt idx="0">
                  <c:v>Africa</c:v>
                </c:pt>
                <c:pt idx="1">
                  <c:v>Americas</c:v>
                </c:pt>
                <c:pt idx="2">
                  <c:v>Asia</c:v>
                </c:pt>
                <c:pt idx="3">
                  <c:v>Europe</c:v>
                </c:pt>
                <c:pt idx="4">
                  <c:v>Pacific</c:v>
                </c:pt>
              </c:strCache>
            </c:strRef>
          </c:cat>
          <c:val>
            <c:numRef>
              <c:f>Pre_Dashboard_Charts!$D$12:$D$17</c:f>
              <c:numCache>
                <c:formatCode>General</c:formatCode>
                <c:ptCount val="5"/>
                <c:pt idx="0">
                  <c:v>5</c:v>
                </c:pt>
                <c:pt idx="1">
                  <c:v>8</c:v>
                </c:pt>
                <c:pt idx="2">
                  <c:v>11</c:v>
                </c:pt>
                <c:pt idx="3">
                  <c:v>10</c:v>
                </c:pt>
                <c:pt idx="4">
                  <c:v>5</c:v>
                </c:pt>
              </c:numCache>
            </c:numRef>
          </c:val>
          <c:extLst>
            <c:ext xmlns:c16="http://schemas.microsoft.com/office/drawing/2014/chart" uri="{C3380CC4-5D6E-409C-BE32-E72D297353CC}">
              <c16:uniqueId val="{00000000-B46A-4A32-A864-F2E20B793F22}"/>
            </c:ext>
          </c:extLst>
        </c:ser>
        <c:dLbls>
          <c:showLegendKey val="0"/>
          <c:showVal val="0"/>
          <c:showCatName val="0"/>
          <c:showSerName val="0"/>
          <c:showPercent val="0"/>
          <c:showBubbleSize val="0"/>
        </c:dLbls>
        <c:gapWidth val="219"/>
        <c:overlap val="-27"/>
        <c:axId val="1020380847"/>
        <c:axId val="1020380015"/>
      </c:barChart>
      <c:catAx>
        <c:axId val="1020380847"/>
        <c:scaling>
          <c:orientation val="minMax"/>
        </c:scaling>
        <c:delete val="0"/>
        <c:axPos val="b"/>
        <c:title>
          <c:tx>
            <c:rich>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r>
                  <a:rPr lang="en-US" b="1"/>
                  <a:t>Region</a:t>
                </a:r>
              </a:p>
            </c:rich>
          </c:tx>
          <c:layout/>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20380015"/>
        <c:crosses val="autoZero"/>
        <c:auto val="1"/>
        <c:lblAlgn val="ctr"/>
        <c:lblOffset val="100"/>
        <c:noMultiLvlLbl val="0"/>
      </c:catAx>
      <c:valAx>
        <c:axId val="102038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02038084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[power_pivot.xlsx]Pre_Dashboard_Charts!PivotTable9</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Pre_Dashboard_Charts!$C$40</c:f>
              <c:strCache>
                <c:ptCount val="1"/>
                <c:pt idx="0">
                  <c:v>Total</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cat>
            <c:strRef>
              <c:f>Pre_Dashboard_Charts!$B$41:$B$47</c:f>
              <c:strCache>
                <c:ptCount val="6"/>
                <c:pt idx="0">
                  <c:v>0</c:v>
                </c:pt>
                <c:pt idx="1">
                  <c:v>1</c:v>
                </c:pt>
                <c:pt idx="2">
                  <c:v>2</c:v>
                </c:pt>
                <c:pt idx="3">
                  <c:v>3</c:v>
                </c:pt>
                <c:pt idx="4">
                  <c:v>4</c:v>
                </c:pt>
                <c:pt idx="5">
                  <c:v>5</c:v>
                </c:pt>
              </c:strCache>
            </c:strRef>
          </c:cat>
          <c:val>
            <c:numRef>
              <c:f>Pre_Dashboard_Charts!$C$41:$C$47</c:f>
              <c:numCache>
                <c:formatCode>General</c:formatCode>
                <c:ptCount val="6"/>
                <c:pt idx="0">
                  <c:v>16</c:v>
                </c:pt>
                <c:pt idx="1">
                  <c:v>3</c:v>
                </c:pt>
                <c:pt idx="2">
                  <c:v>10</c:v>
                </c:pt>
                <c:pt idx="3">
                  <c:v>13</c:v>
                </c:pt>
                <c:pt idx="4">
                  <c:v>7</c:v>
                </c:pt>
                <c:pt idx="5">
                  <c:v>6</c:v>
                </c:pt>
              </c:numCache>
            </c:numRef>
          </c:val>
          <c:extLst>
            <c:ext xmlns:c16="http://schemas.microsoft.com/office/drawing/2014/chart" uri="{C3380CC4-5D6E-409C-BE32-E72D297353CC}">
              <c16:uniqueId val="{00000000-8F87-4992-93A3-112D1A82EED2}"/>
            </c:ext>
          </c:extLst>
        </c:ser>
        <c:dLbls>
          <c:showLegendKey val="0"/>
          <c:showVal val="0"/>
          <c:showCatName val="0"/>
          <c:showSerName val="0"/>
          <c:showPercent val="0"/>
          <c:showBubbleSize val="0"/>
        </c:dLbls>
        <c:axId val="1034340719"/>
        <c:axId val="1034341135"/>
      </c:radarChart>
      <c:catAx>
        <c:axId val="103434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4341135"/>
        <c:crosses val="autoZero"/>
        <c:auto val="1"/>
        <c:lblAlgn val="ctr"/>
        <c:lblOffset val="100"/>
        <c:noMultiLvlLbl val="0"/>
      </c:catAx>
      <c:valAx>
        <c:axId val="103434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43407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[power_pivot.xlsx]Pre_Dashboard_Charts!PivotTable12</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bg1"/>
            </a:solidFill>
            <a:ln w="63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bg1"/>
            </a:solidFill>
            <a:ln w="6350">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Pre_Dashboard_Charts!$C$61:$C$62</c:f>
              <c:strCache>
                <c:ptCount val="1"/>
                <c:pt idx="0">
                  <c:v>No Purchace</c:v>
                </c:pt>
              </c:strCache>
            </c:strRef>
          </c:tx>
          <c:spPr>
            <a:ln w="28575" cap="rnd">
              <a:solidFill>
                <a:schemeClr val="accent1"/>
              </a:solidFill>
              <a:round/>
            </a:ln>
            <a:effectLst/>
          </c:spPr>
          <c:marker>
            <c:symbol val="circle"/>
            <c:size val="5"/>
            <c:spPr>
              <a:solidFill>
                <a:schemeClr val="bg1"/>
              </a:solidFill>
              <a:ln w="6350">
                <a:solidFill>
                  <a:schemeClr val="accent1"/>
                </a:solidFill>
              </a:ln>
              <a:effectLst/>
            </c:spPr>
          </c:marker>
          <c:cat>
            <c:strRef>
              <c:f>Pre_Dashboard_Charts!$B$63:$B$68</c:f>
              <c:strCache>
                <c:ptCount val="5"/>
                <c:pt idx="0">
                  <c:v>High School</c:v>
                </c:pt>
                <c:pt idx="1">
                  <c:v>Partial College</c:v>
                </c:pt>
                <c:pt idx="2">
                  <c:v>Bachelors</c:v>
                </c:pt>
                <c:pt idx="3">
                  <c:v>Masters</c:v>
                </c:pt>
                <c:pt idx="4">
                  <c:v>PhD</c:v>
                </c:pt>
              </c:strCache>
            </c:strRef>
          </c:cat>
          <c:val>
            <c:numRef>
              <c:f>Pre_Dashboard_Charts!$C$63:$C$68</c:f>
              <c:numCache>
                <c:formatCode>"$"#,##0.00</c:formatCode>
                <c:ptCount val="5"/>
                <c:pt idx="0">
                  <c:v>96555.555555555562</c:v>
                </c:pt>
                <c:pt idx="1">
                  <c:v>112875</c:v>
                </c:pt>
                <c:pt idx="2">
                  <c:v>84090.909090909088</c:v>
                </c:pt>
                <c:pt idx="3">
                  <c:v>93700</c:v>
                </c:pt>
                <c:pt idx="4">
                  <c:v>93500</c:v>
                </c:pt>
              </c:numCache>
            </c:numRef>
          </c:val>
          <c:smooth val="0"/>
          <c:extLst>
            <c:ext xmlns:c16="http://schemas.microsoft.com/office/drawing/2014/chart" uri="{C3380CC4-5D6E-409C-BE32-E72D297353CC}">
              <c16:uniqueId val="{00000000-9006-4CB3-B811-F6581BF65333}"/>
            </c:ext>
          </c:extLst>
        </c:ser>
        <c:ser>
          <c:idx val="1"/>
          <c:order val="1"/>
          <c:tx>
            <c:strRef>
              <c:f>Pre_Dashboard_Charts!$D$61:$D$62</c:f>
              <c:strCache>
                <c:ptCount val="1"/>
                <c:pt idx="0">
                  <c:v>Purchased</c:v>
                </c:pt>
              </c:strCache>
            </c:strRef>
          </c:tx>
          <c:spPr>
            <a:ln w="28575" cap="rnd">
              <a:solidFill>
                <a:schemeClr val="accent2"/>
              </a:solidFill>
              <a:round/>
            </a:ln>
            <a:effectLst/>
          </c:spPr>
          <c:marker>
            <c:symbol val="circle"/>
            <c:size val="5"/>
            <c:spPr>
              <a:solidFill>
                <a:schemeClr val="bg1"/>
              </a:solidFill>
              <a:ln w="6350">
                <a:solidFill>
                  <a:schemeClr val="accent2"/>
                </a:solidFill>
              </a:ln>
              <a:effectLst/>
            </c:spPr>
          </c:marker>
          <c:cat>
            <c:strRef>
              <c:f>Pre_Dashboard_Charts!$B$63:$B$68</c:f>
              <c:strCache>
                <c:ptCount val="5"/>
                <c:pt idx="0">
                  <c:v>High School</c:v>
                </c:pt>
                <c:pt idx="1">
                  <c:v>Partial College</c:v>
                </c:pt>
                <c:pt idx="2">
                  <c:v>Bachelors</c:v>
                </c:pt>
                <c:pt idx="3">
                  <c:v>Masters</c:v>
                </c:pt>
                <c:pt idx="4">
                  <c:v>PhD</c:v>
                </c:pt>
              </c:strCache>
            </c:strRef>
          </c:cat>
          <c:val>
            <c:numRef>
              <c:f>Pre_Dashboard_Charts!$D$63:$D$68</c:f>
              <c:numCache>
                <c:formatCode>"$"#,##0.00</c:formatCode>
                <c:ptCount val="5"/>
                <c:pt idx="0">
                  <c:v>74428.571428571435</c:v>
                </c:pt>
                <c:pt idx="1">
                  <c:v>92285.71428571429</c:v>
                </c:pt>
                <c:pt idx="2">
                  <c:v>93625</c:v>
                </c:pt>
                <c:pt idx="3">
                  <c:v>89166.666666666672</c:v>
                </c:pt>
                <c:pt idx="4">
                  <c:v>98636.363636363632</c:v>
                </c:pt>
              </c:numCache>
            </c:numRef>
          </c:val>
          <c:smooth val="0"/>
          <c:extLst>
            <c:ext xmlns:c16="http://schemas.microsoft.com/office/drawing/2014/chart" uri="{C3380CC4-5D6E-409C-BE32-E72D297353CC}">
              <c16:uniqueId val="{00000000-BBC0-4D5A-960F-81E597A35B3E}"/>
            </c:ext>
          </c:extLst>
        </c:ser>
        <c:dLbls>
          <c:showLegendKey val="0"/>
          <c:showVal val="0"/>
          <c:showCatName val="0"/>
          <c:showSerName val="0"/>
          <c:showPercent val="0"/>
          <c:showBubbleSize val="0"/>
        </c:dLbls>
        <c:marker val="1"/>
        <c:smooth val="0"/>
        <c:axId val="7210239"/>
        <c:axId val="7209823"/>
      </c:lineChart>
      <c:catAx>
        <c:axId val="721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09823"/>
        <c:crosses val="autoZero"/>
        <c:auto val="1"/>
        <c:lblAlgn val="ctr"/>
        <c:lblOffset val="100"/>
        <c:noMultiLvlLbl val="0"/>
      </c:catAx>
      <c:valAx>
        <c:axId val="7209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10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[power_pivot.xlsx]Pre_Dashboard_Charts!PivotTable13</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Pre_Dashboard_Charts!$C$80:$C$81</c:f>
              <c:strCache>
                <c:ptCount val="1"/>
                <c:pt idx="0">
                  <c:v>No Purchase</c:v>
                </c:pt>
              </c:strCache>
            </c:strRef>
          </c:tx>
          <c:spPr>
            <a:solidFill>
              <a:schemeClr val="accent1"/>
            </a:solidFill>
            <a:ln>
              <a:noFill/>
            </a:ln>
            <a:effectLst/>
          </c:spPr>
          <c:invertIfNegative val="0"/>
          <c:cat>
            <c:strRef>
              <c:f>Pre_Dashboard_Charts!$B$82:$B$85</c:f>
              <c:strCache>
                <c:ptCount val="3"/>
                <c:pt idx="0">
                  <c:v>Adolescent-Young - 30- Years</c:v>
                </c:pt>
                <c:pt idx="1">
                  <c:v>Middle-Age - 31-45 Years</c:v>
                </c:pt>
                <c:pt idx="2">
                  <c:v>Old - 45+ Years</c:v>
                </c:pt>
              </c:strCache>
            </c:strRef>
          </c:cat>
          <c:val>
            <c:numRef>
              <c:f>Pre_Dashboard_Charts!$C$82:$C$85</c:f>
              <c:numCache>
                <c:formatCode>General</c:formatCode>
                <c:ptCount val="3"/>
                <c:pt idx="0">
                  <c:v>12</c:v>
                </c:pt>
                <c:pt idx="1">
                  <c:v>14</c:v>
                </c:pt>
                <c:pt idx="2">
                  <c:v>20</c:v>
                </c:pt>
              </c:numCache>
            </c:numRef>
          </c:val>
          <c:extLst>
            <c:ext xmlns:c16="http://schemas.microsoft.com/office/drawing/2014/chart" uri="{C3380CC4-5D6E-409C-BE32-E72D297353CC}">
              <c16:uniqueId val="{00000000-6B3F-4B49-953F-52A7688D9949}"/>
            </c:ext>
          </c:extLst>
        </c:ser>
        <c:ser>
          <c:idx val="1"/>
          <c:order val="1"/>
          <c:tx>
            <c:strRef>
              <c:f>Pre_Dashboard_Charts!$D$80:$D$81</c:f>
              <c:strCache>
                <c:ptCount val="1"/>
                <c:pt idx="0">
                  <c:v>Purchased</c:v>
                </c:pt>
              </c:strCache>
            </c:strRef>
          </c:tx>
          <c:spPr>
            <a:solidFill>
              <a:schemeClr val="accent2"/>
            </a:solidFill>
            <a:ln>
              <a:noFill/>
            </a:ln>
            <a:effectLst/>
          </c:spPr>
          <c:invertIfNegative val="0"/>
          <c:cat>
            <c:strRef>
              <c:f>Pre_Dashboard_Charts!$B$82:$B$85</c:f>
              <c:strCache>
                <c:ptCount val="3"/>
                <c:pt idx="0">
                  <c:v>Adolescent-Young - 30- Years</c:v>
                </c:pt>
                <c:pt idx="1">
                  <c:v>Middle-Age - 31-45 Years</c:v>
                </c:pt>
                <c:pt idx="2">
                  <c:v>Old - 45+ Years</c:v>
                </c:pt>
              </c:strCache>
            </c:strRef>
          </c:cat>
          <c:val>
            <c:numRef>
              <c:f>Pre_Dashboard_Charts!$D$82:$D$85</c:f>
              <c:numCache>
                <c:formatCode>General</c:formatCode>
                <c:ptCount val="3"/>
                <c:pt idx="0">
                  <c:v>7</c:v>
                </c:pt>
                <c:pt idx="1">
                  <c:v>10</c:v>
                </c:pt>
                <c:pt idx="2">
                  <c:v>22</c:v>
                </c:pt>
              </c:numCache>
            </c:numRef>
          </c:val>
          <c:extLst>
            <c:ext xmlns:c16="http://schemas.microsoft.com/office/drawing/2014/chart" uri="{C3380CC4-5D6E-409C-BE32-E72D297353CC}">
              <c16:uniqueId val="{00000000-0801-417A-A169-74271EB1F8C9}"/>
            </c:ext>
          </c:extLst>
        </c:ser>
        <c:dLbls>
          <c:showLegendKey val="0"/>
          <c:showVal val="0"/>
          <c:showCatName val="0"/>
          <c:showSerName val="0"/>
          <c:showPercent val="0"/>
          <c:showBubbleSize val="0"/>
        </c:dLbls>
        <c:gapWidth val="182"/>
        <c:axId val="1093857488"/>
        <c:axId val="1093872464"/>
      </c:barChart>
      <c:catAx>
        <c:axId val="109385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872464"/>
        <c:crosses val="autoZero"/>
        <c:auto val="1"/>
        <c:lblAlgn val="ctr"/>
        <c:lblOffset val="100"/>
        <c:noMultiLvlLbl val="0"/>
      </c:catAx>
      <c:valAx>
        <c:axId val="109387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85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[power_pivot.xlsx]Pre_Dashboard_Charts!PivotTable14</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Pre_Dashboard_Charts!$C$95:$C$96</c:f>
              <c:strCache>
                <c:ptCount val="1"/>
                <c:pt idx="0">
                  <c:v>No Purchase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Pre_Dashboard_Charts!$B$97:$B$99</c:f>
              <c:strCache>
                <c:ptCount val="2"/>
                <c:pt idx="0">
                  <c:v>Female</c:v>
                </c:pt>
                <c:pt idx="1">
                  <c:v>Male</c:v>
                </c:pt>
              </c:strCache>
            </c:strRef>
          </c:cat>
          <c:val>
            <c:numRef>
              <c:f>Pre_Dashboard_Charts!$C$97:$C$99</c:f>
              <c:numCache>
                <c:formatCode>General</c:formatCode>
                <c:ptCount val="2"/>
                <c:pt idx="0">
                  <c:v>25</c:v>
                </c:pt>
                <c:pt idx="1">
                  <c:v>21</c:v>
                </c:pt>
              </c:numCache>
            </c:numRef>
          </c:val>
          <c:extLst>
            <c:ext xmlns:c16="http://schemas.microsoft.com/office/drawing/2014/chart" uri="{C3380CC4-5D6E-409C-BE32-E72D297353CC}">
              <c16:uniqueId val="{00000000-1486-4A57-ACF2-E47AC9CB94ED}"/>
            </c:ext>
          </c:extLst>
        </c:ser>
        <c:ser>
          <c:idx val="1"/>
          <c:order val="1"/>
          <c:tx>
            <c:strRef>
              <c:f>Pre_Dashboard_Charts!$D$95:$D$96</c:f>
              <c:strCache>
                <c:ptCount val="1"/>
                <c:pt idx="0">
                  <c:v>Purchased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Pre_Dashboard_Charts!$B$97:$B$99</c:f>
              <c:strCache>
                <c:ptCount val="2"/>
                <c:pt idx="0">
                  <c:v>Female</c:v>
                </c:pt>
                <c:pt idx="1">
                  <c:v>Male</c:v>
                </c:pt>
              </c:strCache>
            </c:strRef>
          </c:cat>
          <c:val>
            <c:numRef>
              <c:f>Pre_Dashboard_Charts!$D$97:$D$99</c:f>
              <c:numCache>
                <c:formatCode>General</c:formatCode>
                <c:ptCount val="2"/>
                <c:pt idx="0">
                  <c:v>20</c:v>
                </c:pt>
                <c:pt idx="1">
                  <c:v>19</c:v>
                </c:pt>
              </c:numCache>
            </c:numRef>
          </c:val>
          <c:extLst>
            <c:ext xmlns:c16="http://schemas.microsoft.com/office/drawing/2014/chart" uri="{C3380CC4-5D6E-409C-BE32-E72D297353CC}">
              <c16:uniqueId val="{00000000-9F6D-4C13-BCE1-7689D639D171}"/>
            </c:ext>
          </c:extLst>
        </c:ser>
        <c:dLbls>
          <c:dLblPos val="outEnd"/>
          <c:showLegendKey val="0"/>
          <c:showVal val="1"/>
          <c:showCatName val="0"/>
          <c:showSerName val="0"/>
          <c:showPercent val="0"/>
          <c:showBubbleSize val="0"/>
        </c:dLbls>
        <c:gapWidth val="219"/>
        <c:overlap val="-27"/>
        <c:axId val="1093855408"/>
        <c:axId val="1093862064"/>
      </c:barChart>
      <c:catAx>
        <c:axId val="109385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862064"/>
        <c:crosses val="autoZero"/>
        <c:auto val="1"/>
        <c:lblAlgn val="ctr"/>
        <c:lblOffset val="100"/>
        <c:noMultiLvlLbl val="0"/>
      </c:catAx>
      <c:valAx>
        <c:axId val="10938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855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Pre_Dashboard_Charts!$C$112:$C$113</c:f>
              <c:strCache>
                <c:ptCount val="1"/>
                <c:pt idx="0">
                  <c:v>No Purchase</c:v>
                </c:pt>
              </c:strCache>
            </c:strRef>
          </c:tx>
          <c:spPr>
            <a:solidFill>
              <a:schemeClr val="accent1"/>
            </a:solidFill>
            <a:ln>
              <a:noFill/>
            </a:ln>
            <a:effectLst/>
          </c:spPr>
          <c:invertIfNegative val="0"/>
          <c:cat>
            <c:strRef>
              <c:f>Pre_Dashboard_Charts!$B$114:$B$118</c:f>
              <c:strCache>
                <c:ptCount val="4"/>
                <c:pt idx="0">
                  <c:v>Divorced</c:v>
                </c:pt>
                <c:pt idx="1">
                  <c:v>Married</c:v>
                </c:pt>
                <c:pt idx="2">
                  <c:v>Single</c:v>
                </c:pt>
                <c:pt idx="3">
                  <c:v>Widowed</c:v>
                </c:pt>
              </c:strCache>
            </c:strRef>
          </c:cat>
          <c:val>
            <c:numRef>
              <c:f>Pre_Dashboard_Charts!$C$114:$C$118</c:f>
              <c:numCache>
                <c:formatCode>General</c:formatCode>
                <c:ptCount val="4"/>
                <c:pt idx="0">
                  <c:v>9</c:v>
                </c:pt>
                <c:pt idx="1">
                  <c:v>6</c:v>
                </c:pt>
                <c:pt idx="2">
                  <c:v>18</c:v>
                </c:pt>
                <c:pt idx="3">
                  <c:v>13</c:v>
                </c:pt>
              </c:numCache>
            </c:numRef>
          </c:val>
          <c:extLst>
            <c:ext xmlns:c16="http://schemas.microsoft.com/office/drawing/2014/chart" uri="{C3380CC4-5D6E-409C-BE32-E72D297353CC}">
              <c16:uniqueId val="{00000000-E687-4F04-ACE7-0D4207FC7344}"/>
            </c:ext>
          </c:extLst>
        </c:ser>
        <c:ser>
          <c:idx val="1"/>
          <c:order val="1"/>
          <c:tx>
            <c:strRef>
              <c:f>Pre_Dashboard_Charts!$D$112:$D$113</c:f>
              <c:strCache>
                <c:ptCount val="1"/>
                <c:pt idx="0">
                  <c:v>Purchased</c:v>
                </c:pt>
              </c:strCache>
            </c:strRef>
          </c:tx>
          <c:spPr>
            <a:solidFill>
              <a:schemeClr val="accent2"/>
            </a:solidFill>
            <a:ln>
              <a:noFill/>
            </a:ln>
            <a:effectLst/>
          </c:spPr>
          <c:invertIfNegative val="0"/>
          <c:cat>
            <c:strRef>
              <c:f>Pre_Dashboard_Charts!$B$114:$B$118</c:f>
              <c:strCache>
                <c:ptCount val="4"/>
                <c:pt idx="0">
                  <c:v>Divorced</c:v>
                </c:pt>
                <c:pt idx="1">
                  <c:v>Married</c:v>
                </c:pt>
                <c:pt idx="2">
                  <c:v>Single</c:v>
                </c:pt>
                <c:pt idx="3">
                  <c:v>Widowed</c:v>
                </c:pt>
              </c:strCache>
            </c:strRef>
          </c:cat>
          <c:val>
            <c:numRef>
              <c:f>Pre_Dashboard_Charts!$D$114:$D$118</c:f>
              <c:numCache>
                <c:formatCode>General</c:formatCode>
                <c:ptCount val="4"/>
                <c:pt idx="0">
                  <c:v>5</c:v>
                </c:pt>
                <c:pt idx="1">
                  <c:v>10</c:v>
                </c:pt>
                <c:pt idx="2">
                  <c:v>14</c:v>
                </c:pt>
                <c:pt idx="3">
                  <c:v>10</c:v>
                </c:pt>
              </c:numCache>
            </c:numRef>
          </c:val>
          <c:extLst>
            <c:ext xmlns:c16="http://schemas.microsoft.com/office/drawing/2014/chart" uri="{C3380CC4-5D6E-409C-BE32-E72D297353CC}">
              <c16:uniqueId val="{00000000-3858-49E5-B3C8-1BD24EC3EB16}"/>
            </c:ext>
          </c:extLst>
        </c:ser>
        <c:dLbls>
          <c:showLegendKey val="0"/>
          <c:showVal val="0"/>
          <c:showCatName val="0"/>
          <c:showSerName val="0"/>
          <c:showPercent val="0"/>
          <c:showBubbleSize val="0"/>
        </c:dLbls>
        <c:gapWidth val="182"/>
        <c:axId val="1093876624"/>
        <c:axId val="1093877040"/>
      </c:barChart>
      <c:catAx>
        <c:axId val="109387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877040"/>
        <c:crosses val="autoZero"/>
        <c:auto val="1"/>
        <c:lblAlgn val="ctr"/>
        <c:lblOffset val="100"/>
        <c:noMultiLvlLbl val="0"/>
      </c:catAx>
      <c:valAx>
        <c:axId val="109387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87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[power_pivot.xlsx]Pre_Dashboard_Charts!PivotTable8</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Pre_Dashboard_Charts!$C$26:$C$27</c:f>
              <c:strCache>
                <c:ptCount val="1"/>
                <c:pt idx="0">
                  <c:v>No Purchase</c:v>
                </c:pt>
              </c:strCache>
            </c:strRef>
          </c:tx>
          <c:spPr>
            <a:solidFill>
              <a:schemeClr val="accent1"/>
            </a:solidFill>
            <a:ln>
              <a:noFill/>
            </a:ln>
            <a:effectLst/>
          </c:spPr>
          <c:invertIfNegative val="0"/>
          <c:cat>
            <c:strRef>
              <c:f>Pre_Dashboard_Charts!$B$28:$B$33</c:f>
              <c:strCache>
                <c:ptCount val="5"/>
                <c:pt idx="0">
                  <c:v>0-1 Miles</c:v>
                </c:pt>
                <c:pt idx="1">
                  <c:v>1-2 Miles</c:v>
                </c:pt>
                <c:pt idx="2">
                  <c:v>2-5 Miles</c:v>
                </c:pt>
                <c:pt idx="3">
                  <c:v>5-10 Miles</c:v>
                </c:pt>
                <c:pt idx="4">
                  <c:v>Over 10 Miles</c:v>
                </c:pt>
              </c:strCache>
            </c:strRef>
          </c:cat>
          <c:val>
            <c:numRef>
              <c:f>Pre_Dashboard_Charts!$C$28:$C$33</c:f>
              <c:numCache>
                <c:formatCode>General</c:formatCode>
                <c:ptCount val="5"/>
                <c:pt idx="0">
                  <c:v>11</c:v>
                </c:pt>
                <c:pt idx="1">
                  <c:v>11</c:v>
                </c:pt>
                <c:pt idx="2">
                  <c:v>14</c:v>
                </c:pt>
                <c:pt idx="3">
                  <c:v>3</c:v>
                </c:pt>
                <c:pt idx="4">
                  <c:v>7</c:v>
                </c:pt>
              </c:numCache>
            </c:numRef>
          </c:val>
          <c:extLst>
            <c:ext xmlns:c16="http://schemas.microsoft.com/office/drawing/2014/chart" uri="{C3380CC4-5D6E-409C-BE32-E72D297353CC}">
              <c16:uniqueId val="{00000000-7CE3-4633-870F-53E785B2B095}"/>
            </c:ext>
          </c:extLst>
        </c:ser>
        <c:ser>
          <c:idx val="1"/>
          <c:order val="1"/>
          <c:tx>
            <c:strRef>
              <c:f>Pre_Dashboard_Charts!$D$26:$D$27</c:f>
              <c:strCache>
                <c:ptCount val="1"/>
                <c:pt idx="0">
                  <c:v>Purchased</c:v>
                </c:pt>
              </c:strCache>
            </c:strRef>
          </c:tx>
          <c:spPr>
            <a:solidFill>
              <a:schemeClr val="accent2"/>
            </a:solidFill>
            <a:ln>
              <a:noFill/>
            </a:ln>
            <a:effectLst/>
          </c:spPr>
          <c:invertIfNegative val="0"/>
          <c:cat>
            <c:strRef>
              <c:f>Pre_Dashboard_Charts!$B$28:$B$33</c:f>
              <c:strCache>
                <c:ptCount val="5"/>
                <c:pt idx="0">
                  <c:v>0-1 Miles</c:v>
                </c:pt>
                <c:pt idx="1">
                  <c:v>1-2 Miles</c:v>
                </c:pt>
                <c:pt idx="2">
                  <c:v>2-5 Miles</c:v>
                </c:pt>
                <c:pt idx="3">
                  <c:v>5-10 Miles</c:v>
                </c:pt>
                <c:pt idx="4">
                  <c:v>Over 10 Miles</c:v>
                </c:pt>
              </c:strCache>
            </c:strRef>
          </c:cat>
          <c:val>
            <c:numRef>
              <c:f>Pre_Dashboard_Charts!$D$28:$D$33</c:f>
              <c:numCache>
                <c:formatCode>General</c:formatCode>
                <c:ptCount val="5"/>
                <c:pt idx="0">
                  <c:v>10</c:v>
                </c:pt>
                <c:pt idx="1">
                  <c:v>14</c:v>
                </c:pt>
                <c:pt idx="2">
                  <c:v>8</c:v>
                </c:pt>
                <c:pt idx="3">
                  <c:v>6</c:v>
                </c:pt>
                <c:pt idx="4">
                  <c:v>1</c:v>
                </c:pt>
              </c:numCache>
            </c:numRef>
          </c:val>
          <c:extLst>
            <c:ext xmlns:c16="http://schemas.microsoft.com/office/drawing/2014/chart" uri="{C3380CC4-5D6E-409C-BE32-E72D297353CC}">
              <c16:uniqueId val="{00000002-7CE3-4633-870F-53E785B2B095}"/>
            </c:ext>
          </c:extLst>
        </c:ser>
        <c:dLbls>
          <c:showLegendKey val="0"/>
          <c:showVal val="0"/>
          <c:showCatName val="0"/>
          <c:showSerName val="0"/>
          <c:showPercent val="0"/>
          <c:showBubbleSize val="0"/>
        </c:dLbls>
        <c:gapWidth val="219"/>
        <c:overlap val="-27"/>
        <c:axId val="2001141119"/>
        <c:axId val="2001142367"/>
      </c:barChart>
      <c:catAx>
        <c:axId val="200114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1142367"/>
        <c:crosses val="autoZero"/>
        <c:auto val="1"/>
        <c:lblAlgn val="ctr"/>
        <c:lblOffset val="100"/>
        <c:noMultiLvlLbl val="0"/>
      </c:catAx>
      <c:valAx>
        <c:axId val="200114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11411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Pre_Dashboard_Charts!$C$26:$C$27</c:f>
              <c:strCache>
                <c:ptCount val="1"/>
                <c:pt idx="0">
                  <c:v>No Purchase</c:v>
                </c:pt>
              </c:strCache>
            </c:strRef>
          </c:tx>
          <c:spPr>
            <a:solidFill>
              <a:schemeClr val="accent1"/>
            </a:solidFill>
            <a:ln>
              <a:noFill/>
            </a:ln>
            <a:effectLst/>
          </c:spPr>
          <c:invertIfNegative val="0"/>
          <c:cat>
            <c:strRef>
              <c:f>Pre_Dashboard_Charts!$B$28:$B$33</c:f>
              <c:strCache>
                <c:ptCount val="5"/>
                <c:pt idx="0">
                  <c:v>0-1 Miles</c:v>
                </c:pt>
                <c:pt idx="1">
                  <c:v>1-2 Miles</c:v>
                </c:pt>
                <c:pt idx="2">
                  <c:v>2-5 Miles</c:v>
                </c:pt>
                <c:pt idx="3">
                  <c:v>5-10 Miles</c:v>
                </c:pt>
                <c:pt idx="4">
                  <c:v>Over 10 Miles</c:v>
                </c:pt>
              </c:strCache>
            </c:strRef>
          </c:cat>
          <c:val>
            <c:numRef>
              <c:f>Pre_Dashboard_Charts!$C$28:$C$33</c:f>
              <c:numCache>
                <c:formatCode>General</c:formatCode>
                <c:ptCount val="5"/>
                <c:pt idx="0">
                  <c:v>11</c:v>
                </c:pt>
                <c:pt idx="1">
                  <c:v>11</c:v>
                </c:pt>
                <c:pt idx="2">
                  <c:v>14</c:v>
                </c:pt>
                <c:pt idx="3">
                  <c:v>3</c:v>
                </c:pt>
                <c:pt idx="4">
                  <c:v>7</c:v>
                </c:pt>
              </c:numCache>
            </c:numRef>
          </c:val>
          <c:extLst>
            <c:ext xmlns:c16="http://schemas.microsoft.com/office/drawing/2014/chart" uri="{C3380CC4-5D6E-409C-BE32-E72D297353CC}">
              <c16:uniqueId val="{00000000-DA33-4B07-B7AD-9573888F7299}"/>
            </c:ext>
          </c:extLst>
        </c:ser>
        <c:ser>
          <c:idx val="1"/>
          <c:order val="1"/>
          <c:tx>
            <c:strRef>
              <c:f>Pre_Dashboard_Charts!$D$26:$D$27</c:f>
              <c:strCache>
                <c:ptCount val="1"/>
                <c:pt idx="0">
                  <c:v>Purchased</c:v>
                </c:pt>
              </c:strCache>
            </c:strRef>
          </c:tx>
          <c:spPr>
            <a:solidFill>
              <a:schemeClr val="accent2"/>
            </a:solidFill>
            <a:ln>
              <a:noFill/>
            </a:ln>
            <a:effectLst/>
          </c:spPr>
          <c:invertIfNegative val="0"/>
          <c:cat>
            <c:strRef>
              <c:f>Pre_Dashboard_Charts!$B$28:$B$33</c:f>
              <c:strCache>
                <c:ptCount val="5"/>
                <c:pt idx="0">
                  <c:v>0-1 Miles</c:v>
                </c:pt>
                <c:pt idx="1">
                  <c:v>1-2 Miles</c:v>
                </c:pt>
                <c:pt idx="2">
                  <c:v>2-5 Miles</c:v>
                </c:pt>
                <c:pt idx="3">
                  <c:v>5-10 Miles</c:v>
                </c:pt>
                <c:pt idx="4">
                  <c:v>Over 10 Miles</c:v>
                </c:pt>
              </c:strCache>
            </c:strRef>
          </c:cat>
          <c:val>
            <c:numRef>
              <c:f>Pre_Dashboard_Charts!$D$28:$D$33</c:f>
              <c:numCache>
                <c:formatCode>General</c:formatCode>
                <c:ptCount val="5"/>
                <c:pt idx="0">
                  <c:v>10</c:v>
                </c:pt>
                <c:pt idx="1">
                  <c:v>14</c:v>
                </c:pt>
                <c:pt idx="2">
                  <c:v>8</c:v>
                </c:pt>
                <c:pt idx="3">
                  <c:v>6</c:v>
                </c:pt>
                <c:pt idx="4">
                  <c:v>1</c:v>
                </c:pt>
              </c:numCache>
            </c:numRef>
          </c:val>
          <c:extLst>
            <c:ext xmlns:c16="http://schemas.microsoft.com/office/drawing/2014/chart" uri="{C3380CC4-5D6E-409C-BE32-E72D297353CC}">
              <c16:uniqueId val="{00000000-5BFA-4085-87EC-035D31D379D9}"/>
            </c:ext>
          </c:extLst>
        </c:ser>
        <c:dLbls>
          <c:showLegendKey val="0"/>
          <c:showVal val="0"/>
          <c:showCatName val="0"/>
          <c:showSerName val="0"/>
          <c:showPercent val="0"/>
          <c:showBubbleSize val="0"/>
        </c:dLbls>
        <c:gapWidth val="219"/>
        <c:overlap val="-27"/>
        <c:axId val="2001141119"/>
        <c:axId val="2001142367"/>
      </c:barChart>
      <c:catAx>
        <c:axId val="200114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42367"/>
        <c:crosses val="autoZero"/>
        <c:auto val="1"/>
        <c:lblAlgn val="ctr"/>
        <c:lblOffset val="100"/>
        <c:noMultiLvlLbl val="0"/>
      </c:catAx>
      <c:valAx>
        <c:axId val="200114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411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[power_pivot.xlsx]Pre_Dashboard_Charts!PivotTable11</c:name>
    <c:fmtId val="7"/>
  </c:pivotSource>
  <c:chart>
    <c:autoTitleDeleted val="1"/>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2"/>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918027843276891"/>
                  <c:h val="0.18211670860607776"/>
                </c:manualLayout>
              </c15:layout>
            </c:ext>
          </c:extLst>
        </c:dLbl>
      </c:pivotFmt>
      <c:pivotFmt>
        <c:idx val="7"/>
        <c:spPr>
          <a:solidFill>
            <a:schemeClr val="accent1"/>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864038145034176"/>
                  <c:h val="0.18211670860607776"/>
                </c:manualLayout>
              </c15:layout>
            </c:ext>
          </c:extLst>
        </c:dLbl>
      </c:pivotFmt>
    </c:pivotFmts>
    <c:plotArea>
      <c:layout/>
      <c:doughnutChart>
        <c:varyColors val="1"/>
        <c:ser>
          <c:idx val="0"/>
          <c:order val="0"/>
          <c:tx>
            <c:strRef>
              <c:f>Pre_Dashboard_Charts!$E$52</c:f>
              <c:strCache>
                <c:ptCount val="1"/>
                <c:pt idx="0">
                  <c:v>Total</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827-4C57-BAB3-EA7598550AE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827-4C57-BAB3-EA7598550AEB}"/>
              </c:ext>
            </c:extLst>
          </c:dPt>
          <c:dLbls>
            <c:dLbl>
              <c:idx val="0"/>
              <c:layout/>
              <c:showLegendKey val="0"/>
              <c:showVal val="0"/>
              <c:showCatName val="1"/>
              <c:showSerName val="0"/>
              <c:showPercent val="1"/>
              <c:showBubbleSize val="0"/>
              <c:extLst>
                <c:ext xmlns:c15="http://schemas.microsoft.com/office/drawing/2012/chart" uri="{CE6537A1-D6FC-4f65-9D91-7224C49458BB}">
                  <c15:layout>
                    <c:manualLayout>
                      <c:w val="0.24918027843276891"/>
                      <c:h val="0.18211670860607776"/>
                    </c:manualLayout>
                  </c15:layout>
                </c:ext>
                <c:ext xmlns:c16="http://schemas.microsoft.com/office/drawing/2014/chart" uri="{C3380CC4-5D6E-409C-BE32-E72D297353CC}">
                  <c16:uniqueId val="{00000001-F827-4C57-BAB3-EA7598550AEB}"/>
                </c:ext>
              </c:extLst>
            </c:dLbl>
            <c:dLbl>
              <c:idx val="1"/>
              <c:layout/>
              <c:showLegendKey val="0"/>
              <c:showVal val="0"/>
              <c:showCatName val="1"/>
              <c:showSerName val="0"/>
              <c:showPercent val="1"/>
              <c:showBubbleSize val="0"/>
              <c:extLst>
                <c:ext xmlns:c15="http://schemas.microsoft.com/office/drawing/2012/chart" uri="{CE6537A1-D6FC-4f65-9D91-7224C49458BB}">
                  <c15:layout>
                    <c:manualLayout>
                      <c:w val="0.27864038145034176"/>
                      <c:h val="0.18211670860607776"/>
                    </c:manualLayout>
                  </c15:layout>
                </c:ext>
                <c:ext xmlns:c16="http://schemas.microsoft.com/office/drawing/2014/chart" uri="{C3380CC4-5D6E-409C-BE32-E72D297353CC}">
                  <c16:uniqueId val="{00000003-F827-4C57-BAB3-EA7598550AE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Pre_Dashboard_Charts!$D$53:$D$55</c:f>
              <c:strCache>
                <c:ptCount val="2"/>
                <c:pt idx="0">
                  <c:v>Purchased</c:v>
                </c:pt>
                <c:pt idx="1">
                  <c:v>No Purchase</c:v>
                </c:pt>
              </c:strCache>
            </c:strRef>
          </c:cat>
          <c:val>
            <c:numRef>
              <c:f>Pre_Dashboard_Charts!$E$53:$E$55</c:f>
              <c:numCache>
                <c:formatCode>0%</c:formatCode>
                <c:ptCount val="2"/>
                <c:pt idx="0">
                  <c:v>0.45882352941176469</c:v>
                </c:pt>
                <c:pt idx="1">
                  <c:v>0.54117647058823526</c:v>
                </c:pt>
              </c:numCache>
            </c:numRef>
          </c:val>
          <c:extLst>
            <c:ext xmlns:c16="http://schemas.microsoft.com/office/drawing/2014/chart" uri="{C3380CC4-5D6E-409C-BE32-E72D297353CC}">
              <c16:uniqueId val="{00000004-F827-4C57-BAB3-EA7598550A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2874001100364633"/>
          <c:y val="0.11515018258557494"/>
          <c:w val="0.69136172059615097"/>
          <c:h val="0.75387895177066078"/>
        </c:manualLayout>
      </c:layout>
      <c:barChart>
        <c:barDir val="bar"/>
        <c:grouping val="percentStacked"/>
        <c:varyColors val="0"/>
        <c:ser>
          <c:idx val="0"/>
          <c:order val="0"/>
          <c:tx>
            <c:strRef>
              <c:f>Pre_Dashboard_Charts!$C$163:$C$164</c:f>
              <c:strCache>
                <c:ptCount val="1"/>
                <c:pt idx="0">
                  <c:v>No Purchase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Pre_Dashboard_Charts!$B$165:$B$167</c:f>
              <c:strCache>
                <c:ptCount val="2"/>
                <c:pt idx="0">
                  <c:v>No Home</c:v>
                </c:pt>
                <c:pt idx="1">
                  <c:v>Owns Home</c:v>
                </c:pt>
              </c:strCache>
            </c:strRef>
          </c:cat>
          <c:val>
            <c:numRef>
              <c:f>Pre_Dashboard_Charts!$C$165:$C$167</c:f>
              <c:numCache>
                <c:formatCode>0%</c:formatCode>
                <c:ptCount val="2"/>
                <c:pt idx="0">
                  <c:v>0.6470588235294118</c:v>
                </c:pt>
                <c:pt idx="1">
                  <c:v>0.47058823529411764</c:v>
                </c:pt>
              </c:numCache>
            </c:numRef>
          </c:val>
          <c:extLst>
            <c:ext xmlns:c16="http://schemas.microsoft.com/office/drawing/2014/chart" uri="{C3380CC4-5D6E-409C-BE32-E72D297353CC}">
              <c16:uniqueId val="{00000000-DED9-4185-83D4-4EA78AF19739}"/>
            </c:ext>
          </c:extLst>
        </c:ser>
        <c:ser>
          <c:idx val="1"/>
          <c:order val="1"/>
          <c:tx>
            <c:strRef>
              <c:f>Pre_Dashboard_Charts!$D$163:$D$164</c:f>
              <c:strCache>
                <c:ptCount val="1"/>
                <c:pt idx="0">
                  <c:v>Purchased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Pre_Dashboard_Charts!$B$165:$B$167</c:f>
              <c:strCache>
                <c:ptCount val="2"/>
                <c:pt idx="0">
                  <c:v>No Home</c:v>
                </c:pt>
                <c:pt idx="1">
                  <c:v>Owns Home</c:v>
                </c:pt>
              </c:strCache>
            </c:strRef>
          </c:cat>
          <c:val>
            <c:numRef>
              <c:f>Pre_Dashboard_Charts!$D$165:$D$167</c:f>
              <c:numCache>
                <c:formatCode>0%</c:formatCode>
                <c:ptCount val="2"/>
                <c:pt idx="0">
                  <c:v>0.35294117647058826</c:v>
                </c:pt>
                <c:pt idx="1">
                  <c:v>0.52941176470588236</c:v>
                </c:pt>
              </c:numCache>
            </c:numRef>
          </c:val>
          <c:extLst>
            <c:ext xmlns:c16="http://schemas.microsoft.com/office/drawing/2014/chart" uri="{C3380CC4-5D6E-409C-BE32-E72D297353CC}">
              <c16:uniqueId val="{00000002-DED9-4185-83D4-4EA78AF19739}"/>
            </c:ext>
          </c:extLst>
        </c:ser>
        <c:dLbls>
          <c:dLblPos val="ctr"/>
          <c:showLegendKey val="0"/>
          <c:showVal val="1"/>
          <c:showCatName val="0"/>
          <c:showSerName val="0"/>
          <c:showPercent val="0"/>
          <c:showBubbleSize val="0"/>
        </c:dLbls>
        <c:gapWidth val="150"/>
        <c:overlap val="100"/>
        <c:axId val="1454120880"/>
        <c:axId val="1454116720"/>
      </c:barChart>
      <c:catAx>
        <c:axId val="14541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4116720"/>
        <c:crosses val="autoZero"/>
        <c:auto val="1"/>
        <c:lblAlgn val="ctr"/>
        <c:lblOffset val="100"/>
        <c:noMultiLvlLbl val="0"/>
      </c:catAx>
      <c:valAx>
        <c:axId val="1454116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412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[power_pivot.xlsx]Pre_Dashboard_Charts!PivotTable19</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percentStacked"/>
        <c:varyColors val="0"/>
        <c:ser>
          <c:idx val="0"/>
          <c:order val="0"/>
          <c:tx>
            <c:strRef>
              <c:f>Pre_Dashboard_Charts!$C$180:$C$181</c:f>
              <c:strCache>
                <c:ptCount val="1"/>
                <c:pt idx="0">
                  <c:v>No Purchase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Pre_Dashboard_Charts!$B$182:$B$184</c:f>
              <c:strCache>
                <c:ptCount val="2"/>
                <c:pt idx="0">
                  <c:v>No Car</c:v>
                </c:pt>
                <c:pt idx="1">
                  <c:v>Owns Car</c:v>
                </c:pt>
              </c:strCache>
            </c:strRef>
          </c:cat>
          <c:val>
            <c:numRef>
              <c:f>Pre_Dashboard_Charts!$C$182:$C$184</c:f>
              <c:numCache>
                <c:formatCode>0%</c:formatCode>
                <c:ptCount val="2"/>
                <c:pt idx="0">
                  <c:v>0.51724137931034486</c:v>
                </c:pt>
                <c:pt idx="1">
                  <c:v>0.6428571428571429</c:v>
                </c:pt>
              </c:numCache>
            </c:numRef>
          </c:val>
          <c:extLst>
            <c:ext xmlns:c16="http://schemas.microsoft.com/office/drawing/2014/chart" uri="{C3380CC4-5D6E-409C-BE32-E72D297353CC}">
              <c16:uniqueId val="{00000000-CB78-477F-A290-61BB3ACE45A3}"/>
            </c:ext>
          </c:extLst>
        </c:ser>
        <c:ser>
          <c:idx val="1"/>
          <c:order val="1"/>
          <c:tx>
            <c:strRef>
              <c:f>Pre_Dashboard_Charts!$D$180:$D$181</c:f>
              <c:strCache>
                <c:ptCount val="1"/>
                <c:pt idx="0">
                  <c:v>Purchased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Pre_Dashboard_Charts!$B$182:$B$184</c:f>
              <c:strCache>
                <c:ptCount val="2"/>
                <c:pt idx="0">
                  <c:v>No Car</c:v>
                </c:pt>
                <c:pt idx="1">
                  <c:v>Owns Car</c:v>
                </c:pt>
              </c:strCache>
            </c:strRef>
          </c:cat>
          <c:val>
            <c:numRef>
              <c:f>Pre_Dashboard_Charts!$D$182:$D$184</c:f>
              <c:numCache>
                <c:formatCode>0%</c:formatCode>
                <c:ptCount val="2"/>
                <c:pt idx="0">
                  <c:v>0.48275862068965519</c:v>
                </c:pt>
                <c:pt idx="1">
                  <c:v>0.35714285714285715</c:v>
                </c:pt>
              </c:numCache>
            </c:numRef>
          </c:val>
          <c:extLst>
            <c:ext xmlns:c16="http://schemas.microsoft.com/office/drawing/2014/chart" uri="{C3380CC4-5D6E-409C-BE32-E72D297353CC}">
              <c16:uniqueId val="{00000002-CB78-477F-A290-61BB3ACE45A3}"/>
            </c:ext>
          </c:extLst>
        </c:ser>
        <c:dLbls>
          <c:dLblPos val="ctr"/>
          <c:showLegendKey val="0"/>
          <c:showVal val="1"/>
          <c:showCatName val="0"/>
          <c:showSerName val="0"/>
          <c:showPercent val="0"/>
          <c:showBubbleSize val="0"/>
        </c:dLbls>
        <c:gapWidth val="150"/>
        <c:overlap val="100"/>
        <c:axId val="1454098000"/>
        <c:axId val="1454105904"/>
      </c:barChart>
      <c:catAx>
        <c:axId val="145409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4105904"/>
        <c:crosses val="autoZero"/>
        <c:auto val="1"/>
        <c:lblAlgn val="ctr"/>
        <c:lblOffset val="100"/>
        <c:noMultiLvlLbl val="0"/>
      </c:catAx>
      <c:valAx>
        <c:axId val="14541059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409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[power_pivot.xlsx]Pre_Dashboard_Charts!PivotTable9</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Pre_Dashboard_Charts!$C$40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Pre_Dashboard_Charts!$B$41:$B$47</c:f>
              <c:strCache>
                <c:ptCount val="6"/>
                <c:pt idx="0">
                  <c:v>0</c:v>
                </c:pt>
                <c:pt idx="1">
                  <c:v>1</c:v>
                </c:pt>
                <c:pt idx="2">
                  <c:v>2</c:v>
                </c:pt>
                <c:pt idx="3">
                  <c:v>3</c:v>
                </c:pt>
                <c:pt idx="4">
                  <c:v>4</c:v>
                </c:pt>
                <c:pt idx="5">
                  <c:v>5</c:v>
                </c:pt>
              </c:strCache>
            </c:strRef>
          </c:cat>
          <c:val>
            <c:numRef>
              <c:f>Pre_Dashboard_Charts!$C$41:$C$47</c:f>
              <c:numCache>
                <c:formatCode>General</c:formatCode>
                <c:ptCount val="6"/>
                <c:pt idx="0">
                  <c:v>16</c:v>
                </c:pt>
                <c:pt idx="1">
                  <c:v>3</c:v>
                </c:pt>
                <c:pt idx="2">
                  <c:v>10</c:v>
                </c:pt>
                <c:pt idx="3">
                  <c:v>13</c:v>
                </c:pt>
                <c:pt idx="4">
                  <c:v>7</c:v>
                </c:pt>
                <c:pt idx="5">
                  <c:v>6</c:v>
                </c:pt>
              </c:numCache>
            </c:numRef>
          </c:val>
          <c:extLst>
            <c:ext xmlns:c16="http://schemas.microsoft.com/office/drawing/2014/chart" uri="{C3380CC4-5D6E-409C-BE32-E72D297353CC}">
              <c16:uniqueId val="{00000000-3CBA-48C4-B548-0816A00DB095}"/>
            </c:ext>
          </c:extLst>
        </c:ser>
        <c:dLbls>
          <c:showLegendKey val="0"/>
          <c:showVal val="0"/>
          <c:showCatName val="0"/>
          <c:showSerName val="0"/>
          <c:showPercent val="0"/>
          <c:showBubbleSize val="0"/>
        </c:dLbls>
        <c:axId val="1034340719"/>
        <c:axId val="1034341135"/>
      </c:radarChart>
      <c:catAx>
        <c:axId val="103434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4341135"/>
        <c:crosses val="autoZero"/>
        <c:auto val="1"/>
        <c:lblAlgn val="ctr"/>
        <c:lblOffset val="100"/>
        <c:noMultiLvlLbl val="0"/>
      </c:catAx>
      <c:valAx>
        <c:axId val="103434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40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[power_pivot.xlsx]Pre_Dashboard_Charts!PivotTable8</c:name>
    <c:fmtId val="4"/>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Pre_Dashboard_Charts!$C$26:$C$27</c:f>
              <c:strCache>
                <c:ptCount val="1"/>
                <c:pt idx="0">
                  <c:v>No Purchase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Pre_Dashboard_Charts!$B$28:$B$33</c:f>
              <c:strCache>
                <c:ptCount val="5"/>
                <c:pt idx="0">
                  <c:v>0-1 Miles</c:v>
                </c:pt>
                <c:pt idx="1">
                  <c:v>1-2 Miles</c:v>
                </c:pt>
                <c:pt idx="2">
                  <c:v>2-5 Miles</c:v>
                </c:pt>
                <c:pt idx="3">
                  <c:v>5-10 Miles</c:v>
                </c:pt>
                <c:pt idx="4">
                  <c:v>Over 10 Miles</c:v>
                </c:pt>
              </c:strCache>
            </c:strRef>
          </c:cat>
          <c:val>
            <c:numRef>
              <c:f>Pre_Dashboard_Charts!$C$28:$C$33</c:f>
              <c:numCache>
                <c:formatCode>General</c:formatCode>
                <c:ptCount val="5"/>
                <c:pt idx="0">
                  <c:v>11</c:v>
                </c:pt>
                <c:pt idx="1">
                  <c:v>11</c:v>
                </c:pt>
                <c:pt idx="2">
                  <c:v>14</c:v>
                </c:pt>
                <c:pt idx="3">
                  <c:v>3</c:v>
                </c:pt>
                <c:pt idx="4">
                  <c:v>7</c:v>
                </c:pt>
              </c:numCache>
            </c:numRef>
          </c:val>
          <c:extLst>
            <c:ext xmlns:c16="http://schemas.microsoft.com/office/drawing/2014/chart" uri="{C3380CC4-5D6E-409C-BE32-E72D297353CC}">
              <c16:uniqueId val="{00000000-8049-471B-98D2-48459F29C349}"/>
            </c:ext>
          </c:extLst>
        </c:ser>
        <c:ser>
          <c:idx val="1"/>
          <c:order val="1"/>
          <c:tx>
            <c:strRef>
              <c:f>Pre_Dashboard_Charts!$D$26:$D$27</c:f>
              <c:strCache>
                <c:ptCount val="1"/>
                <c:pt idx="0">
                  <c:v>Purchased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Pre_Dashboard_Charts!$B$28:$B$33</c:f>
              <c:strCache>
                <c:ptCount val="5"/>
                <c:pt idx="0">
                  <c:v>0-1 Miles</c:v>
                </c:pt>
                <c:pt idx="1">
                  <c:v>1-2 Miles</c:v>
                </c:pt>
                <c:pt idx="2">
                  <c:v>2-5 Miles</c:v>
                </c:pt>
                <c:pt idx="3">
                  <c:v>5-10 Miles</c:v>
                </c:pt>
                <c:pt idx="4">
                  <c:v>Over 10 Miles</c:v>
                </c:pt>
              </c:strCache>
            </c:strRef>
          </c:cat>
          <c:val>
            <c:numRef>
              <c:f>Pre_Dashboard_Charts!$D$28:$D$33</c:f>
              <c:numCache>
                <c:formatCode>General</c:formatCode>
                <c:ptCount val="5"/>
                <c:pt idx="0">
                  <c:v>10</c:v>
                </c:pt>
                <c:pt idx="1">
                  <c:v>14</c:v>
                </c:pt>
                <c:pt idx="2">
                  <c:v>8</c:v>
                </c:pt>
                <c:pt idx="3">
                  <c:v>6</c:v>
                </c:pt>
                <c:pt idx="4">
                  <c:v>1</c:v>
                </c:pt>
              </c:numCache>
            </c:numRef>
          </c:val>
          <c:extLst>
            <c:ext xmlns:c16="http://schemas.microsoft.com/office/drawing/2014/chart" uri="{C3380CC4-5D6E-409C-BE32-E72D297353CC}">
              <c16:uniqueId val="{00000000-6798-4497-B235-9B36C1E7095F}"/>
            </c:ext>
          </c:extLst>
        </c:ser>
        <c:dLbls>
          <c:dLblPos val="inEnd"/>
          <c:showLegendKey val="0"/>
          <c:showVal val="1"/>
          <c:showCatName val="0"/>
          <c:showSerName val="0"/>
          <c:showPercent val="0"/>
          <c:showBubbleSize val="0"/>
        </c:dLbls>
        <c:gapWidth val="150"/>
        <c:overlap val="100"/>
        <c:axId val="1029641231"/>
        <c:axId val="1029642895"/>
      </c:barChart>
      <c:catAx>
        <c:axId val="102964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42895"/>
        <c:crosses val="autoZero"/>
        <c:auto val="1"/>
        <c:lblAlgn val="ctr"/>
        <c:lblOffset val="100"/>
        <c:noMultiLvlLbl val="0"/>
      </c:catAx>
      <c:valAx>
        <c:axId val="1029642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41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Pre_Dashboard_Charts!$C$61:$C$62</c:f>
              <c:strCache>
                <c:ptCount val="1"/>
                <c:pt idx="0">
                  <c:v>No Purchace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Pre_Dashboard_Charts!$B$63:$B$68</c:f>
              <c:strCache>
                <c:ptCount val="5"/>
                <c:pt idx="0">
                  <c:v>High School</c:v>
                </c:pt>
                <c:pt idx="1">
                  <c:v>Partial College</c:v>
                </c:pt>
                <c:pt idx="2">
                  <c:v>Bachelors</c:v>
                </c:pt>
                <c:pt idx="3">
                  <c:v>Masters</c:v>
                </c:pt>
                <c:pt idx="4">
                  <c:v>PhD</c:v>
                </c:pt>
              </c:strCache>
            </c:strRef>
          </c:cat>
          <c:val>
            <c:numRef>
              <c:f>Pre_Dashboard_Charts!$C$63:$C$68</c:f>
              <c:numCache>
                <c:formatCode>"$"#,##0.00</c:formatCode>
                <c:ptCount val="5"/>
                <c:pt idx="0">
                  <c:v>96555.555555555562</c:v>
                </c:pt>
                <c:pt idx="1">
                  <c:v>112875</c:v>
                </c:pt>
                <c:pt idx="2">
                  <c:v>84090.909090909088</c:v>
                </c:pt>
                <c:pt idx="3">
                  <c:v>93700</c:v>
                </c:pt>
                <c:pt idx="4">
                  <c:v>93500</c:v>
                </c:pt>
              </c:numCache>
            </c:numRef>
          </c:val>
          <c:smooth val="0"/>
          <c:extLst>
            <c:ext xmlns:c16="http://schemas.microsoft.com/office/drawing/2014/chart" uri="{C3380CC4-5D6E-409C-BE32-E72D297353CC}">
              <c16:uniqueId val="{00000000-57B8-4CE4-934D-8ED645A57A6B}"/>
            </c:ext>
          </c:extLst>
        </c:ser>
        <c:ser>
          <c:idx val="1"/>
          <c:order val="1"/>
          <c:tx>
            <c:strRef>
              <c:f>Pre_Dashboard_Charts!$D$61:$D$62</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Pre_Dashboard_Charts!$B$63:$B$68</c:f>
              <c:strCache>
                <c:ptCount val="5"/>
                <c:pt idx="0">
                  <c:v>High School</c:v>
                </c:pt>
                <c:pt idx="1">
                  <c:v>Partial College</c:v>
                </c:pt>
                <c:pt idx="2">
                  <c:v>Bachelors</c:v>
                </c:pt>
                <c:pt idx="3">
                  <c:v>Masters</c:v>
                </c:pt>
                <c:pt idx="4">
                  <c:v>PhD</c:v>
                </c:pt>
              </c:strCache>
            </c:strRef>
          </c:cat>
          <c:val>
            <c:numRef>
              <c:f>Pre_Dashboard_Charts!$D$63:$D$68</c:f>
              <c:numCache>
                <c:formatCode>"$"#,##0.00</c:formatCode>
                <c:ptCount val="5"/>
                <c:pt idx="0">
                  <c:v>74428.571428571435</c:v>
                </c:pt>
                <c:pt idx="1">
                  <c:v>92285.71428571429</c:v>
                </c:pt>
                <c:pt idx="2">
                  <c:v>93625</c:v>
                </c:pt>
                <c:pt idx="3">
                  <c:v>89166.666666666672</c:v>
                </c:pt>
                <c:pt idx="4">
                  <c:v>98636.363636363632</c:v>
                </c:pt>
              </c:numCache>
            </c:numRef>
          </c:val>
          <c:smooth val="0"/>
          <c:extLst>
            <c:ext xmlns:c16="http://schemas.microsoft.com/office/drawing/2014/chart" uri="{C3380CC4-5D6E-409C-BE32-E72D297353CC}">
              <c16:uniqueId val="{00000000-CF73-43C2-97DE-CCF8D20B4AF2}"/>
            </c:ext>
          </c:extLst>
        </c:ser>
        <c:dLbls>
          <c:showLegendKey val="0"/>
          <c:showVal val="0"/>
          <c:showCatName val="0"/>
          <c:showSerName val="0"/>
          <c:showPercent val="0"/>
          <c:showBubbleSize val="0"/>
        </c:dLbls>
        <c:marker val="1"/>
        <c:smooth val="0"/>
        <c:axId val="7210239"/>
        <c:axId val="7209823"/>
      </c:lineChart>
      <c:catAx>
        <c:axId val="721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9823"/>
        <c:crosses val="autoZero"/>
        <c:auto val="1"/>
        <c:lblAlgn val="ctr"/>
        <c:lblOffset val="100"/>
        <c:noMultiLvlLbl val="0"/>
      </c:catAx>
      <c:valAx>
        <c:axId val="7209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Pre_Dashboard_Charts!$C$80:$C$81</c:f>
              <c:strCache>
                <c:ptCount val="1"/>
                <c:pt idx="0">
                  <c:v>No Purchase</c:v>
                </c:pt>
              </c:strCache>
            </c:strRef>
          </c:tx>
          <c:spPr>
            <a:solidFill>
              <a:schemeClr val="accent1"/>
            </a:solidFill>
            <a:ln>
              <a:noFill/>
            </a:ln>
            <a:effectLst/>
          </c:spPr>
          <c:invertIfNegative val="0"/>
          <c:cat>
            <c:strRef>
              <c:f>Pre_Dashboard_Charts!$B$82:$B$85</c:f>
              <c:strCache>
                <c:ptCount val="3"/>
                <c:pt idx="0">
                  <c:v>Adolescent-Young - 30- Years</c:v>
                </c:pt>
                <c:pt idx="1">
                  <c:v>Middle-Age - 31-45 Years</c:v>
                </c:pt>
                <c:pt idx="2">
                  <c:v>Old - 45+ Years</c:v>
                </c:pt>
              </c:strCache>
            </c:strRef>
          </c:cat>
          <c:val>
            <c:numRef>
              <c:f>Pre_Dashboard_Charts!$C$82:$C$85</c:f>
              <c:numCache>
                <c:formatCode>General</c:formatCode>
                <c:ptCount val="3"/>
                <c:pt idx="0">
                  <c:v>12</c:v>
                </c:pt>
                <c:pt idx="1">
                  <c:v>14</c:v>
                </c:pt>
                <c:pt idx="2">
                  <c:v>20</c:v>
                </c:pt>
              </c:numCache>
            </c:numRef>
          </c:val>
          <c:extLst>
            <c:ext xmlns:c16="http://schemas.microsoft.com/office/drawing/2014/chart" uri="{C3380CC4-5D6E-409C-BE32-E72D297353CC}">
              <c16:uniqueId val="{00000000-691D-48BF-84ED-343439D40245}"/>
            </c:ext>
          </c:extLst>
        </c:ser>
        <c:ser>
          <c:idx val="1"/>
          <c:order val="1"/>
          <c:tx>
            <c:strRef>
              <c:f>Pre_Dashboard_Charts!$D$80:$D$81</c:f>
              <c:strCache>
                <c:ptCount val="1"/>
                <c:pt idx="0">
                  <c:v>Purchased</c:v>
                </c:pt>
              </c:strCache>
            </c:strRef>
          </c:tx>
          <c:spPr>
            <a:solidFill>
              <a:schemeClr val="accent2"/>
            </a:solidFill>
            <a:ln>
              <a:noFill/>
            </a:ln>
            <a:effectLst/>
          </c:spPr>
          <c:invertIfNegative val="0"/>
          <c:cat>
            <c:strRef>
              <c:f>Pre_Dashboard_Charts!$B$82:$B$85</c:f>
              <c:strCache>
                <c:ptCount val="3"/>
                <c:pt idx="0">
                  <c:v>Adolescent-Young - 30- Years</c:v>
                </c:pt>
                <c:pt idx="1">
                  <c:v>Middle-Age - 31-45 Years</c:v>
                </c:pt>
                <c:pt idx="2">
                  <c:v>Old - 45+ Years</c:v>
                </c:pt>
              </c:strCache>
            </c:strRef>
          </c:cat>
          <c:val>
            <c:numRef>
              <c:f>Pre_Dashboard_Charts!$D$82:$D$85</c:f>
              <c:numCache>
                <c:formatCode>General</c:formatCode>
                <c:ptCount val="3"/>
                <c:pt idx="0">
                  <c:v>7</c:v>
                </c:pt>
                <c:pt idx="1">
                  <c:v>10</c:v>
                </c:pt>
                <c:pt idx="2">
                  <c:v>22</c:v>
                </c:pt>
              </c:numCache>
            </c:numRef>
          </c:val>
          <c:extLst>
            <c:ext xmlns:c16="http://schemas.microsoft.com/office/drawing/2014/chart" uri="{C3380CC4-5D6E-409C-BE32-E72D297353CC}">
              <c16:uniqueId val="{00000000-A19C-4FFB-8A24-F097A23D85D2}"/>
            </c:ext>
          </c:extLst>
        </c:ser>
        <c:dLbls>
          <c:showLegendKey val="0"/>
          <c:showVal val="0"/>
          <c:showCatName val="0"/>
          <c:showSerName val="0"/>
          <c:showPercent val="0"/>
          <c:showBubbleSize val="0"/>
        </c:dLbls>
        <c:gapWidth val="182"/>
        <c:axId val="1093857488"/>
        <c:axId val="1093872464"/>
      </c:barChart>
      <c:catAx>
        <c:axId val="109385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72464"/>
        <c:crosses val="autoZero"/>
        <c:auto val="1"/>
        <c:lblAlgn val="ctr"/>
        <c:lblOffset val="100"/>
        <c:noMultiLvlLbl val="0"/>
      </c:catAx>
      <c:valAx>
        <c:axId val="109387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5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Pre_Dashboard_Charts!$C$95:$C$96</c:f>
              <c:strCache>
                <c:ptCount val="1"/>
                <c:pt idx="0">
                  <c:v>No Purchase</c:v>
                </c:pt>
              </c:strCache>
            </c:strRef>
          </c:tx>
          <c:spPr>
            <a:solidFill>
              <a:schemeClr val="accent1"/>
            </a:solidFill>
            <a:ln>
              <a:noFill/>
            </a:ln>
            <a:effectLst/>
          </c:spPr>
          <c:invertIfNegative val="0"/>
          <c:cat>
            <c:strRef>
              <c:f>Pre_Dashboard_Charts!$B$97:$B$99</c:f>
              <c:strCache>
                <c:ptCount val="2"/>
                <c:pt idx="0">
                  <c:v>Female</c:v>
                </c:pt>
                <c:pt idx="1">
                  <c:v>Male</c:v>
                </c:pt>
              </c:strCache>
            </c:strRef>
          </c:cat>
          <c:val>
            <c:numRef>
              <c:f>Pre_Dashboard_Charts!$C$97:$C$99</c:f>
              <c:numCache>
                <c:formatCode>General</c:formatCode>
                <c:ptCount val="2"/>
                <c:pt idx="0">
                  <c:v>25</c:v>
                </c:pt>
                <c:pt idx="1">
                  <c:v>21</c:v>
                </c:pt>
              </c:numCache>
            </c:numRef>
          </c:val>
          <c:extLst>
            <c:ext xmlns:c16="http://schemas.microsoft.com/office/drawing/2014/chart" uri="{C3380CC4-5D6E-409C-BE32-E72D297353CC}">
              <c16:uniqueId val="{00000000-6D3F-466E-BC46-0CC16713F544}"/>
            </c:ext>
          </c:extLst>
        </c:ser>
        <c:ser>
          <c:idx val="1"/>
          <c:order val="1"/>
          <c:tx>
            <c:strRef>
              <c:f>Pre_Dashboard_Charts!$D$95:$D$96</c:f>
              <c:strCache>
                <c:ptCount val="1"/>
                <c:pt idx="0">
                  <c:v>Purchased</c:v>
                </c:pt>
              </c:strCache>
            </c:strRef>
          </c:tx>
          <c:spPr>
            <a:solidFill>
              <a:schemeClr val="accent2"/>
            </a:solidFill>
            <a:ln>
              <a:noFill/>
            </a:ln>
            <a:effectLst/>
          </c:spPr>
          <c:invertIfNegative val="0"/>
          <c:cat>
            <c:strRef>
              <c:f>Pre_Dashboard_Charts!$B$97:$B$99</c:f>
              <c:strCache>
                <c:ptCount val="2"/>
                <c:pt idx="0">
                  <c:v>Female</c:v>
                </c:pt>
                <c:pt idx="1">
                  <c:v>Male</c:v>
                </c:pt>
              </c:strCache>
            </c:strRef>
          </c:cat>
          <c:val>
            <c:numRef>
              <c:f>Pre_Dashboard_Charts!$D$97:$D$99</c:f>
              <c:numCache>
                <c:formatCode>General</c:formatCode>
                <c:ptCount val="2"/>
                <c:pt idx="0">
                  <c:v>20</c:v>
                </c:pt>
                <c:pt idx="1">
                  <c:v>19</c:v>
                </c:pt>
              </c:numCache>
            </c:numRef>
          </c:val>
          <c:extLst>
            <c:ext xmlns:c16="http://schemas.microsoft.com/office/drawing/2014/chart" uri="{C3380CC4-5D6E-409C-BE32-E72D297353CC}">
              <c16:uniqueId val="{00000000-83C0-4601-81E4-A3DB7CC00C86}"/>
            </c:ext>
          </c:extLst>
        </c:ser>
        <c:dLbls>
          <c:showLegendKey val="0"/>
          <c:showVal val="0"/>
          <c:showCatName val="0"/>
          <c:showSerName val="0"/>
          <c:showPercent val="0"/>
          <c:showBubbleSize val="0"/>
        </c:dLbls>
        <c:gapWidth val="219"/>
        <c:overlap val="-27"/>
        <c:axId val="1093855408"/>
        <c:axId val="1093862064"/>
      </c:barChart>
      <c:catAx>
        <c:axId val="109385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62064"/>
        <c:crosses val="autoZero"/>
        <c:auto val="1"/>
        <c:lblAlgn val="ctr"/>
        <c:lblOffset val="100"/>
        <c:noMultiLvlLbl val="0"/>
      </c:catAx>
      <c:valAx>
        <c:axId val="10938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55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Pre_Dashboard_Charts!$C$112:$C$113</c:f>
              <c:strCache>
                <c:ptCount val="1"/>
                <c:pt idx="0">
                  <c:v>No Purchase</c:v>
                </c:pt>
              </c:strCache>
            </c:strRef>
          </c:tx>
          <c:spPr>
            <a:solidFill>
              <a:schemeClr val="accent1"/>
            </a:solidFill>
            <a:ln>
              <a:noFill/>
            </a:ln>
            <a:effectLst/>
          </c:spPr>
          <c:invertIfNegative val="0"/>
          <c:cat>
            <c:strRef>
              <c:f>Pre_Dashboard_Charts!$B$114:$B$118</c:f>
              <c:strCache>
                <c:ptCount val="4"/>
                <c:pt idx="0">
                  <c:v>Divorced</c:v>
                </c:pt>
                <c:pt idx="1">
                  <c:v>Married</c:v>
                </c:pt>
                <c:pt idx="2">
                  <c:v>Single</c:v>
                </c:pt>
                <c:pt idx="3">
                  <c:v>Widowed</c:v>
                </c:pt>
              </c:strCache>
            </c:strRef>
          </c:cat>
          <c:val>
            <c:numRef>
              <c:f>Pre_Dashboard_Charts!$C$114:$C$118</c:f>
              <c:numCache>
                <c:formatCode>General</c:formatCode>
                <c:ptCount val="4"/>
                <c:pt idx="0">
                  <c:v>9</c:v>
                </c:pt>
                <c:pt idx="1">
                  <c:v>6</c:v>
                </c:pt>
                <c:pt idx="2">
                  <c:v>18</c:v>
                </c:pt>
                <c:pt idx="3">
                  <c:v>13</c:v>
                </c:pt>
              </c:numCache>
            </c:numRef>
          </c:val>
          <c:extLst>
            <c:ext xmlns:c16="http://schemas.microsoft.com/office/drawing/2014/chart" uri="{C3380CC4-5D6E-409C-BE32-E72D297353CC}">
              <c16:uniqueId val="{00000000-33A6-437B-8863-9762C166A966}"/>
            </c:ext>
          </c:extLst>
        </c:ser>
        <c:ser>
          <c:idx val="1"/>
          <c:order val="1"/>
          <c:tx>
            <c:strRef>
              <c:f>Pre_Dashboard_Charts!$D$112:$D$113</c:f>
              <c:strCache>
                <c:ptCount val="1"/>
                <c:pt idx="0">
                  <c:v>Purchased</c:v>
                </c:pt>
              </c:strCache>
            </c:strRef>
          </c:tx>
          <c:spPr>
            <a:solidFill>
              <a:schemeClr val="accent2"/>
            </a:solidFill>
            <a:ln>
              <a:noFill/>
            </a:ln>
            <a:effectLst/>
          </c:spPr>
          <c:invertIfNegative val="0"/>
          <c:cat>
            <c:strRef>
              <c:f>Pre_Dashboard_Charts!$B$114:$B$118</c:f>
              <c:strCache>
                <c:ptCount val="4"/>
                <c:pt idx="0">
                  <c:v>Divorced</c:v>
                </c:pt>
                <c:pt idx="1">
                  <c:v>Married</c:v>
                </c:pt>
                <c:pt idx="2">
                  <c:v>Single</c:v>
                </c:pt>
                <c:pt idx="3">
                  <c:v>Widowed</c:v>
                </c:pt>
              </c:strCache>
            </c:strRef>
          </c:cat>
          <c:val>
            <c:numRef>
              <c:f>Pre_Dashboard_Charts!$D$114:$D$118</c:f>
              <c:numCache>
                <c:formatCode>General</c:formatCode>
                <c:ptCount val="4"/>
                <c:pt idx="0">
                  <c:v>5</c:v>
                </c:pt>
                <c:pt idx="1">
                  <c:v>10</c:v>
                </c:pt>
                <c:pt idx="2">
                  <c:v>14</c:v>
                </c:pt>
                <c:pt idx="3">
                  <c:v>10</c:v>
                </c:pt>
              </c:numCache>
            </c:numRef>
          </c:val>
          <c:extLst>
            <c:ext xmlns:c16="http://schemas.microsoft.com/office/drawing/2014/chart" uri="{C3380CC4-5D6E-409C-BE32-E72D297353CC}">
              <c16:uniqueId val="{00000000-067C-4A4F-8006-A55EC94B98C3}"/>
            </c:ext>
          </c:extLst>
        </c:ser>
        <c:dLbls>
          <c:showLegendKey val="0"/>
          <c:showVal val="0"/>
          <c:showCatName val="0"/>
          <c:showSerName val="0"/>
          <c:showPercent val="0"/>
          <c:showBubbleSize val="0"/>
        </c:dLbls>
        <c:gapWidth val="182"/>
        <c:axId val="1093876624"/>
        <c:axId val="1093877040"/>
      </c:barChart>
      <c:catAx>
        <c:axId val="109387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77040"/>
        <c:crosses val="autoZero"/>
        <c:auto val="1"/>
        <c:lblAlgn val="ctr"/>
        <c:lblOffset val="100"/>
        <c:noMultiLvlLbl val="0"/>
      </c:catAx>
      <c:valAx>
        <c:axId val="109387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7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[power_pivot.xlsx]Pre_Dashboard_Charts!PivotTable19</c:name>
    <c:fmtId val="1"/>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percentStacked"/>
        <c:varyColors val="0"/>
        <c:ser>
          <c:idx val="0"/>
          <c:order val="0"/>
          <c:tx>
            <c:strRef>
              <c:f>Pre_Dashboard_Charts!$C$180:$C$181</c:f>
              <c:strCache>
                <c:ptCount val="1"/>
                <c:pt idx="0">
                  <c:v>No Purchase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Pre_Dashboard_Charts!$B$182:$B$184</c:f>
              <c:strCache>
                <c:ptCount val="2"/>
                <c:pt idx="0">
                  <c:v>No Car</c:v>
                </c:pt>
                <c:pt idx="1">
                  <c:v>Owns Car</c:v>
                </c:pt>
              </c:strCache>
            </c:strRef>
          </c:cat>
          <c:val>
            <c:numRef>
              <c:f>Pre_Dashboard_Charts!$C$182:$C$184</c:f>
              <c:numCache>
                <c:formatCode>0%</c:formatCode>
                <c:ptCount val="2"/>
                <c:pt idx="0">
                  <c:v>0.51724137931034486</c:v>
                </c:pt>
                <c:pt idx="1">
                  <c:v>0.6428571428571429</c:v>
                </c:pt>
              </c:numCache>
            </c:numRef>
          </c:val>
          <c:extLst>
            <c:ext xmlns:c16="http://schemas.microsoft.com/office/drawing/2014/chart" uri="{C3380CC4-5D6E-409C-BE32-E72D297353CC}">
              <c16:uniqueId val="{00000000-DE50-4934-B10C-89C4BEABABCA}"/>
            </c:ext>
          </c:extLst>
        </c:ser>
        <c:ser>
          <c:idx val="1"/>
          <c:order val="1"/>
          <c:tx>
            <c:strRef>
              <c:f>Pre_Dashboard_Charts!$D$180:$D$181</c:f>
              <c:strCache>
                <c:ptCount val="1"/>
                <c:pt idx="0">
                  <c:v>Purchased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Pre_Dashboard_Charts!$B$182:$B$184</c:f>
              <c:strCache>
                <c:ptCount val="2"/>
                <c:pt idx="0">
                  <c:v>No Car</c:v>
                </c:pt>
                <c:pt idx="1">
                  <c:v>Owns Car</c:v>
                </c:pt>
              </c:strCache>
            </c:strRef>
          </c:cat>
          <c:val>
            <c:numRef>
              <c:f>Pre_Dashboard_Charts!$D$182:$D$184</c:f>
              <c:numCache>
                <c:formatCode>0%</c:formatCode>
                <c:ptCount val="2"/>
                <c:pt idx="0">
                  <c:v>0.48275862068965519</c:v>
                </c:pt>
                <c:pt idx="1">
                  <c:v>0.35714285714285715</c:v>
                </c:pt>
              </c:numCache>
            </c:numRef>
          </c:val>
          <c:extLst>
            <c:ext xmlns:c16="http://schemas.microsoft.com/office/drawing/2014/chart" uri="{C3380CC4-5D6E-409C-BE32-E72D297353CC}">
              <c16:uniqueId val="{00000000-DD07-44B8-A40F-98505E1A5D56}"/>
            </c:ext>
          </c:extLst>
        </c:ser>
        <c:dLbls>
          <c:dLblPos val="ctr"/>
          <c:showLegendKey val="0"/>
          <c:showVal val="1"/>
          <c:showCatName val="0"/>
          <c:showSerName val="0"/>
          <c:showPercent val="0"/>
          <c:showBubbleSize val="0"/>
        </c:dLbls>
        <c:gapWidth val="150"/>
        <c:overlap val="100"/>
        <c:axId val="1454098000"/>
        <c:axId val="1454105904"/>
      </c:barChart>
      <c:catAx>
        <c:axId val="145409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05904"/>
        <c:crosses val="autoZero"/>
        <c:auto val="1"/>
        <c:lblAlgn val="ctr"/>
        <c:lblOffset val="100"/>
        <c:noMultiLvlLbl val="0"/>
      </c:catAx>
      <c:valAx>
        <c:axId val="14541059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8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hyperlink" Target="#Pre_Dashboard_Charts!A1"/><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hyperlink" Target="https://support.domain.com" TargetMode="External"/><Relationship Id="rId7" Type="http://schemas.openxmlformats.org/officeDocument/2006/relationships/image" Target="../media/image4.png"/><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image" Target="../media/image1.png"/><Relationship Id="rId16" Type="http://schemas.openxmlformats.org/officeDocument/2006/relationships/chart" Target="../charts/chart19.xml"/><Relationship Id="rId1" Type="http://schemas.openxmlformats.org/officeDocument/2006/relationships/hyperlink" Target="#Dashboard!A1"/><Relationship Id="rId6" Type="http://schemas.openxmlformats.org/officeDocument/2006/relationships/hyperlink" Target="mailto:support@domain.com?subject=CycleSilicon%20Inc.%20Employee%20Bike%20Purchas" TargetMode="External"/><Relationship Id="rId11" Type="http://schemas.openxmlformats.org/officeDocument/2006/relationships/chart" Target="../charts/chart14.xml"/><Relationship Id="rId5" Type="http://schemas.openxmlformats.org/officeDocument/2006/relationships/image" Target="../media/image3.png"/><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image" Target="../media/image2.png"/><Relationship Id="rId9" Type="http://schemas.openxmlformats.org/officeDocument/2006/relationships/image" Target="../media/image5.png"/><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xdr:col>
      <xdr:colOff>23854</xdr:colOff>
      <xdr:row>22</xdr:row>
      <xdr:rowOff>23853</xdr:rowOff>
    </xdr:from>
    <xdr:to>
      <xdr:col>3</xdr:col>
      <xdr:colOff>405517</xdr:colOff>
      <xdr:row>29</xdr:row>
      <xdr:rowOff>95415</xdr:rowOff>
    </xdr:to>
    <mc:AlternateContent xmlns:mc="http://schemas.openxmlformats.org/markup-compatibility/2006" xmlns:tsle="http://schemas.microsoft.com/office/drawing/2012/timeslicer">
      <mc:Choice Requires="tsle">
        <xdr:graphicFrame macro="">
          <xdr:nvGraphicFramePr>
            <xdr:cNvPr id="5" name="End Date-fixed"/>
            <xdr:cNvGraphicFramePr/>
          </xdr:nvGraphicFramePr>
          <xdr:xfrm>
            <a:off x="0" y="0"/>
            <a:ext cx="0" cy="0"/>
          </xdr:xfrm>
          <a:graphic>
            <a:graphicData uri="http://schemas.microsoft.com/office/drawing/2012/timeslicer">
              <tsle:timeslicer name="End Date-fixed"/>
            </a:graphicData>
          </a:graphic>
        </xdr:graphicFrame>
      </mc:Choice>
      <mc:Fallback xmlns="">
        <xdr:sp macro="" textlink="">
          <xdr:nvSpPr>
            <xdr:cNvPr id="0" name=""/>
            <xdr:cNvSpPr>
              <a:spLocks noTextEdit="1"/>
            </xdr:cNvSpPr>
          </xdr:nvSpPr>
          <xdr:spPr>
            <a:xfrm>
              <a:off x="659958" y="4222142"/>
              <a:ext cx="2957886" cy="140738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3</xdr:col>
      <xdr:colOff>842837</xdr:colOff>
      <xdr:row>22</xdr:row>
      <xdr:rowOff>39755</xdr:rowOff>
    </xdr:from>
    <xdr:to>
      <xdr:col>6</xdr:col>
      <xdr:colOff>580443</xdr:colOff>
      <xdr:row>29</xdr:row>
      <xdr:rowOff>95415</xdr:rowOff>
    </xdr:to>
    <mc:AlternateContent xmlns:mc="http://schemas.openxmlformats.org/markup-compatibility/2006" xmlns:tsle="http://schemas.microsoft.com/office/drawing/2012/timeslicer">
      <mc:Choice Requires="tsle">
        <xdr:graphicFrame macro="">
          <xdr:nvGraphicFramePr>
            <xdr:cNvPr id="6" name="Start Date"/>
            <xdr:cNvGraphicFramePr/>
          </xdr:nvGraphicFramePr>
          <xdr:xfrm>
            <a:off x="0" y="0"/>
            <a:ext cx="0" cy="0"/>
          </xdr:xfrm>
          <a:graphic>
            <a:graphicData uri="http://schemas.microsoft.com/office/drawing/2012/timeslicer">
              <tsle:timeslicer name="Start Date"/>
            </a:graphicData>
          </a:graphic>
        </xdr:graphicFrame>
      </mc:Choice>
      <mc:Fallback xmlns="">
        <xdr:sp macro="" textlink="">
          <xdr:nvSpPr>
            <xdr:cNvPr id="0" name=""/>
            <xdr:cNvSpPr>
              <a:spLocks noTextEdit="1"/>
            </xdr:cNvSpPr>
          </xdr:nvSpPr>
          <xdr:spPr>
            <a:xfrm>
              <a:off x="3156667" y="4238044"/>
              <a:ext cx="2941982" cy="1391479"/>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214684</xdr:colOff>
      <xdr:row>8</xdr:row>
      <xdr:rowOff>119270</xdr:rowOff>
    </xdr:from>
    <xdr:to>
      <xdr:col>8</xdr:col>
      <xdr:colOff>270343</xdr:colOff>
      <xdr:row>19</xdr:row>
      <xdr:rowOff>95415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469125</xdr:colOff>
      <xdr:row>23</xdr:row>
      <xdr:rowOff>79512</xdr:rowOff>
    </xdr:from>
    <xdr:to>
      <xdr:col>8</xdr:col>
      <xdr:colOff>210708</xdr:colOff>
      <xdr:row>36</xdr:row>
      <xdr:rowOff>39756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429370</xdr:colOff>
      <xdr:row>39</xdr:row>
      <xdr:rowOff>63611</xdr:rowOff>
    </xdr:from>
    <xdr:to>
      <xdr:col>5</xdr:col>
      <xdr:colOff>445273</xdr:colOff>
      <xdr:row>46</xdr:row>
      <xdr:rowOff>174928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803080</xdr:colOff>
      <xdr:row>23</xdr:row>
      <xdr:rowOff>55659</xdr:rowOff>
    </xdr:from>
    <xdr:to>
      <xdr:col>13</xdr:col>
      <xdr:colOff>437320</xdr:colOff>
      <xdr:row>36</xdr:row>
      <xdr:rowOff>95415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163001</xdr:colOff>
      <xdr:row>60</xdr:row>
      <xdr:rowOff>15902</xdr:rowOff>
    </xdr:from>
    <xdr:to>
      <xdr:col>6</xdr:col>
      <xdr:colOff>1129085</xdr:colOff>
      <xdr:row>72</xdr:row>
      <xdr:rowOff>39756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333954</xdr:colOff>
      <xdr:row>76</xdr:row>
      <xdr:rowOff>190830</xdr:rowOff>
    </xdr:from>
    <xdr:to>
      <xdr:col>8</xdr:col>
      <xdr:colOff>7952</xdr:colOff>
      <xdr:row>90</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818984</xdr:colOff>
      <xdr:row>91</xdr:row>
      <xdr:rowOff>127220</xdr:rowOff>
    </xdr:from>
    <xdr:to>
      <xdr:col>8</xdr:col>
      <xdr:colOff>699714</xdr:colOff>
      <xdr:row>106</xdr:row>
      <xdr:rowOff>7950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151075</xdr:colOff>
      <xdr:row>108</xdr:row>
      <xdr:rowOff>190830</xdr:rowOff>
    </xdr:from>
    <xdr:to>
      <xdr:col>8</xdr:col>
      <xdr:colOff>31805</xdr:colOff>
      <xdr:row>123</xdr:row>
      <xdr:rowOff>71561</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262392</xdr:colOff>
      <xdr:row>177</xdr:row>
      <xdr:rowOff>63610</xdr:rowOff>
    </xdr:from>
    <xdr:to>
      <xdr:col>8</xdr:col>
      <xdr:colOff>143122</xdr:colOff>
      <xdr:row>191</xdr:row>
      <xdr:rowOff>135172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286246</xdr:colOff>
      <xdr:row>160</xdr:row>
      <xdr:rowOff>127219</xdr:rowOff>
    </xdr:from>
    <xdr:to>
      <xdr:col>8</xdr:col>
      <xdr:colOff>166977</xdr:colOff>
      <xdr:row>175</xdr:row>
      <xdr:rowOff>7950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357809</xdr:colOff>
      <xdr:row>287</xdr:row>
      <xdr:rowOff>143122</xdr:rowOff>
    </xdr:from>
    <xdr:to>
      <xdr:col>8</xdr:col>
      <xdr:colOff>238539</xdr:colOff>
      <xdr:row>302</xdr:row>
      <xdr:rowOff>23852</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1653871</xdr:colOff>
      <xdr:row>43</xdr:row>
      <xdr:rowOff>39756</xdr:rowOff>
    </xdr:from>
    <xdr:to>
      <xdr:col>9</xdr:col>
      <xdr:colOff>318051</xdr:colOff>
      <xdr:row>57</xdr:row>
      <xdr:rowOff>111318</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8</xdr:col>
      <xdr:colOff>540689</xdr:colOff>
      <xdr:row>7</xdr:row>
      <xdr:rowOff>87463</xdr:rowOff>
    </xdr:from>
    <xdr:to>
      <xdr:col>10</xdr:col>
      <xdr:colOff>516835</xdr:colOff>
      <xdr:row>20</xdr:row>
      <xdr:rowOff>158105</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99374" y="1423282"/>
              <a:ext cx="1828800" cy="255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564542</xdr:colOff>
      <xdr:row>7</xdr:row>
      <xdr:rowOff>87465</xdr:rowOff>
    </xdr:from>
    <xdr:to>
      <xdr:col>12</xdr:col>
      <xdr:colOff>787178</xdr:colOff>
      <xdr:row>14</xdr:row>
      <xdr:rowOff>15904</xdr:rowOff>
    </xdr:to>
    <mc:AlternateContent xmlns:mc="http://schemas.openxmlformats.org/markup-compatibility/2006">
      <mc:Choice xmlns:a14="http://schemas.microsoft.com/office/drawing/2010/main" Requires="a14">
        <xdr:graphicFrame macro="">
          <xdr:nvGraphicFramePr>
            <xdr:cNvPr id="15"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1775881" y="1423284"/>
              <a:ext cx="1828800" cy="1264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1391477</xdr:colOff>
      <xdr:row>4</xdr:row>
      <xdr:rowOff>15902</xdr:rowOff>
    </xdr:from>
    <xdr:to>
      <xdr:col>6</xdr:col>
      <xdr:colOff>636103</xdr:colOff>
      <xdr:row>17</xdr:row>
      <xdr:rowOff>86544</xdr:rowOff>
    </xdr:to>
    <mc:AlternateContent xmlns:mc="http://schemas.openxmlformats.org/markup-compatibility/2006">
      <mc:Choice xmlns:a14="http://schemas.microsoft.com/office/drawing/2010/main" Requires="a14">
        <xdr:graphicFrame macro="">
          <xdr:nvGraphicFramePr>
            <xdr:cNvPr id="17" name="Education Level"/>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dr:sp macro="" textlink="">
          <xdr:nvSpPr>
            <xdr:cNvPr id="0" name=""/>
            <xdr:cNvSpPr>
              <a:spLocks noTextEdit="1"/>
            </xdr:cNvSpPr>
          </xdr:nvSpPr>
          <xdr:spPr>
            <a:xfrm>
              <a:off x="6058893" y="779227"/>
              <a:ext cx="1828800" cy="255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1868556</xdr:colOff>
      <xdr:row>6</xdr:row>
      <xdr:rowOff>111318</xdr:rowOff>
    </xdr:from>
    <xdr:to>
      <xdr:col>6</xdr:col>
      <xdr:colOff>1113182</xdr:colOff>
      <xdr:row>19</xdr:row>
      <xdr:rowOff>181960</xdr:rowOff>
    </xdr:to>
    <mc:AlternateContent xmlns:mc="http://schemas.openxmlformats.org/markup-compatibility/2006">
      <mc:Choice xmlns:a14="http://schemas.microsoft.com/office/drawing/2010/main" Requires="a14">
        <xdr:graphicFrame macro="">
          <xdr:nvGraphicFramePr>
            <xdr:cNvPr id="1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535972" y="1256306"/>
              <a:ext cx="1828800" cy="255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2345634</xdr:colOff>
      <xdr:row>9</xdr:row>
      <xdr:rowOff>15902</xdr:rowOff>
    </xdr:from>
    <xdr:to>
      <xdr:col>7</xdr:col>
      <xdr:colOff>373711</xdr:colOff>
      <xdr:row>22</xdr:row>
      <xdr:rowOff>86544</xdr:rowOff>
    </xdr:to>
    <mc:AlternateContent xmlns:mc="http://schemas.openxmlformats.org/markup-compatibility/2006">
      <mc:Choice xmlns:a14="http://schemas.microsoft.com/office/drawing/2010/main" Requires="a14">
        <xdr:graphicFrame macro="">
          <xdr:nvGraphicFramePr>
            <xdr:cNvPr id="1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13050" y="1733384"/>
              <a:ext cx="1828800" cy="255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238539</xdr:colOff>
      <xdr:row>11</xdr:row>
      <xdr:rowOff>111318</xdr:rowOff>
    </xdr:from>
    <xdr:to>
      <xdr:col>7</xdr:col>
      <xdr:colOff>850790</xdr:colOff>
      <xdr:row>24</xdr:row>
      <xdr:rowOff>181960</xdr:rowOff>
    </xdr:to>
    <mc:AlternateContent xmlns:mc="http://schemas.openxmlformats.org/markup-compatibility/2006">
      <mc:Choice xmlns:a14="http://schemas.microsoft.com/office/drawing/2010/main" Requires="a14">
        <xdr:graphicFrame macro="">
          <xdr:nvGraphicFramePr>
            <xdr:cNvPr id="20" name="Tenure Bracket"/>
            <xdr:cNvGraphicFramePr/>
          </xdr:nvGraphicFramePr>
          <xdr:xfrm>
            <a:off x="0" y="0"/>
            <a:ext cx="0" cy="0"/>
          </xdr:xfrm>
          <a:graphic>
            <a:graphicData uri="http://schemas.microsoft.com/office/drawing/2010/slicer">
              <sle:slicer xmlns:sle="http://schemas.microsoft.com/office/drawing/2010/slicer" name="Tenure Bracket"/>
            </a:graphicData>
          </a:graphic>
        </xdr:graphicFrame>
      </mc:Choice>
      <mc:Fallback>
        <xdr:sp macro="" textlink="">
          <xdr:nvSpPr>
            <xdr:cNvPr id="0" name=""/>
            <xdr:cNvSpPr>
              <a:spLocks noTextEdit="1"/>
            </xdr:cNvSpPr>
          </xdr:nvSpPr>
          <xdr:spPr>
            <a:xfrm>
              <a:off x="7490129" y="2210462"/>
              <a:ext cx="1828800" cy="255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1009815</xdr:colOff>
      <xdr:row>13</xdr:row>
      <xdr:rowOff>174929</xdr:rowOff>
    </xdr:from>
    <xdr:to>
      <xdr:col>12</xdr:col>
      <xdr:colOff>882594</xdr:colOff>
      <xdr:row>21</xdr:row>
      <xdr:rowOff>23855</xdr:rowOff>
    </xdr:to>
    <mc:AlternateContent xmlns:mc="http://schemas.openxmlformats.org/markup-compatibility/2006">
      <mc:Choice xmlns:tsle="http://schemas.microsoft.com/office/drawing/2012/timeslicer" Requires="tsle">
        <xdr:graphicFrame macro="">
          <xdr:nvGraphicFramePr>
            <xdr:cNvPr id="21" name="End Date-fixed 1" title="End Date"/>
            <xdr:cNvGraphicFramePr/>
          </xdr:nvGraphicFramePr>
          <xdr:xfrm>
            <a:off x="0" y="0"/>
            <a:ext cx="0" cy="0"/>
          </xdr:xfrm>
          <a:graphic>
            <a:graphicData uri="http://schemas.microsoft.com/office/drawing/2012/timeslicer">
              <tsle:timeslicer xmlns:tsle="http://schemas.microsoft.com/office/drawing/2012/timeslicer" name="End Date-fixed 1"/>
            </a:graphicData>
          </a:graphic>
        </xdr:graphicFrame>
      </mc:Choice>
      <mc:Fallback>
        <xdr:sp macro="" textlink="">
          <xdr:nvSpPr>
            <xdr:cNvPr id="0" name=""/>
            <xdr:cNvSpPr>
              <a:spLocks noTextEdit="1"/>
            </xdr:cNvSpPr>
          </xdr:nvSpPr>
          <xdr:spPr>
            <a:xfrm>
              <a:off x="10368500" y="2655736"/>
              <a:ext cx="3331597" cy="1375576"/>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5</xdr:col>
      <xdr:colOff>1582309</xdr:colOff>
      <xdr:row>18</xdr:row>
      <xdr:rowOff>47707</xdr:rowOff>
    </xdr:from>
    <xdr:to>
      <xdr:col>8</xdr:col>
      <xdr:colOff>222637</xdr:colOff>
      <xdr:row>25</xdr:row>
      <xdr:rowOff>87463</xdr:rowOff>
    </xdr:to>
    <mc:AlternateContent xmlns:mc="http://schemas.openxmlformats.org/markup-compatibility/2006">
      <mc:Choice xmlns:tsle="http://schemas.microsoft.com/office/drawing/2012/timeslicer" Requires="tsle">
        <xdr:graphicFrame macro="">
          <xdr:nvGraphicFramePr>
            <xdr:cNvPr id="22" name="Start Date 1"/>
            <xdr:cNvGraphicFramePr/>
          </xdr:nvGraphicFramePr>
          <xdr:xfrm>
            <a:off x="0" y="0"/>
            <a:ext cx="0" cy="0"/>
          </xdr:xfrm>
          <a:graphic>
            <a:graphicData uri="http://schemas.microsoft.com/office/drawing/2012/timeslicer">
              <tsle:timeslicer xmlns:tsle="http://schemas.microsoft.com/office/drawing/2012/timeslicer" name="Start Date 1"/>
            </a:graphicData>
          </a:graphic>
        </xdr:graphicFrame>
      </mc:Choice>
      <mc:Fallback>
        <xdr:sp macro="" textlink="">
          <xdr:nvSpPr>
            <xdr:cNvPr id="0" name=""/>
            <xdr:cNvSpPr>
              <a:spLocks noTextEdit="1"/>
            </xdr:cNvSpPr>
          </xdr:nvSpPr>
          <xdr:spPr>
            <a:xfrm>
              <a:off x="6249725" y="3482670"/>
              <a:ext cx="3331597" cy="1375576"/>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49695</xdr:colOff>
      <xdr:row>51</xdr:row>
      <xdr:rowOff>9940</xdr:rowOff>
    </xdr:from>
    <xdr:to>
      <xdr:col>29</xdr:col>
      <xdr:colOff>55557</xdr:colOff>
      <xdr:row>92</xdr:row>
      <xdr:rowOff>7287</xdr:rowOff>
    </xdr:to>
    <xdr:sp macro="" textlink="">
      <xdr:nvSpPr>
        <xdr:cNvPr id="108" name="Rectangle 107"/>
        <xdr:cNvSpPr/>
      </xdr:nvSpPr>
      <xdr:spPr>
        <a:xfrm>
          <a:off x="685799" y="9134061"/>
          <a:ext cx="17816784" cy="7332426"/>
        </a:xfrm>
        <a:prstGeom prst="rect">
          <a:avLst/>
        </a:prstGeom>
        <a:solidFill>
          <a:srgbClr val="5B9BD5">
            <a:lumMod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0</xdr:col>
      <xdr:colOff>119271</xdr:colOff>
      <xdr:row>0</xdr:row>
      <xdr:rowOff>95417</xdr:rowOff>
    </xdr:from>
    <xdr:to>
      <xdr:col>0</xdr:col>
      <xdr:colOff>477079</xdr:colOff>
      <xdr:row>2</xdr:row>
      <xdr:rowOff>87465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271" y="95417"/>
          <a:ext cx="357808" cy="357808"/>
        </a:xfrm>
        <a:prstGeom prst="rect">
          <a:avLst/>
        </a:prstGeom>
      </xdr:spPr>
    </xdr:pic>
    <xdr:clientData/>
  </xdr:twoCellAnchor>
  <xdr:twoCellAnchor editAs="oneCell">
    <xdr:from>
      <xdr:col>0</xdr:col>
      <xdr:colOff>171981</xdr:colOff>
      <xdr:row>6</xdr:row>
      <xdr:rowOff>130112</xdr:rowOff>
    </xdr:from>
    <xdr:to>
      <xdr:col>0</xdr:col>
      <xdr:colOff>460220</xdr:colOff>
      <xdr:row>8</xdr:row>
      <xdr:rowOff>52148</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1981" y="1232968"/>
          <a:ext cx="288239" cy="289655"/>
        </a:xfrm>
        <a:prstGeom prst="rect">
          <a:avLst/>
        </a:prstGeom>
      </xdr:spPr>
    </xdr:pic>
    <xdr:clientData/>
  </xdr:twoCellAnchor>
  <xdr:twoCellAnchor editAs="oneCell">
    <xdr:from>
      <xdr:col>0</xdr:col>
      <xdr:colOff>185566</xdr:colOff>
      <xdr:row>41</xdr:row>
      <xdr:rowOff>18587</xdr:rowOff>
    </xdr:from>
    <xdr:to>
      <xdr:col>0</xdr:col>
      <xdr:colOff>466388</xdr:colOff>
      <xdr:row>42</xdr:row>
      <xdr:rowOff>116223</xdr:rowOff>
    </xdr:to>
    <xdr:pic>
      <xdr:nvPicPr>
        <xdr:cNvPr id="5" name="Picture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5566" y="7353666"/>
          <a:ext cx="280822" cy="276541"/>
        </a:xfrm>
        <a:prstGeom prst="rect">
          <a:avLst/>
        </a:prstGeom>
      </xdr:spPr>
    </xdr:pic>
    <xdr:clientData/>
  </xdr:twoCellAnchor>
  <xdr:twoCellAnchor editAs="oneCell">
    <xdr:from>
      <xdr:col>0</xdr:col>
      <xdr:colOff>190832</xdr:colOff>
      <xdr:row>4</xdr:row>
      <xdr:rowOff>6984</xdr:rowOff>
    </xdr:from>
    <xdr:to>
      <xdr:col>0</xdr:col>
      <xdr:colOff>438289</xdr:colOff>
      <xdr:row>5</xdr:row>
      <xdr:rowOff>71561</xdr:rowOff>
    </xdr:to>
    <xdr:pic>
      <xdr:nvPicPr>
        <xdr:cNvPr id="6" name="Picture 5">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832" y="738504"/>
          <a:ext cx="247457" cy="247457"/>
        </a:xfrm>
        <a:prstGeom prst="rect">
          <a:avLst/>
        </a:prstGeom>
      </xdr:spPr>
    </xdr:pic>
    <xdr:clientData/>
  </xdr:twoCellAnchor>
  <xdr:twoCellAnchor editAs="oneCell">
    <xdr:from>
      <xdr:col>0</xdr:col>
      <xdr:colOff>177431</xdr:colOff>
      <xdr:row>9</xdr:row>
      <xdr:rowOff>95217</xdr:rowOff>
    </xdr:from>
    <xdr:to>
      <xdr:col>0</xdr:col>
      <xdr:colOff>453518</xdr:colOff>
      <xdr:row>11</xdr:row>
      <xdr:rowOff>4654</xdr:rowOff>
    </xdr:to>
    <xdr:pic>
      <xdr:nvPicPr>
        <xdr:cNvPr id="8" name="Picture 7">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0800000" flipV="1">
          <a:off x="177431" y="1751738"/>
          <a:ext cx="276087" cy="277554"/>
        </a:xfrm>
        <a:prstGeom prst="rect">
          <a:avLst/>
        </a:prstGeom>
      </xdr:spPr>
    </xdr:pic>
    <xdr:clientData/>
  </xdr:twoCellAnchor>
  <xdr:twoCellAnchor>
    <xdr:from>
      <xdr:col>25</xdr:col>
      <xdr:colOff>407505</xdr:colOff>
      <xdr:row>3</xdr:row>
      <xdr:rowOff>79513</xdr:rowOff>
    </xdr:from>
    <xdr:to>
      <xdr:col>28</xdr:col>
      <xdr:colOff>572495</xdr:colOff>
      <xdr:row>6</xdr:row>
      <xdr:rowOff>143124</xdr:rowOff>
    </xdr:to>
    <xdr:sp macro="" textlink="">
      <xdr:nvSpPr>
        <xdr:cNvPr id="12" name="Rectangle 11"/>
        <xdr:cNvSpPr/>
      </xdr:nvSpPr>
      <xdr:spPr>
        <a:xfrm>
          <a:off x="16310114" y="616226"/>
          <a:ext cx="2073302" cy="600324"/>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305979</xdr:colOff>
      <xdr:row>0</xdr:row>
      <xdr:rowOff>72418</xdr:rowOff>
    </xdr:from>
    <xdr:to>
      <xdr:col>28</xdr:col>
      <xdr:colOff>546908</xdr:colOff>
      <xdr:row>1</xdr:row>
      <xdr:rowOff>71142</xdr:rowOff>
    </xdr:to>
    <xdr:sp macro="" textlink="Pre_Dashboard_Charts!$K$4">
      <xdr:nvSpPr>
        <xdr:cNvPr id="22" name="TextBox 21"/>
        <xdr:cNvSpPr txBox="1"/>
      </xdr:nvSpPr>
      <xdr:spPr>
        <a:xfrm>
          <a:off x="17480796" y="72418"/>
          <a:ext cx="877034" cy="18285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95D365-8EBF-4177-A0D9-556D8EBE247B}" type="TxLink">
            <a:rPr lang="en-US" sz="900" b="1" i="0" u="none" strike="noStrike">
              <a:ln>
                <a:noFill/>
              </a:ln>
              <a:solidFill>
                <a:schemeClr val="bg1"/>
              </a:solidFill>
              <a:latin typeface="Century Gothic" panose="020B0502020202020204" pitchFamily="34" charset="0"/>
              <a:ea typeface="Calibri"/>
              <a:cs typeface="Calibri"/>
            </a:rPr>
            <a:pPr marL="0" indent="0" algn="ctr"/>
            <a:t>1/2/2000</a:t>
          </a:fld>
          <a:endParaRPr lang="en-US" sz="900" b="1" i="0" u="none" strike="noStrike">
            <a:ln>
              <a:noFill/>
            </a:ln>
            <a:solidFill>
              <a:schemeClr val="bg1"/>
            </a:solidFill>
            <a:latin typeface="Century Gothic" panose="020B0502020202020204" pitchFamily="34" charset="0"/>
            <a:ea typeface="Calibri"/>
            <a:cs typeface="Calibri"/>
          </a:endParaRPr>
        </a:p>
      </xdr:txBody>
    </xdr:sp>
    <xdr:clientData/>
  </xdr:twoCellAnchor>
  <xdr:twoCellAnchor>
    <xdr:from>
      <xdr:col>27</xdr:col>
      <xdr:colOff>307523</xdr:colOff>
      <xdr:row>1</xdr:row>
      <xdr:rowOff>111690</xdr:rowOff>
    </xdr:from>
    <xdr:to>
      <xdr:col>28</xdr:col>
      <xdr:colOff>546130</xdr:colOff>
      <xdr:row>2</xdr:row>
      <xdr:rowOff>110900</xdr:rowOff>
    </xdr:to>
    <xdr:sp macro="" textlink="Pre_Dashboard_Charts!$M$4">
      <xdr:nvSpPr>
        <xdr:cNvPr id="23" name="TextBox 22"/>
        <xdr:cNvSpPr txBox="1"/>
      </xdr:nvSpPr>
      <xdr:spPr>
        <a:xfrm>
          <a:off x="17482340" y="295825"/>
          <a:ext cx="874712" cy="18334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93AF40-F33A-462C-B8E1-2D7606515E04}" type="TxLink">
            <a:rPr lang="en-US" sz="900" b="1" i="0" u="none" strike="noStrike">
              <a:ln>
                <a:noFill/>
              </a:ln>
              <a:solidFill>
                <a:schemeClr val="bg1"/>
              </a:solidFill>
              <a:latin typeface="Century Gothic" panose="020B0502020202020204" pitchFamily="34" charset="0"/>
              <a:ea typeface="Calibri"/>
              <a:cs typeface="Calibri"/>
            </a:rPr>
            <a:pPr marL="0" indent="0" algn="ctr"/>
            <a:t>4/27/2025</a:t>
          </a:fld>
          <a:endParaRPr lang="en-US" sz="900" b="1" i="0" u="none" strike="noStrike">
            <a:ln>
              <a:noFill/>
            </a:ln>
            <a:solidFill>
              <a:schemeClr val="bg1"/>
            </a:solidFill>
            <a:latin typeface="Century Gothic" panose="020B0502020202020204" pitchFamily="34" charset="0"/>
            <a:ea typeface="Calibri"/>
            <a:cs typeface="Calibri"/>
          </a:endParaRPr>
        </a:p>
      </xdr:txBody>
    </xdr:sp>
    <xdr:clientData/>
  </xdr:twoCellAnchor>
  <xdr:twoCellAnchor>
    <xdr:from>
      <xdr:col>26</xdr:col>
      <xdr:colOff>433138</xdr:colOff>
      <xdr:row>0</xdr:row>
      <xdr:rowOff>56496</xdr:rowOff>
    </xdr:from>
    <xdr:to>
      <xdr:col>27</xdr:col>
      <xdr:colOff>295036</xdr:colOff>
      <xdr:row>1</xdr:row>
      <xdr:rowOff>64866</xdr:rowOff>
    </xdr:to>
    <xdr:sp macro="" textlink="">
      <xdr:nvSpPr>
        <xdr:cNvPr id="24" name="TextBox 23"/>
        <xdr:cNvSpPr txBox="1"/>
      </xdr:nvSpPr>
      <xdr:spPr>
        <a:xfrm>
          <a:off x="16971851" y="56496"/>
          <a:ext cx="498002" cy="192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Century Gothic" panose="020B0502020202020204" pitchFamily="34" charset="0"/>
            </a:rPr>
            <a:t>FROM:</a:t>
          </a:r>
        </a:p>
      </xdr:txBody>
    </xdr:sp>
    <xdr:clientData/>
  </xdr:twoCellAnchor>
  <xdr:twoCellAnchor>
    <xdr:from>
      <xdr:col>26</xdr:col>
      <xdr:colOff>430697</xdr:colOff>
      <xdr:row>1</xdr:row>
      <xdr:rowOff>79165</xdr:rowOff>
    </xdr:from>
    <xdr:to>
      <xdr:col>27</xdr:col>
      <xdr:colOff>292595</xdr:colOff>
      <xdr:row>2</xdr:row>
      <xdr:rowOff>87535</xdr:rowOff>
    </xdr:to>
    <xdr:sp macro="" textlink="">
      <xdr:nvSpPr>
        <xdr:cNvPr id="30" name="TextBox 29"/>
        <xdr:cNvSpPr txBox="1"/>
      </xdr:nvSpPr>
      <xdr:spPr>
        <a:xfrm>
          <a:off x="16969410" y="263300"/>
          <a:ext cx="498002" cy="192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Century Gothic" panose="020B0502020202020204" pitchFamily="34" charset="0"/>
            </a:rPr>
            <a:t>TO:</a:t>
          </a:r>
        </a:p>
      </xdr:txBody>
    </xdr:sp>
    <xdr:clientData/>
  </xdr:twoCellAnchor>
  <xdr:twoCellAnchor>
    <xdr:from>
      <xdr:col>1</xdr:col>
      <xdr:colOff>63212</xdr:colOff>
      <xdr:row>4</xdr:row>
      <xdr:rowOff>100342</xdr:rowOff>
    </xdr:from>
    <xdr:to>
      <xdr:col>7</xdr:col>
      <xdr:colOff>572836</xdr:colOff>
      <xdr:row>5</xdr:row>
      <xdr:rowOff>108713</xdr:rowOff>
    </xdr:to>
    <xdr:sp macro="" textlink="">
      <xdr:nvSpPr>
        <xdr:cNvPr id="32" name="TextBox 31"/>
        <xdr:cNvSpPr txBox="1"/>
      </xdr:nvSpPr>
      <xdr:spPr>
        <a:xfrm>
          <a:off x="698651" y="832261"/>
          <a:ext cx="4322258" cy="191351"/>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bg1"/>
              </a:solidFill>
              <a:latin typeface="Century Gothic" panose="020B0502020202020204" pitchFamily="34" charset="0"/>
            </a:rPr>
            <a:t>BIKE PURCHASE STATUS BY REGION</a:t>
          </a:r>
        </a:p>
      </xdr:txBody>
    </xdr:sp>
    <xdr:clientData/>
  </xdr:twoCellAnchor>
  <xdr:twoCellAnchor>
    <xdr:from>
      <xdr:col>1</xdr:col>
      <xdr:colOff>64331</xdr:colOff>
      <xdr:row>6</xdr:row>
      <xdr:rowOff>19878</xdr:rowOff>
    </xdr:from>
    <xdr:to>
      <xdr:col>7</xdr:col>
      <xdr:colOff>574261</xdr:colOff>
      <xdr:row>20</xdr:row>
      <xdr:rowOff>49695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443158</xdr:colOff>
      <xdr:row>6</xdr:row>
      <xdr:rowOff>24556</xdr:rowOff>
    </xdr:from>
    <xdr:to>
      <xdr:col>23</xdr:col>
      <xdr:colOff>488436</xdr:colOff>
      <xdr:row>20</xdr:row>
      <xdr:rowOff>48126</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53286</xdr:colOff>
      <xdr:row>22</xdr:row>
      <xdr:rowOff>9939</xdr:rowOff>
    </xdr:from>
    <xdr:to>
      <xdr:col>9</xdr:col>
      <xdr:colOff>225289</xdr:colOff>
      <xdr:row>43</xdr:row>
      <xdr:rowOff>114903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325897</xdr:colOff>
      <xdr:row>33</xdr:row>
      <xdr:rowOff>171994</xdr:rowOff>
    </xdr:from>
    <xdr:to>
      <xdr:col>15</xdr:col>
      <xdr:colOff>100438</xdr:colOff>
      <xdr:row>43</xdr:row>
      <xdr:rowOff>114903</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579309</xdr:colOff>
      <xdr:row>33</xdr:row>
      <xdr:rowOff>138103</xdr:rowOff>
    </xdr:from>
    <xdr:to>
      <xdr:col>25</xdr:col>
      <xdr:colOff>352129</xdr:colOff>
      <xdr:row>43</xdr:row>
      <xdr:rowOff>102232</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334702</xdr:colOff>
      <xdr:row>22</xdr:row>
      <xdr:rowOff>24612</xdr:rowOff>
    </xdr:from>
    <xdr:to>
      <xdr:col>15</xdr:col>
      <xdr:colOff>108807</xdr:colOff>
      <xdr:row>31</xdr:row>
      <xdr:rowOff>155908</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53009</xdr:colOff>
      <xdr:row>6</xdr:row>
      <xdr:rowOff>14160</xdr:rowOff>
    </xdr:from>
    <xdr:to>
      <xdr:col>15</xdr:col>
      <xdr:colOff>128164</xdr:colOff>
      <xdr:row>20</xdr:row>
      <xdr:rowOff>41325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25</xdr:col>
      <xdr:colOff>407504</xdr:colOff>
      <xdr:row>7</xdr:row>
      <xdr:rowOff>52348</xdr:rowOff>
    </xdr:from>
    <xdr:to>
      <xdr:col>28</xdr:col>
      <xdr:colOff>583540</xdr:colOff>
      <xdr:row>43</xdr:row>
      <xdr:rowOff>129208</xdr:rowOff>
    </xdr:to>
    <xdr:sp macro="" textlink="">
      <xdr:nvSpPr>
        <xdr:cNvPr id="41" name="Rectangle 40"/>
        <xdr:cNvSpPr/>
      </xdr:nvSpPr>
      <xdr:spPr>
        <a:xfrm>
          <a:off x="16310113" y="1304678"/>
          <a:ext cx="2084348" cy="65174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295800</xdr:colOff>
      <xdr:row>6</xdr:row>
      <xdr:rowOff>22529</xdr:rowOff>
    </xdr:from>
    <xdr:to>
      <xdr:col>19</xdr:col>
      <xdr:colOff>337931</xdr:colOff>
      <xdr:row>20</xdr:row>
      <xdr:rowOff>49694</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325067</xdr:colOff>
      <xdr:row>0</xdr:row>
      <xdr:rowOff>156925</xdr:rowOff>
    </xdr:from>
    <xdr:to>
      <xdr:col>14</xdr:col>
      <xdr:colOff>124360</xdr:colOff>
      <xdr:row>3</xdr:row>
      <xdr:rowOff>159929</xdr:rowOff>
    </xdr:to>
    <xdr:sp macro="" textlink="">
      <xdr:nvSpPr>
        <xdr:cNvPr id="59" name="Rectangle 58"/>
        <xdr:cNvSpPr/>
      </xdr:nvSpPr>
      <xdr:spPr>
        <a:xfrm>
          <a:off x="6686111" y="156925"/>
          <a:ext cx="2343710" cy="539717"/>
        </a:xfrm>
        <a:prstGeom prst="rect">
          <a:avLst/>
        </a:prstGeom>
        <a:solidFill>
          <a:schemeClr val="accent1">
            <a:lumMod val="50000"/>
          </a:schemeClr>
        </a:solidFill>
        <a:ln w="12700" cap="flat" cmpd="sng" algn="ctr">
          <a:solidFill>
            <a:schemeClr val="accent1">
              <a:lumMod val="50000"/>
            </a:scheme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accent1">
                <a:lumMod val="20000"/>
                <a:lumOff val="80000"/>
              </a:schemeClr>
            </a:solidFill>
            <a:effectLst/>
            <a:uLnTx/>
            <a:uFillTx/>
            <a:latin typeface="Calibri" panose="020F0502020204030204"/>
            <a:ea typeface="+mn-ea"/>
            <a:cs typeface="+mn-cs"/>
          </a:endParaRPr>
        </a:p>
      </xdr:txBody>
    </xdr:sp>
    <xdr:clientData/>
  </xdr:twoCellAnchor>
  <xdr:twoCellAnchor>
    <xdr:from>
      <xdr:col>10</xdr:col>
      <xdr:colOff>347879</xdr:colOff>
      <xdr:row>2</xdr:row>
      <xdr:rowOff>14507</xdr:rowOff>
    </xdr:from>
    <xdr:to>
      <xdr:col>14</xdr:col>
      <xdr:colOff>105415</xdr:colOff>
      <xdr:row>3</xdr:row>
      <xdr:rowOff>136758</xdr:rowOff>
    </xdr:to>
    <xdr:sp macro="" textlink="Pre_Dashboard_Charts!$B$4">
      <xdr:nvSpPr>
        <xdr:cNvPr id="60" name="TextBox 59"/>
        <xdr:cNvSpPr txBox="1"/>
      </xdr:nvSpPr>
      <xdr:spPr>
        <a:xfrm>
          <a:off x="6702899" y="381954"/>
          <a:ext cx="2299544" cy="305974"/>
        </a:xfrm>
        <a:prstGeom prst="rect">
          <a:avLst/>
        </a:prstGeom>
        <a:solidFill>
          <a:srgbClr val="5B9BD5"/>
        </a:solid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43F6EB6-0E48-41ED-A631-B783F4B63656}" type="TxLink">
            <a:rPr kumimoji="0" lang="en-US" sz="2000" b="1" i="0" u="none" strike="noStrike" kern="0" cap="none" spc="0" normalizeH="0" baseline="0" noProof="0">
              <a:ln>
                <a:noFill/>
              </a:ln>
              <a:solidFill>
                <a:sysClr val="window" lastClr="FFFFFF"/>
              </a:solidFill>
              <a:effectLst/>
              <a:uLnTx/>
              <a:uFillTx/>
              <a:latin typeface="Century Gothic" panose="020B0502020202020204" pitchFamily="34"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85</a:t>
          </a:fld>
          <a:endParaRPr kumimoji="0" lang="en-US" sz="2000" b="1" i="0" u="none" strike="noStrike" kern="0" cap="none" spc="0" normalizeH="0" baseline="0" noProof="0">
            <a:ln>
              <a:noFill/>
            </a:ln>
            <a:solidFill>
              <a:sysClr val="window" lastClr="FFFFFF"/>
            </a:solidFill>
            <a:effectLst/>
            <a:uLnTx/>
            <a:uFillTx/>
            <a:latin typeface="Century Gothic" panose="020B0502020202020204" pitchFamily="34" charset="0"/>
            <a:ea typeface="Calibri"/>
            <a:cs typeface="Calibri"/>
          </a:endParaRPr>
        </a:p>
      </xdr:txBody>
    </xdr:sp>
    <xdr:clientData/>
  </xdr:twoCellAnchor>
  <xdr:twoCellAnchor>
    <xdr:from>
      <xdr:col>10</xdr:col>
      <xdr:colOff>321040</xdr:colOff>
      <xdr:row>0</xdr:row>
      <xdr:rowOff>149989</xdr:rowOff>
    </xdr:from>
    <xdr:to>
      <xdr:col>14</xdr:col>
      <xdr:colOff>196974</xdr:colOff>
      <xdr:row>2</xdr:row>
      <xdr:rowOff>31136</xdr:rowOff>
    </xdr:to>
    <xdr:sp macro="" textlink="">
      <xdr:nvSpPr>
        <xdr:cNvPr id="61" name="TextBox 60"/>
        <xdr:cNvSpPr txBox="1"/>
      </xdr:nvSpPr>
      <xdr:spPr>
        <a:xfrm>
          <a:off x="6682084" y="149989"/>
          <a:ext cx="2420351" cy="238956"/>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50" b="1" i="0" u="none" strike="noStrike" kern="0" cap="none" spc="0" normalizeH="0" baseline="0" noProof="0">
              <a:ln>
                <a:noFill/>
              </a:ln>
              <a:solidFill>
                <a:sysClr val="window" lastClr="FFFFFF"/>
              </a:solidFill>
              <a:effectLst/>
              <a:uLnTx/>
              <a:uFillTx/>
              <a:latin typeface="Century Gothic" panose="020B0502020202020204" pitchFamily="34" charset="0"/>
              <a:ea typeface="+mn-ea"/>
              <a:cs typeface="+mn-cs"/>
            </a:rPr>
            <a:t>TOTAL NUMBER OF EMPLOYEES ANALYZED</a:t>
          </a:r>
        </a:p>
      </xdr:txBody>
    </xdr:sp>
    <xdr:clientData/>
  </xdr:twoCellAnchor>
  <xdr:twoCellAnchor>
    <xdr:from>
      <xdr:col>14</xdr:col>
      <xdr:colOff>185730</xdr:colOff>
      <xdr:row>0</xdr:row>
      <xdr:rowOff>150482</xdr:rowOff>
    </xdr:from>
    <xdr:to>
      <xdr:col>17</xdr:col>
      <xdr:colOff>613604</xdr:colOff>
      <xdr:row>3</xdr:row>
      <xdr:rowOff>153303</xdr:rowOff>
    </xdr:to>
    <xdr:sp macro="" textlink="">
      <xdr:nvSpPr>
        <xdr:cNvPr id="63" name="Rectangle 62"/>
        <xdr:cNvSpPr/>
      </xdr:nvSpPr>
      <xdr:spPr>
        <a:xfrm>
          <a:off x="9082758" y="150482"/>
          <a:ext cx="2334380" cy="553991"/>
        </a:xfrm>
        <a:prstGeom prst="rect">
          <a:avLst/>
        </a:prstGeom>
        <a:solidFill>
          <a:schemeClr val="accent1">
            <a:lumMod val="50000"/>
          </a:schemeClr>
        </a:solidFill>
        <a:ln w="12700" cap="flat" cmpd="sng" algn="ctr">
          <a:solidFill>
            <a:schemeClr val="accent1">
              <a:lumMod val="50000"/>
            </a:scheme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208451</xdr:colOff>
      <xdr:row>2</xdr:row>
      <xdr:rowOff>4122</xdr:rowOff>
    </xdr:from>
    <xdr:to>
      <xdr:col>17</xdr:col>
      <xdr:colOff>568458</xdr:colOff>
      <xdr:row>3</xdr:row>
      <xdr:rowOff>129518</xdr:rowOff>
    </xdr:to>
    <xdr:sp macro="" textlink="Pre_Dashboard_Charts!$D$4">
      <xdr:nvSpPr>
        <xdr:cNvPr id="64" name="TextBox 63"/>
        <xdr:cNvSpPr txBox="1"/>
      </xdr:nvSpPr>
      <xdr:spPr>
        <a:xfrm>
          <a:off x="9105479" y="371569"/>
          <a:ext cx="2266513" cy="309119"/>
        </a:xfrm>
        <a:prstGeom prst="rect">
          <a:avLst/>
        </a:prstGeom>
        <a:solidFill>
          <a:srgbClr val="5B9BD5"/>
        </a:solid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135BB67A-EBA6-4B7F-84B8-738540854DEF}" type="TxLink">
            <a:rPr kumimoji="0" lang="en-US" sz="2000" b="1" i="0" u="none" strike="noStrike" kern="0" cap="none" spc="0" normalizeH="0" baseline="0" noProof="0">
              <a:ln>
                <a:noFill/>
              </a:ln>
              <a:solidFill>
                <a:sysClr val="window" lastClr="FFFFFF"/>
              </a:solidFill>
              <a:effectLst/>
              <a:uLnTx/>
              <a:uFillTx/>
              <a:latin typeface="Century Gothic" panose="020B0502020202020204" pitchFamily="34"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5.46</a:t>
          </a:fld>
          <a:endParaRPr kumimoji="0" lang="en-US" sz="2000" b="1" i="0" u="none" strike="noStrike" kern="0" cap="none" spc="0" normalizeH="0" baseline="0" noProof="0">
            <a:ln>
              <a:noFill/>
            </a:ln>
            <a:solidFill>
              <a:sysClr val="window" lastClr="FFFFFF"/>
            </a:solidFill>
            <a:effectLst/>
            <a:uLnTx/>
            <a:uFillTx/>
            <a:latin typeface="Century Gothic" panose="020B0502020202020204" pitchFamily="34" charset="0"/>
            <a:ea typeface="Calibri"/>
            <a:cs typeface="Calibri"/>
          </a:endParaRPr>
        </a:p>
      </xdr:txBody>
    </xdr:sp>
    <xdr:clientData/>
  </xdr:twoCellAnchor>
  <xdr:twoCellAnchor>
    <xdr:from>
      <xdr:col>14</xdr:col>
      <xdr:colOff>181719</xdr:colOff>
      <xdr:row>0</xdr:row>
      <xdr:rowOff>143363</xdr:rowOff>
    </xdr:from>
    <xdr:to>
      <xdr:col>18</xdr:col>
      <xdr:colOff>50427</xdr:colOff>
      <xdr:row>2</xdr:row>
      <xdr:rowOff>21192</xdr:rowOff>
    </xdr:to>
    <xdr:sp macro="" textlink="">
      <xdr:nvSpPr>
        <xdr:cNvPr id="65" name="TextBox 64"/>
        <xdr:cNvSpPr txBox="1"/>
      </xdr:nvSpPr>
      <xdr:spPr>
        <a:xfrm>
          <a:off x="9078747" y="143363"/>
          <a:ext cx="2410716" cy="245276"/>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50" b="1" i="0" u="none" strike="noStrike" kern="0" cap="none" spc="0" normalizeH="0" baseline="0" noProof="0">
              <a:ln>
                <a:noFill/>
              </a:ln>
              <a:solidFill>
                <a:sysClr val="window" lastClr="FFFFFF"/>
              </a:solidFill>
              <a:effectLst/>
              <a:uLnTx/>
              <a:uFillTx/>
              <a:latin typeface="Century Gothic" panose="020B0502020202020204" pitchFamily="34" charset="0"/>
              <a:ea typeface="+mn-ea"/>
              <a:cs typeface="+mn-cs"/>
            </a:rPr>
            <a:t>AVERAGE TENURE (YEARS)</a:t>
          </a:r>
        </a:p>
      </xdr:txBody>
    </xdr:sp>
    <xdr:clientData/>
  </xdr:twoCellAnchor>
  <xdr:twoCellAnchor>
    <xdr:from>
      <xdr:col>18</xdr:col>
      <xdr:colOff>31107</xdr:colOff>
      <xdr:row>0</xdr:row>
      <xdr:rowOff>155903</xdr:rowOff>
    </xdr:from>
    <xdr:to>
      <xdr:col>21</xdr:col>
      <xdr:colOff>466562</xdr:colOff>
      <xdr:row>3</xdr:row>
      <xdr:rowOff>158724</xdr:rowOff>
    </xdr:to>
    <xdr:sp macro="" textlink="">
      <xdr:nvSpPr>
        <xdr:cNvPr id="67" name="Rectangle 66"/>
        <xdr:cNvSpPr/>
      </xdr:nvSpPr>
      <xdr:spPr>
        <a:xfrm>
          <a:off x="11470143" y="155903"/>
          <a:ext cx="2341961" cy="553991"/>
        </a:xfrm>
        <a:prstGeom prst="rect">
          <a:avLst/>
        </a:prstGeom>
        <a:solidFill>
          <a:schemeClr val="accent1">
            <a:lumMod val="50000"/>
          </a:schemeClr>
        </a:solidFill>
        <a:ln w="12700" cap="flat" cmpd="sng" algn="ctr">
          <a:solidFill>
            <a:schemeClr val="accent1">
              <a:lumMod val="50000"/>
            </a:scheme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53902</xdr:colOff>
      <xdr:row>2</xdr:row>
      <xdr:rowOff>9543</xdr:rowOff>
    </xdr:from>
    <xdr:to>
      <xdr:col>21</xdr:col>
      <xdr:colOff>421270</xdr:colOff>
      <xdr:row>3</xdr:row>
      <xdr:rowOff>134939</xdr:rowOff>
    </xdr:to>
    <xdr:sp macro="" textlink="Pre_Dashboard_Charts!$F$4">
      <xdr:nvSpPr>
        <xdr:cNvPr id="68" name="TextBox 67"/>
        <xdr:cNvSpPr txBox="1"/>
      </xdr:nvSpPr>
      <xdr:spPr>
        <a:xfrm>
          <a:off x="11492938" y="376990"/>
          <a:ext cx="2273874" cy="309119"/>
        </a:xfrm>
        <a:prstGeom prst="rect">
          <a:avLst/>
        </a:prstGeom>
        <a:solidFill>
          <a:srgbClr val="5B9BD5"/>
        </a:solid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96B5D1FF-A3D3-45BB-8189-B48451F4910E}" type="TxLink">
            <a:rPr kumimoji="0" lang="en-US" sz="2000" b="1" i="0" u="none" strike="noStrike" kern="0" cap="none" spc="0" normalizeH="0" baseline="0" noProof="0">
              <a:ln>
                <a:noFill/>
              </a:ln>
              <a:solidFill>
                <a:sysClr val="window" lastClr="FFFFFF"/>
              </a:solidFill>
              <a:effectLst/>
              <a:uLnTx/>
              <a:uFillTx/>
              <a:latin typeface="Century Gothic" panose="020B0502020202020204" pitchFamily="34"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3.5</a:t>
          </a:fld>
          <a:endParaRPr kumimoji="0" lang="en-US" sz="2000" b="1" i="0" u="none" strike="noStrike" kern="0" cap="none" spc="0" normalizeH="0" baseline="0" noProof="0">
            <a:ln>
              <a:noFill/>
            </a:ln>
            <a:solidFill>
              <a:sysClr val="window" lastClr="FFFFFF"/>
            </a:solidFill>
            <a:effectLst/>
            <a:uLnTx/>
            <a:uFillTx/>
            <a:latin typeface="Century Gothic" panose="020B0502020202020204" pitchFamily="34" charset="0"/>
            <a:ea typeface="Calibri"/>
            <a:cs typeface="Calibri"/>
          </a:endParaRPr>
        </a:p>
      </xdr:txBody>
    </xdr:sp>
    <xdr:clientData/>
  </xdr:twoCellAnchor>
  <xdr:twoCellAnchor>
    <xdr:from>
      <xdr:col>18</xdr:col>
      <xdr:colOff>27083</xdr:colOff>
      <xdr:row>0</xdr:row>
      <xdr:rowOff>148785</xdr:rowOff>
    </xdr:from>
    <xdr:to>
      <xdr:col>21</xdr:col>
      <xdr:colOff>539122</xdr:colOff>
      <xdr:row>2</xdr:row>
      <xdr:rowOff>26614</xdr:rowOff>
    </xdr:to>
    <xdr:sp macro="" textlink="">
      <xdr:nvSpPr>
        <xdr:cNvPr id="69" name="TextBox 68"/>
        <xdr:cNvSpPr txBox="1"/>
      </xdr:nvSpPr>
      <xdr:spPr>
        <a:xfrm>
          <a:off x="11466119" y="148785"/>
          <a:ext cx="2418545" cy="245276"/>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50" b="1" i="0" u="none" strike="noStrike" kern="0" cap="none" spc="0" normalizeH="0" baseline="0" noProof="0">
              <a:ln>
                <a:noFill/>
              </a:ln>
              <a:solidFill>
                <a:sysClr val="window" lastClr="FFFFFF"/>
              </a:solidFill>
              <a:effectLst/>
              <a:uLnTx/>
              <a:uFillTx/>
              <a:latin typeface="Century Gothic" panose="020B0502020202020204" pitchFamily="34" charset="0"/>
              <a:ea typeface="+mn-ea"/>
              <a:cs typeface="+mn-cs"/>
            </a:rPr>
            <a:t>AVERAGE EMPLOYEE SICK DAYS PER YEAR</a:t>
          </a:r>
        </a:p>
      </xdr:txBody>
    </xdr:sp>
    <xdr:clientData/>
  </xdr:twoCellAnchor>
  <xdr:twoCellAnchor>
    <xdr:from>
      <xdr:col>21</xdr:col>
      <xdr:colOff>518482</xdr:colOff>
      <xdr:row>0</xdr:row>
      <xdr:rowOff>158858</xdr:rowOff>
    </xdr:from>
    <xdr:to>
      <xdr:col>25</xdr:col>
      <xdr:colOff>317850</xdr:colOff>
      <xdr:row>3</xdr:row>
      <xdr:rowOff>161679</xdr:rowOff>
    </xdr:to>
    <xdr:sp macro="" textlink="">
      <xdr:nvSpPr>
        <xdr:cNvPr id="71" name="Rectangle 70"/>
        <xdr:cNvSpPr/>
      </xdr:nvSpPr>
      <xdr:spPr>
        <a:xfrm>
          <a:off x="13864024" y="158858"/>
          <a:ext cx="2341375" cy="553991"/>
        </a:xfrm>
        <a:prstGeom prst="rect">
          <a:avLst/>
        </a:prstGeom>
        <a:solidFill>
          <a:schemeClr val="accent1">
            <a:lumMod val="50000"/>
          </a:schemeClr>
        </a:solidFill>
        <a:ln w="12700" cap="flat" cmpd="sng" algn="ctr">
          <a:solidFill>
            <a:schemeClr val="accent1">
              <a:lumMod val="50000"/>
            </a:scheme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21</xdr:col>
      <xdr:colOff>541271</xdr:colOff>
      <xdr:row>2</xdr:row>
      <xdr:rowOff>12498</xdr:rowOff>
    </xdr:from>
    <xdr:to>
      <xdr:col>25</xdr:col>
      <xdr:colOff>272569</xdr:colOff>
      <xdr:row>3</xdr:row>
      <xdr:rowOff>137894</xdr:rowOff>
    </xdr:to>
    <xdr:sp macro="" textlink="Pre_Dashboard_Charts!$I$4">
      <xdr:nvSpPr>
        <xdr:cNvPr id="72" name="TextBox 71"/>
        <xdr:cNvSpPr txBox="1"/>
      </xdr:nvSpPr>
      <xdr:spPr>
        <a:xfrm>
          <a:off x="13886813" y="379945"/>
          <a:ext cx="2273305" cy="309119"/>
        </a:xfrm>
        <a:prstGeom prst="rect">
          <a:avLst/>
        </a:prstGeom>
        <a:solidFill>
          <a:srgbClr val="5B9BD5"/>
        </a:solid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A7187E9-E21A-4905-B478-05135988CE8A}" type="TxLink">
            <a:rPr kumimoji="0" lang="en-US" sz="2000" b="1" i="0" u="none" strike="noStrike" kern="0" cap="none" spc="0" normalizeH="0" baseline="0" noProof="0">
              <a:ln>
                <a:noFill/>
              </a:ln>
              <a:solidFill>
                <a:sysClr val="window" lastClr="FFFFFF"/>
              </a:solidFill>
              <a:effectLst/>
              <a:uLnTx/>
              <a:uFillTx/>
              <a:latin typeface="Century Gothic" panose="020B0502020202020204" pitchFamily="34"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46%</a:t>
          </a:fld>
          <a:endParaRPr kumimoji="0" lang="en-US" sz="2000" b="1" i="0" u="none" strike="noStrike" kern="0" cap="none" spc="0" normalizeH="0" baseline="0" noProof="0">
            <a:ln>
              <a:noFill/>
            </a:ln>
            <a:solidFill>
              <a:sysClr val="window" lastClr="FFFFFF"/>
            </a:solidFill>
            <a:effectLst/>
            <a:uLnTx/>
            <a:uFillTx/>
            <a:latin typeface="Century Gothic" panose="020B0502020202020204" pitchFamily="34" charset="0"/>
            <a:ea typeface="Calibri"/>
            <a:cs typeface="Calibri"/>
          </a:endParaRPr>
        </a:p>
      </xdr:txBody>
    </xdr:sp>
    <xdr:clientData/>
  </xdr:twoCellAnchor>
  <xdr:twoCellAnchor>
    <xdr:from>
      <xdr:col>21</xdr:col>
      <xdr:colOff>514459</xdr:colOff>
      <xdr:row>0</xdr:row>
      <xdr:rowOff>151739</xdr:rowOff>
    </xdr:from>
    <xdr:to>
      <xdr:col>25</xdr:col>
      <xdr:colOff>390392</xdr:colOff>
      <xdr:row>2</xdr:row>
      <xdr:rowOff>29568</xdr:rowOff>
    </xdr:to>
    <xdr:sp macro="" textlink="">
      <xdr:nvSpPr>
        <xdr:cNvPr id="73" name="TextBox 72"/>
        <xdr:cNvSpPr txBox="1"/>
      </xdr:nvSpPr>
      <xdr:spPr>
        <a:xfrm>
          <a:off x="13860001" y="151739"/>
          <a:ext cx="2417940" cy="245276"/>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50" b="1" i="0" u="none" strike="noStrike" kern="0" cap="none" spc="0" normalizeH="0" baseline="0" noProof="0">
              <a:ln>
                <a:noFill/>
              </a:ln>
              <a:solidFill>
                <a:sysClr val="window" lastClr="FFFFFF"/>
              </a:solidFill>
              <a:effectLst/>
              <a:uLnTx/>
              <a:uFillTx/>
              <a:latin typeface="Century Gothic" panose="020B0502020202020204" pitchFamily="34" charset="0"/>
              <a:ea typeface="+mn-ea"/>
              <a:cs typeface="+mn-cs"/>
            </a:rPr>
            <a:t>BIKE PURCHASE RATE</a:t>
          </a:r>
        </a:p>
      </xdr:txBody>
    </xdr:sp>
    <xdr:clientData/>
  </xdr:twoCellAnchor>
  <xdr:twoCellAnchor>
    <xdr:from>
      <xdr:col>15</xdr:col>
      <xdr:colOff>300532</xdr:colOff>
      <xdr:row>22</xdr:row>
      <xdr:rowOff>24391</xdr:rowOff>
    </xdr:from>
    <xdr:to>
      <xdr:col>20</xdr:col>
      <xdr:colOff>477078</xdr:colOff>
      <xdr:row>31</xdr:row>
      <xdr:rowOff>159026</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283597</xdr:colOff>
      <xdr:row>33</xdr:row>
      <xdr:rowOff>136360</xdr:rowOff>
    </xdr:from>
    <xdr:to>
      <xdr:col>20</xdr:col>
      <xdr:colOff>477078</xdr:colOff>
      <xdr:row>43</xdr:row>
      <xdr:rowOff>114903</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25</xdr:col>
      <xdr:colOff>293542</xdr:colOff>
      <xdr:row>3</xdr:row>
      <xdr:rowOff>124191</xdr:rowOff>
    </xdr:from>
    <xdr:to>
      <xdr:col>29</xdr:col>
      <xdr:colOff>45598</xdr:colOff>
      <xdr:row>4</xdr:row>
      <xdr:rowOff>130229</xdr:rowOff>
    </xdr:to>
    <xdr:sp macro="" textlink="">
      <xdr:nvSpPr>
        <xdr:cNvPr id="78" name="TextBox 77"/>
        <xdr:cNvSpPr txBox="1"/>
      </xdr:nvSpPr>
      <xdr:spPr>
        <a:xfrm>
          <a:off x="16181901" y="671377"/>
          <a:ext cx="2294193" cy="188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cap="all" baseline="0">
              <a:solidFill>
                <a:schemeClr val="bg1"/>
              </a:solidFill>
              <a:latin typeface="Century Gothic" panose="020B0502020202020204" pitchFamily="34" charset="0"/>
            </a:rPr>
            <a:t>BIKE PURCHASE COLOR KEY:</a:t>
          </a:r>
        </a:p>
      </xdr:txBody>
    </xdr:sp>
    <xdr:clientData/>
  </xdr:twoCellAnchor>
  <xdr:twoCellAnchor>
    <xdr:from>
      <xdr:col>25</xdr:col>
      <xdr:colOff>475937</xdr:colOff>
      <xdr:row>4</xdr:row>
      <xdr:rowOff>179546</xdr:rowOff>
    </xdr:from>
    <xdr:to>
      <xdr:col>27</xdr:col>
      <xdr:colOff>68397</xdr:colOff>
      <xdr:row>6</xdr:row>
      <xdr:rowOff>19950</xdr:rowOff>
    </xdr:to>
    <xdr:sp macro="" textlink="">
      <xdr:nvSpPr>
        <xdr:cNvPr id="10" name="Rectangle 9"/>
        <xdr:cNvSpPr/>
      </xdr:nvSpPr>
      <xdr:spPr>
        <a:xfrm>
          <a:off x="16364296" y="909128"/>
          <a:ext cx="863529" cy="2051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279258</xdr:colOff>
      <xdr:row>4</xdr:row>
      <xdr:rowOff>174487</xdr:rowOff>
    </xdr:from>
    <xdr:to>
      <xdr:col>28</xdr:col>
      <xdr:colOff>507253</xdr:colOff>
      <xdr:row>6</xdr:row>
      <xdr:rowOff>14891</xdr:rowOff>
    </xdr:to>
    <xdr:sp macro="" textlink="">
      <xdr:nvSpPr>
        <xdr:cNvPr id="80" name="Rectangle 79"/>
        <xdr:cNvSpPr/>
      </xdr:nvSpPr>
      <xdr:spPr>
        <a:xfrm>
          <a:off x="17438686" y="904069"/>
          <a:ext cx="863529" cy="205195"/>
        </a:xfrm>
        <a:prstGeom prst="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416090</xdr:colOff>
      <xdr:row>5</xdr:row>
      <xdr:rowOff>2998</xdr:rowOff>
    </xdr:from>
    <xdr:to>
      <xdr:col>27</xdr:col>
      <xdr:colOff>128247</xdr:colOff>
      <xdr:row>6</xdr:row>
      <xdr:rowOff>9036</xdr:rowOff>
    </xdr:to>
    <xdr:sp macro="" textlink="">
      <xdr:nvSpPr>
        <xdr:cNvPr id="81" name="TextBox 80"/>
        <xdr:cNvSpPr txBox="1"/>
      </xdr:nvSpPr>
      <xdr:spPr>
        <a:xfrm>
          <a:off x="16304449" y="914975"/>
          <a:ext cx="983226" cy="188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cap="all" baseline="0">
              <a:solidFill>
                <a:schemeClr val="bg1"/>
              </a:solidFill>
              <a:latin typeface="Century Gothic" panose="020B0502020202020204" pitchFamily="34" charset="0"/>
            </a:rPr>
            <a:t>NO PURCHASE</a:t>
          </a:r>
        </a:p>
      </xdr:txBody>
    </xdr:sp>
    <xdr:clientData/>
  </xdr:twoCellAnchor>
  <xdr:twoCellAnchor>
    <xdr:from>
      <xdr:col>27</xdr:col>
      <xdr:colOff>223648</xdr:colOff>
      <xdr:row>4</xdr:row>
      <xdr:rowOff>175347</xdr:rowOff>
    </xdr:from>
    <xdr:to>
      <xdr:col>28</xdr:col>
      <xdr:colOff>571340</xdr:colOff>
      <xdr:row>5</xdr:row>
      <xdr:rowOff>181386</xdr:rowOff>
    </xdr:to>
    <xdr:sp macro="" textlink="">
      <xdr:nvSpPr>
        <xdr:cNvPr id="82" name="TextBox 81"/>
        <xdr:cNvSpPr txBox="1"/>
      </xdr:nvSpPr>
      <xdr:spPr>
        <a:xfrm>
          <a:off x="17383076" y="904929"/>
          <a:ext cx="983226" cy="188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cap="all" baseline="0">
              <a:solidFill>
                <a:schemeClr val="bg1"/>
              </a:solidFill>
              <a:latin typeface="Century Gothic" panose="020B0502020202020204" pitchFamily="34" charset="0"/>
            </a:rPr>
            <a:t>PURCHASED</a:t>
          </a:r>
        </a:p>
      </xdr:txBody>
    </xdr:sp>
    <xdr:clientData/>
  </xdr:twoCellAnchor>
  <xdr:twoCellAnchor>
    <xdr:from>
      <xdr:col>8</xdr:col>
      <xdr:colOff>49903</xdr:colOff>
      <xdr:row>4</xdr:row>
      <xdr:rowOff>100342</xdr:rowOff>
    </xdr:from>
    <xdr:to>
      <xdr:col>15</xdr:col>
      <xdr:colOff>126422</xdr:colOff>
      <xdr:row>5</xdr:row>
      <xdr:rowOff>108713</xdr:rowOff>
    </xdr:to>
    <xdr:sp macro="" textlink="">
      <xdr:nvSpPr>
        <xdr:cNvPr id="83" name="TextBox 82"/>
        <xdr:cNvSpPr txBox="1"/>
      </xdr:nvSpPr>
      <xdr:spPr>
        <a:xfrm>
          <a:off x="5133415" y="832261"/>
          <a:ext cx="4524592" cy="191351"/>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bg1"/>
              </a:solidFill>
              <a:latin typeface="Century Gothic" panose="020B0502020202020204" pitchFamily="34" charset="0"/>
            </a:rPr>
            <a:t>BIKE PURCHASE STATUS BY COMMUTE DISTANCE</a:t>
          </a:r>
        </a:p>
      </xdr:txBody>
    </xdr:sp>
    <xdr:clientData/>
  </xdr:twoCellAnchor>
  <xdr:twoCellAnchor>
    <xdr:from>
      <xdr:col>9</xdr:col>
      <xdr:colOff>184102</xdr:colOff>
      <xdr:row>20</xdr:row>
      <xdr:rowOff>123816</xdr:rowOff>
    </xdr:from>
    <xdr:to>
      <xdr:col>15</xdr:col>
      <xdr:colOff>624924</xdr:colOff>
      <xdr:row>21</xdr:row>
      <xdr:rowOff>132186</xdr:rowOff>
    </xdr:to>
    <xdr:sp macro="" textlink="">
      <xdr:nvSpPr>
        <xdr:cNvPr id="86" name="TextBox 85"/>
        <xdr:cNvSpPr txBox="1"/>
      </xdr:nvSpPr>
      <xdr:spPr>
        <a:xfrm>
          <a:off x="5909041" y="3758697"/>
          <a:ext cx="4257449" cy="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accent1">
                  <a:lumMod val="50000"/>
                </a:schemeClr>
              </a:solidFill>
              <a:latin typeface="Century Gothic" panose="020B0502020202020204" pitchFamily="34" charset="0"/>
            </a:rPr>
            <a:t>BIKE PURCHASE BY MARITAL STATUS</a:t>
          </a:r>
        </a:p>
      </xdr:txBody>
    </xdr:sp>
    <xdr:clientData/>
  </xdr:twoCellAnchor>
  <xdr:twoCellAnchor>
    <xdr:from>
      <xdr:col>15</xdr:col>
      <xdr:colOff>286705</xdr:colOff>
      <xdr:row>4</xdr:row>
      <xdr:rowOff>113783</xdr:rowOff>
    </xdr:from>
    <xdr:to>
      <xdr:col>23</xdr:col>
      <xdr:colOff>489311</xdr:colOff>
      <xdr:row>5</xdr:row>
      <xdr:rowOff>122154</xdr:rowOff>
    </xdr:to>
    <xdr:sp macro="" textlink="">
      <xdr:nvSpPr>
        <xdr:cNvPr id="88" name="TextBox 87"/>
        <xdr:cNvSpPr txBox="1"/>
      </xdr:nvSpPr>
      <xdr:spPr>
        <a:xfrm>
          <a:off x="9805334" y="847749"/>
          <a:ext cx="5279208" cy="191863"/>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bg1"/>
              </a:solidFill>
              <a:latin typeface="Century Gothic" panose="020B0502020202020204" pitchFamily="34" charset="0"/>
            </a:rPr>
            <a:t>BIKE PURCHASE RATE AND SATISFACTION SCORE</a:t>
          </a:r>
        </a:p>
      </xdr:txBody>
    </xdr:sp>
    <xdr:clientData/>
  </xdr:twoCellAnchor>
  <xdr:twoCellAnchor>
    <xdr:from>
      <xdr:col>23</xdr:col>
      <xdr:colOff>574260</xdr:colOff>
      <xdr:row>9</xdr:row>
      <xdr:rowOff>70679</xdr:rowOff>
    </xdr:from>
    <xdr:to>
      <xdr:col>25</xdr:col>
      <xdr:colOff>309217</xdr:colOff>
      <xdr:row>11</xdr:row>
      <xdr:rowOff>66261</xdr:rowOff>
    </xdr:to>
    <xdr:sp macro="" textlink="">
      <xdr:nvSpPr>
        <xdr:cNvPr id="11" name="Rectangle 10"/>
        <xdr:cNvSpPr/>
      </xdr:nvSpPr>
      <xdr:spPr>
        <a:xfrm>
          <a:off x="15204660" y="1740453"/>
          <a:ext cx="1007165" cy="3666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577776</xdr:colOff>
      <xdr:row>6</xdr:row>
      <xdr:rowOff>30797</xdr:rowOff>
    </xdr:from>
    <xdr:to>
      <xdr:col>25</xdr:col>
      <xdr:colOff>310899</xdr:colOff>
      <xdr:row>8</xdr:row>
      <xdr:rowOff>142032</xdr:rowOff>
    </xdr:to>
    <xdr:sp macro="" textlink="">
      <xdr:nvSpPr>
        <xdr:cNvPr id="90" name="TextBox 89"/>
        <xdr:cNvSpPr txBox="1"/>
      </xdr:nvSpPr>
      <xdr:spPr>
        <a:xfrm>
          <a:off x="15195520" y="1120318"/>
          <a:ext cx="1004231" cy="474409"/>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cap="all" baseline="0">
              <a:solidFill>
                <a:schemeClr val="bg1"/>
              </a:solidFill>
              <a:latin typeface="Century Gothic" panose="020B0502020202020204" pitchFamily="34" charset="0"/>
            </a:rPr>
            <a:t>AVERAGE</a:t>
          </a:r>
        </a:p>
        <a:p>
          <a:pPr algn="ctr"/>
          <a:r>
            <a:rPr lang="en-US" sz="800" b="1" cap="all" baseline="0">
              <a:solidFill>
                <a:schemeClr val="bg1"/>
              </a:solidFill>
              <a:latin typeface="Century Gothic" panose="020B0502020202020204" pitchFamily="34" charset="0"/>
            </a:rPr>
            <a:t>SATISFACTION</a:t>
          </a:r>
        </a:p>
        <a:p>
          <a:pPr algn="ctr"/>
          <a:r>
            <a:rPr lang="en-US" sz="800" b="1" cap="all" baseline="0">
              <a:solidFill>
                <a:schemeClr val="bg1"/>
              </a:solidFill>
              <a:latin typeface="Century Gothic" panose="020B0502020202020204" pitchFamily="34" charset="0"/>
            </a:rPr>
            <a:t>SCORE</a:t>
          </a:r>
        </a:p>
      </xdr:txBody>
    </xdr:sp>
    <xdr:clientData/>
  </xdr:twoCellAnchor>
  <xdr:twoCellAnchor>
    <xdr:from>
      <xdr:col>23</xdr:col>
      <xdr:colOff>506671</xdr:colOff>
      <xdr:row>9</xdr:row>
      <xdr:rowOff>95734</xdr:rowOff>
    </xdr:from>
    <xdr:to>
      <xdr:col>24</xdr:col>
      <xdr:colOff>625296</xdr:colOff>
      <xdr:row>11</xdr:row>
      <xdr:rowOff>35600</xdr:rowOff>
    </xdr:to>
    <xdr:sp macro="" textlink="Pre_Dashboard_Charts!$B$53">
      <xdr:nvSpPr>
        <xdr:cNvPr id="91" name="TextBox 90"/>
        <xdr:cNvSpPr txBox="1"/>
      </xdr:nvSpPr>
      <xdr:spPr>
        <a:xfrm>
          <a:off x="15125234" y="1740033"/>
          <a:ext cx="754215" cy="305266"/>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58F42E2-D4F6-4638-8BEC-810154C1FD39}" type="TxLink">
            <a:rPr kumimoji="0" lang="en-US" sz="2000" b="1" i="0" u="none" strike="noStrike" kern="0" cap="none" spc="0" normalizeH="0" baseline="0" noProof="0">
              <a:ln>
                <a:noFill/>
              </a:ln>
              <a:solidFill>
                <a:schemeClr val="bg1"/>
              </a:solidFill>
              <a:effectLst/>
              <a:uLnTx/>
              <a:uFillTx/>
              <a:latin typeface="Century Gothic" panose="020B0502020202020204" pitchFamily="34" charset="0"/>
              <a:ea typeface="Calibri"/>
              <a:cs typeface="Calibri"/>
            </a:rPr>
            <a:t>2.18</a:t>
          </a:fld>
          <a:endParaRPr kumimoji="0" lang="en-US" sz="2000" b="1" i="0" u="none" strike="noStrike" kern="0" cap="none" spc="0" normalizeH="0" baseline="0" noProof="0">
            <a:ln>
              <a:noFill/>
            </a:ln>
            <a:solidFill>
              <a:schemeClr val="bg1"/>
            </a:solidFill>
            <a:effectLst/>
            <a:uLnTx/>
            <a:uFillTx/>
            <a:latin typeface="Century Gothic" panose="020B0502020202020204" pitchFamily="34" charset="0"/>
            <a:ea typeface="Calibri"/>
            <a:cs typeface="Calibri"/>
          </a:endParaRPr>
        </a:p>
      </xdr:txBody>
    </xdr:sp>
    <xdr:clientData/>
  </xdr:twoCellAnchor>
  <xdr:twoCellAnchor>
    <xdr:from>
      <xdr:col>25</xdr:col>
      <xdr:colOff>72953</xdr:colOff>
      <xdr:row>9</xdr:row>
      <xdr:rowOff>95734</xdr:rowOff>
    </xdr:from>
    <xdr:to>
      <xdr:col>25</xdr:col>
      <xdr:colOff>290776</xdr:colOff>
      <xdr:row>11</xdr:row>
      <xdr:rowOff>35600</xdr:rowOff>
    </xdr:to>
    <xdr:sp macro="" textlink="">
      <xdr:nvSpPr>
        <xdr:cNvPr id="92" name="TextBox 91"/>
        <xdr:cNvSpPr txBox="1"/>
      </xdr:nvSpPr>
      <xdr:spPr>
        <a:xfrm>
          <a:off x="15962695" y="1740033"/>
          <a:ext cx="217823" cy="305266"/>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schemeClr val="bg1"/>
              </a:solidFill>
              <a:effectLst/>
              <a:uLnTx/>
              <a:uFillTx/>
              <a:latin typeface="Century Gothic" panose="020B0502020202020204" pitchFamily="34" charset="0"/>
              <a:ea typeface="Calibri"/>
              <a:cs typeface="Calibri"/>
            </a:rPr>
            <a:t>5</a:t>
          </a:r>
        </a:p>
      </xdr:txBody>
    </xdr:sp>
    <xdr:clientData/>
  </xdr:twoCellAnchor>
  <xdr:twoCellAnchor>
    <xdr:from>
      <xdr:col>24</xdr:col>
      <xdr:colOff>413199</xdr:colOff>
      <xdr:row>9</xdr:row>
      <xdr:rowOff>39701</xdr:rowOff>
    </xdr:from>
    <xdr:to>
      <xdr:col>25</xdr:col>
      <xdr:colOff>205860</xdr:colOff>
      <xdr:row>11</xdr:row>
      <xdr:rowOff>102929</xdr:rowOff>
    </xdr:to>
    <xdr:sp macro="" textlink="">
      <xdr:nvSpPr>
        <xdr:cNvPr id="94" name="TextBox 93"/>
        <xdr:cNvSpPr txBox="1"/>
      </xdr:nvSpPr>
      <xdr:spPr>
        <a:xfrm>
          <a:off x="15667352" y="1684000"/>
          <a:ext cx="428250" cy="42862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500" b="1" i="0" u="none" strike="noStrike" kern="0" cap="none" spc="0" normalizeH="0" baseline="0" noProof="0">
              <a:ln>
                <a:noFill/>
              </a:ln>
              <a:solidFill>
                <a:schemeClr val="bg1"/>
              </a:solidFill>
              <a:effectLst/>
              <a:uLnTx/>
              <a:uFillTx/>
              <a:latin typeface="Century Gothic" panose="020B0502020202020204" pitchFamily="34" charset="0"/>
              <a:ea typeface="Calibri"/>
              <a:cs typeface="Calibri"/>
            </a:rPr>
            <a:t>OUT </a:t>
          </a:r>
          <a:br>
            <a:rPr kumimoji="0" lang="en-US" sz="500" b="1" i="0" u="none" strike="noStrike" kern="0" cap="none" spc="0" normalizeH="0" baseline="0" noProof="0">
              <a:ln>
                <a:noFill/>
              </a:ln>
              <a:solidFill>
                <a:schemeClr val="bg1"/>
              </a:solidFill>
              <a:effectLst/>
              <a:uLnTx/>
              <a:uFillTx/>
              <a:latin typeface="Century Gothic" panose="020B0502020202020204" pitchFamily="34" charset="0"/>
              <a:ea typeface="Calibri"/>
              <a:cs typeface="Calibri"/>
            </a:rPr>
          </a:br>
          <a:r>
            <a:rPr kumimoji="0" lang="en-US" sz="500" b="1" i="0" u="none" strike="noStrike" kern="0" cap="none" spc="0" normalizeH="0" baseline="0" noProof="0">
              <a:ln>
                <a:noFill/>
              </a:ln>
              <a:solidFill>
                <a:schemeClr val="bg1"/>
              </a:solidFill>
              <a:effectLst/>
              <a:uLnTx/>
              <a:uFillTx/>
              <a:latin typeface="Century Gothic" panose="020B0502020202020204" pitchFamily="34" charset="0"/>
              <a:ea typeface="Calibri"/>
              <a:cs typeface="Calibri"/>
            </a:rPr>
            <a:t>OF</a:t>
          </a:r>
        </a:p>
      </xdr:txBody>
    </xdr:sp>
    <xdr:clientData/>
  </xdr:twoCellAnchor>
  <xdr:twoCellAnchor>
    <xdr:from>
      <xdr:col>1</xdr:col>
      <xdr:colOff>49295</xdr:colOff>
      <xdr:row>20</xdr:row>
      <xdr:rowOff>116644</xdr:rowOff>
    </xdr:from>
    <xdr:to>
      <xdr:col>9</xdr:col>
      <xdr:colOff>231913</xdr:colOff>
      <xdr:row>21</xdr:row>
      <xdr:rowOff>125015</xdr:rowOff>
    </xdr:to>
    <xdr:sp macro="" textlink="">
      <xdr:nvSpPr>
        <xdr:cNvPr id="95" name="TextBox 94"/>
        <xdr:cNvSpPr txBox="1"/>
      </xdr:nvSpPr>
      <xdr:spPr>
        <a:xfrm>
          <a:off x="684797" y="3791110"/>
          <a:ext cx="5266634" cy="192095"/>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bg1"/>
              </a:solidFill>
              <a:latin typeface="Century Gothic" panose="020B0502020202020204" pitchFamily="34" charset="0"/>
            </a:rPr>
            <a:t>BIKE PURCHASE STATUS BY SALARY AND EDUCATION LEVEL</a:t>
          </a:r>
        </a:p>
      </xdr:txBody>
    </xdr:sp>
    <xdr:clientData/>
  </xdr:twoCellAnchor>
  <xdr:twoCellAnchor>
    <xdr:from>
      <xdr:col>9</xdr:col>
      <xdr:colOff>335143</xdr:colOff>
      <xdr:row>20</xdr:row>
      <xdr:rowOff>118681</xdr:rowOff>
    </xdr:from>
    <xdr:to>
      <xdr:col>15</xdr:col>
      <xdr:colOff>116768</xdr:colOff>
      <xdr:row>21</xdr:row>
      <xdr:rowOff>127054</xdr:rowOff>
    </xdr:to>
    <xdr:sp macro="" textlink="">
      <xdr:nvSpPr>
        <xdr:cNvPr id="96" name="TextBox 95"/>
        <xdr:cNvSpPr txBox="1"/>
      </xdr:nvSpPr>
      <xdr:spPr>
        <a:xfrm>
          <a:off x="6040065" y="3788514"/>
          <a:ext cx="3584906" cy="191864"/>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bg1"/>
              </a:solidFill>
              <a:latin typeface="Century Gothic" panose="020B0502020202020204" pitchFamily="34" charset="0"/>
            </a:rPr>
            <a:t>BIKE PURCHASE STATUS BY marital status</a:t>
          </a:r>
        </a:p>
      </xdr:txBody>
    </xdr:sp>
    <xdr:clientData/>
  </xdr:twoCellAnchor>
  <xdr:twoCellAnchor>
    <xdr:from>
      <xdr:col>15</xdr:col>
      <xdr:colOff>289455</xdr:colOff>
      <xdr:row>20</xdr:row>
      <xdr:rowOff>118680</xdr:rowOff>
    </xdr:from>
    <xdr:to>
      <xdr:col>20</xdr:col>
      <xdr:colOff>483751</xdr:colOff>
      <xdr:row>21</xdr:row>
      <xdr:rowOff>127051</xdr:rowOff>
    </xdr:to>
    <xdr:sp macro="" textlink="">
      <xdr:nvSpPr>
        <xdr:cNvPr id="97" name="TextBox 96"/>
        <xdr:cNvSpPr txBox="1"/>
      </xdr:nvSpPr>
      <xdr:spPr>
        <a:xfrm>
          <a:off x="9831020" y="3696768"/>
          <a:ext cx="3374819" cy="187274"/>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bg1"/>
              </a:solidFill>
              <a:latin typeface="Century Gothic" panose="020B0502020202020204" pitchFamily="34" charset="0"/>
            </a:rPr>
            <a:t>BIKE PURCHASE BY HOME OWNERSHIP</a:t>
          </a:r>
        </a:p>
      </xdr:txBody>
    </xdr:sp>
    <xdr:clientData/>
  </xdr:twoCellAnchor>
  <xdr:twoCellAnchor>
    <xdr:from>
      <xdr:col>15</xdr:col>
      <xdr:colOff>274058</xdr:colOff>
      <xdr:row>32</xdr:row>
      <xdr:rowOff>62280</xdr:rowOff>
    </xdr:from>
    <xdr:to>
      <xdr:col>20</xdr:col>
      <xdr:colOff>472708</xdr:colOff>
      <xdr:row>33</xdr:row>
      <xdr:rowOff>70651</xdr:rowOff>
    </xdr:to>
    <xdr:sp macro="" textlink="">
      <xdr:nvSpPr>
        <xdr:cNvPr id="99" name="TextBox 98"/>
        <xdr:cNvSpPr txBox="1"/>
      </xdr:nvSpPr>
      <xdr:spPr>
        <a:xfrm>
          <a:off x="9794699" y="5865337"/>
          <a:ext cx="3372197" cy="189717"/>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bg1"/>
              </a:solidFill>
              <a:latin typeface="Century Gothic" panose="020B0502020202020204" pitchFamily="34" charset="0"/>
            </a:rPr>
            <a:t>BIKE PURCHASE STATUS BY CAR OWNERSHIP</a:t>
          </a:r>
        </a:p>
      </xdr:txBody>
    </xdr:sp>
    <xdr:clientData/>
  </xdr:twoCellAnchor>
  <xdr:twoCellAnchor>
    <xdr:from>
      <xdr:col>9</xdr:col>
      <xdr:colOff>310448</xdr:colOff>
      <xdr:row>32</xdr:row>
      <xdr:rowOff>77905</xdr:rowOff>
    </xdr:from>
    <xdr:to>
      <xdr:col>15</xdr:col>
      <xdr:colOff>92073</xdr:colOff>
      <xdr:row>33</xdr:row>
      <xdr:rowOff>86278</xdr:rowOff>
    </xdr:to>
    <xdr:sp macro="" textlink="">
      <xdr:nvSpPr>
        <xdr:cNvPr id="100" name="TextBox 99"/>
        <xdr:cNvSpPr txBox="1"/>
      </xdr:nvSpPr>
      <xdr:spPr>
        <a:xfrm>
          <a:off x="6063451" y="5815317"/>
          <a:ext cx="3616959" cy="187667"/>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bg1"/>
              </a:solidFill>
              <a:latin typeface="Century Gothic" panose="020B0502020202020204" pitchFamily="34" charset="0"/>
            </a:rPr>
            <a:t>BIKE PURCHASE STATUS BY AGE BRACKET</a:t>
          </a:r>
        </a:p>
      </xdr:txBody>
    </xdr:sp>
    <xdr:clientData/>
  </xdr:twoCellAnchor>
  <xdr:twoCellAnchor>
    <xdr:from>
      <xdr:col>23</xdr:col>
      <xdr:colOff>583662</xdr:colOff>
      <xdr:row>11</xdr:row>
      <xdr:rowOff>146907</xdr:rowOff>
    </xdr:from>
    <xdr:to>
      <xdr:col>25</xdr:col>
      <xdr:colOff>316785</xdr:colOff>
      <xdr:row>14</xdr:row>
      <xdr:rowOff>76297</xdr:rowOff>
    </xdr:to>
    <xdr:sp macro="" textlink="">
      <xdr:nvSpPr>
        <xdr:cNvPr id="101" name="TextBox 100"/>
        <xdr:cNvSpPr txBox="1"/>
      </xdr:nvSpPr>
      <xdr:spPr>
        <a:xfrm>
          <a:off x="15181258" y="2147213"/>
          <a:ext cx="1002479" cy="474927"/>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cap="all" baseline="0">
              <a:solidFill>
                <a:schemeClr val="bg1"/>
              </a:solidFill>
              <a:latin typeface="Century Gothic" panose="020B0502020202020204" pitchFamily="34" charset="0"/>
            </a:rPr>
            <a:t>HOUSE TO CAR CORRELATION</a:t>
          </a:r>
        </a:p>
        <a:p>
          <a:pPr algn="ctr"/>
          <a:r>
            <a:rPr lang="en-US" sz="800" b="1" cap="all" baseline="0">
              <a:solidFill>
                <a:schemeClr val="bg1"/>
              </a:solidFill>
              <a:latin typeface="Century Gothic" panose="020B0502020202020204" pitchFamily="34" charset="0"/>
            </a:rPr>
            <a:t>COEFFICIENT</a:t>
          </a:r>
        </a:p>
      </xdr:txBody>
    </xdr:sp>
    <xdr:clientData/>
  </xdr:twoCellAnchor>
  <xdr:twoCellAnchor>
    <xdr:from>
      <xdr:col>23</xdr:col>
      <xdr:colOff>577399</xdr:colOff>
      <xdr:row>15</xdr:row>
      <xdr:rowOff>3582</xdr:rowOff>
    </xdr:from>
    <xdr:to>
      <xdr:col>25</xdr:col>
      <xdr:colOff>312356</xdr:colOff>
      <xdr:row>16</xdr:row>
      <xdr:rowOff>181011</xdr:rowOff>
    </xdr:to>
    <xdr:sp macro="" textlink="">
      <xdr:nvSpPr>
        <xdr:cNvPr id="102" name="Rectangle 101"/>
        <xdr:cNvSpPr/>
      </xdr:nvSpPr>
      <xdr:spPr>
        <a:xfrm>
          <a:off x="15174995" y="2731272"/>
          <a:ext cx="1004313" cy="359274"/>
        </a:xfrm>
        <a:prstGeom prst="rect">
          <a:avLst/>
        </a:prstGeom>
        <a:solidFill>
          <a:srgbClr val="00B050"/>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566605</xdr:colOff>
      <xdr:row>15</xdr:row>
      <xdr:rowOff>28637</xdr:rowOff>
    </xdr:from>
    <xdr:to>
      <xdr:col>25</xdr:col>
      <xdr:colOff>324543</xdr:colOff>
      <xdr:row>16</xdr:row>
      <xdr:rowOff>150350</xdr:rowOff>
    </xdr:to>
    <xdr:sp macro="" textlink="Employee_Data!$Z$88">
      <xdr:nvSpPr>
        <xdr:cNvPr id="103" name="TextBox 102"/>
        <xdr:cNvSpPr txBox="1"/>
      </xdr:nvSpPr>
      <xdr:spPr>
        <a:xfrm>
          <a:off x="15184564" y="2787253"/>
          <a:ext cx="1029065" cy="30562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51B50A2-FE5F-4FA6-AF72-EB056791869F}" type="TxLink">
            <a:rPr kumimoji="0" lang="en-US" sz="2000" b="1" i="0" u="none" strike="noStrike" kern="0" cap="none" spc="0" normalizeH="0" baseline="0" noProof="0">
              <a:ln>
                <a:noFill/>
              </a:ln>
              <a:solidFill>
                <a:schemeClr val="bg1"/>
              </a:solidFill>
              <a:effectLst/>
              <a:uLnTx/>
              <a:uFillTx/>
              <a:latin typeface="Century Gothic" panose="020B0502020202020204" pitchFamily="34"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0.0194</a:t>
          </a:fld>
          <a:endParaRPr kumimoji="0" lang="en-US" sz="2000" b="1" i="0" u="none" strike="noStrike" kern="0" cap="none" spc="0" normalizeH="0" baseline="0" noProof="0">
            <a:ln>
              <a:noFill/>
            </a:ln>
            <a:solidFill>
              <a:schemeClr val="bg1"/>
            </a:solidFill>
            <a:effectLst/>
            <a:uLnTx/>
            <a:uFillTx/>
            <a:latin typeface="Century Gothic" panose="020B0502020202020204" pitchFamily="34" charset="0"/>
            <a:ea typeface="Calibri"/>
            <a:cs typeface="Calibri"/>
          </a:endParaRPr>
        </a:p>
      </xdr:txBody>
    </xdr:sp>
    <xdr:clientData/>
  </xdr:twoCellAnchor>
  <xdr:twoCellAnchor>
    <xdr:from>
      <xdr:col>16</xdr:col>
      <xdr:colOff>56383</xdr:colOff>
      <xdr:row>22</xdr:row>
      <xdr:rowOff>71480</xdr:rowOff>
    </xdr:from>
    <xdr:to>
      <xdr:col>18</xdr:col>
      <xdr:colOff>558197</xdr:colOff>
      <xdr:row>23</xdr:row>
      <xdr:rowOff>119189</xdr:rowOff>
    </xdr:to>
    <xdr:sp macro="" textlink="">
      <xdr:nvSpPr>
        <xdr:cNvPr id="18" name="TextBox 17"/>
        <xdr:cNvSpPr txBox="1"/>
      </xdr:nvSpPr>
      <xdr:spPr>
        <a:xfrm>
          <a:off x="10208351" y="4135480"/>
          <a:ext cx="1770811" cy="23243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latin typeface="Century Gothic" panose="020B0502020202020204" pitchFamily="34" charset="0"/>
            </a:rPr>
            <a:t>CORRELATION COEFFICIENT</a:t>
          </a:r>
        </a:p>
      </xdr:txBody>
    </xdr:sp>
    <xdr:clientData/>
  </xdr:twoCellAnchor>
  <xdr:twoCellAnchor>
    <xdr:from>
      <xdr:col>18</xdr:col>
      <xdr:colOff>594301</xdr:colOff>
      <xdr:row>22</xdr:row>
      <xdr:rowOff>71279</xdr:rowOff>
    </xdr:from>
    <xdr:to>
      <xdr:col>20</xdr:col>
      <xdr:colOff>60237</xdr:colOff>
      <xdr:row>23</xdr:row>
      <xdr:rowOff>118988</xdr:rowOff>
    </xdr:to>
    <xdr:sp macro="" textlink="Employee_Data!K88">
      <xdr:nvSpPr>
        <xdr:cNvPr id="104" name="TextBox 103"/>
        <xdr:cNvSpPr txBox="1"/>
      </xdr:nvSpPr>
      <xdr:spPr>
        <a:xfrm>
          <a:off x="12015266" y="4135279"/>
          <a:ext cx="734932" cy="232436"/>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658E07-70D9-4216-B0C8-C58FE72FC409}" type="TxLink">
            <a:rPr lang="en-US" sz="1050" b="1" i="0" u="none" strike="noStrike">
              <a:solidFill>
                <a:schemeClr val="bg1"/>
              </a:solidFill>
              <a:latin typeface="Century Gothic" panose="020B0502020202020204" pitchFamily="34" charset="0"/>
              <a:ea typeface="Calibri"/>
              <a:cs typeface="Calibri"/>
            </a:rPr>
            <a:pPr algn="ctr"/>
            <a:t>0.1735</a:t>
          </a:fld>
          <a:endParaRPr lang="en-US" sz="1050" b="1">
            <a:solidFill>
              <a:schemeClr val="bg1"/>
            </a:solidFill>
            <a:latin typeface="Century Gothic" panose="020B0502020202020204" pitchFamily="34" charset="0"/>
          </a:endParaRPr>
        </a:p>
      </xdr:txBody>
    </xdr:sp>
    <xdr:clientData/>
  </xdr:twoCellAnchor>
  <xdr:twoCellAnchor>
    <xdr:from>
      <xdr:col>16</xdr:col>
      <xdr:colOff>32088</xdr:colOff>
      <xdr:row>33</xdr:row>
      <xdr:rowOff>179706</xdr:rowOff>
    </xdr:from>
    <xdr:to>
      <xdr:col>18</xdr:col>
      <xdr:colOff>533902</xdr:colOff>
      <xdr:row>35</xdr:row>
      <xdr:rowOff>42687</xdr:rowOff>
    </xdr:to>
    <xdr:sp macro="" textlink="">
      <xdr:nvSpPr>
        <xdr:cNvPr id="105" name="TextBox 104"/>
        <xdr:cNvSpPr txBox="1"/>
      </xdr:nvSpPr>
      <xdr:spPr>
        <a:xfrm>
          <a:off x="10184056" y="6275706"/>
          <a:ext cx="1770811" cy="23243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latin typeface="Century Gothic" panose="020B0502020202020204" pitchFamily="34" charset="0"/>
            </a:rPr>
            <a:t>CORRELATION COEFFICIENT</a:t>
          </a:r>
        </a:p>
      </xdr:txBody>
    </xdr:sp>
    <xdr:clientData/>
  </xdr:twoCellAnchor>
  <xdr:twoCellAnchor>
    <xdr:from>
      <xdr:col>18</xdr:col>
      <xdr:colOff>570006</xdr:colOff>
      <xdr:row>33</xdr:row>
      <xdr:rowOff>179505</xdr:rowOff>
    </xdr:from>
    <xdr:to>
      <xdr:col>20</xdr:col>
      <xdr:colOff>35942</xdr:colOff>
      <xdr:row>35</xdr:row>
      <xdr:rowOff>42486</xdr:rowOff>
    </xdr:to>
    <xdr:sp macro="" textlink="Employee_Data!L88">
      <xdr:nvSpPr>
        <xdr:cNvPr id="106" name="TextBox 105"/>
        <xdr:cNvSpPr txBox="1"/>
      </xdr:nvSpPr>
      <xdr:spPr>
        <a:xfrm>
          <a:off x="11990971" y="6275505"/>
          <a:ext cx="734932" cy="232436"/>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3AD0B3-7014-41BA-B4EB-334994136E69}" type="TxLink">
            <a:rPr lang="en-US" sz="1100" b="1" i="0" u="none" strike="noStrike">
              <a:solidFill>
                <a:schemeClr val="bg1"/>
              </a:solidFill>
              <a:latin typeface="Century Gothic" panose="020B0502020202020204" pitchFamily="34" charset="0"/>
              <a:ea typeface="Calibri"/>
              <a:cs typeface="Calibri"/>
            </a:rPr>
            <a:t>-0.1203</a:t>
          </a:fld>
          <a:endParaRPr lang="en-US" sz="1050" b="1">
            <a:solidFill>
              <a:schemeClr val="bg1"/>
            </a:solidFill>
            <a:latin typeface="Century Gothic" panose="020B0502020202020204" pitchFamily="34" charset="0"/>
          </a:endParaRPr>
        </a:p>
      </xdr:txBody>
    </xdr:sp>
    <xdr:clientData/>
  </xdr:twoCellAnchor>
  <xdr:twoCellAnchor>
    <xdr:from>
      <xdr:col>20</xdr:col>
      <xdr:colOff>618704</xdr:colOff>
      <xdr:row>20</xdr:row>
      <xdr:rowOff>131932</xdr:rowOff>
    </xdr:from>
    <xdr:to>
      <xdr:col>25</xdr:col>
      <xdr:colOff>381857</xdr:colOff>
      <xdr:row>21</xdr:row>
      <xdr:rowOff>140303</xdr:rowOff>
    </xdr:to>
    <xdr:sp macro="" textlink="">
      <xdr:nvSpPr>
        <xdr:cNvPr id="109" name="TextBox 108"/>
        <xdr:cNvSpPr txBox="1"/>
      </xdr:nvSpPr>
      <xdr:spPr>
        <a:xfrm>
          <a:off x="13331124" y="3805483"/>
          <a:ext cx="2941258" cy="192049"/>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cap="all" baseline="0">
              <a:solidFill>
                <a:schemeClr val="bg1"/>
              </a:solidFill>
              <a:latin typeface="Century Gothic" panose="020B0502020202020204" pitchFamily="34" charset="0"/>
            </a:rPr>
            <a:t>TOP EMPLOYEES WITH LEAST SICK DAYS</a:t>
          </a:r>
        </a:p>
      </xdr:txBody>
    </xdr:sp>
    <xdr:clientData/>
  </xdr:twoCellAnchor>
  <xdr:twoCellAnchor>
    <xdr:from>
      <xdr:col>20</xdr:col>
      <xdr:colOff>575371</xdr:colOff>
      <xdr:row>32</xdr:row>
      <xdr:rowOff>60885</xdr:rowOff>
    </xdr:from>
    <xdr:to>
      <xdr:col>25</xdr:col>
      <xdr:colOff>355716</xdr:colOff>
      <xdr:row>33</xdr:row>
      <xdr:rowOff>69257</xdr:rowOff>
    </xdr:to>
    <xdr:sp macro="" textlink="">
      <xdr:nvSpPr>
        <xdr:cNvPr id="110" name="TextBox 109"/>
        <xdr:cNvSpPr txBox="1"/>
      </xdr:nvSpPr>
      <xdr:spPr>
        <a:xfrm>
          <a:off x="13297458" y="5969960"/>
          <a:ext cx="2960867" cy="192507"/>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solidFill>
                <a:schemeClr val="bg1"/>
              </a:solidFill>
              <a:latin typeface="Century Gothic" panose="020B0502020202020204" pitchFamily="34" charset="0"/>
            </a:rPr>
            <a:t>BIKE PURCHASE STATUS BY GENDER</a:t>
          </a:r>
        </a:p>
      </xdr:txBody>
    </xdr:sp>
    <xdr:clientData/>
  </xdr:twoCellAnchor>
  <xdr:twoCellAnchor editAs="oneCell">
    <xdr:from>
      <xdr:col>25</xdr:col>
      <xdr:colOff>487017</xdr:colOff>
      <xdr:row>7</xdr:row>
      <xdr:rowOff>92106</xdr:rowOff>
    </xdr:from>
    <xdr:to>
      <xdr:col>28</xdr:col>
      <xdr:colOff>546653</xdr:colOff>
      <xdr:row>14</xdr:row>
      <xdr:rowOff>69574</xdr:rowOff>
    </xdr:to>
    <mc:AlternateContent xmlns:mc="http://schemas.openxmlformats.org/markup-compatibility/2006">
      <mc:Choice xmlns:a14="http://schemas.microsoft.com/office/drawing/2010/main" Requires="a14">
        <xdr:graphicFrame macro="">
          <xdr:nvGraphicFramePr>
            <xdr:cNvPr id="1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389626" y="1344436"/>
              <a:ext cx="1967948" cy="122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482753</xdr:colOff>
      <xdr:row>14</xdr:row>
      <xdr:rowOff>118854</xdr:rowOff>
    </xdr:from>
    <xdr:to>
      <xdr:col>28</xdr:col>
      <xdr:colOff>526775</xdr:colOff>
      <xdr:row>21</xdr:row>
      <xdr:rowOff>19879</xdr:rowOff>
    </xdr:to>
    <mc:AlternateContent xmlns:mc="http://schemas.openxmlformats.org/markup-compatibility/2006">
      <mc:Choice xmlns:a14="http://schemas.microsoft.com/office/drawing/2010/main" Requires="a14">
        <xdr:graphicFrame macro="">
          <xdr:nvGraphicFramePr>
            <xdr:cNvPr id="114" name="Age Bracket 1"/>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16385362" y="2623515"/>
              <a:ext cx="1952334" cy="1153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485913</xdr:colOff>
      <xdr:row>21</xdr:row>
      <xdr:rowOff>76132</xdr:rowOff>
    </xdr:from>
    <xdr:to>
      <xdr:col>28</xdr:col>
      <xdr:colOff>519043</xdr:colOff>
      <xdr:row>27</xdr:row>
      <xdr:rowOff>139147</xdr:rowOff>
    </xdr:to>
    <mc:AlternateContent xmlns:mc="http://schemas.openxmlformats.org/markup-compatibility/2006">
      <mc:Choice xmlns:a14="http://schemas.microsoft.com/office/drawing/2010/main" Requires="a14">
        <xdr:graphicFrame macro="">
          <xdr:nvGraphicFramePr>
            <xdr:cNvPr id="115" name="Education Level 1"/>
            <xdr:cNvGraphicFramePr/>
          </xdr:nvGraphicFramePr>
          <xdr:xfrm>
            <a:off x="0" y="0"/>
            <a:ext cx="0" cy="0"/>
          </xdr:xfrm>
          <a:graphic>
            <a:graphicData uri="http://schemas.microsoft.com/office/drawing/2010/slicer">
              <sle:slicer xmlns:sle="http://schemas.microsoft.com/office/drawing/2010/slicer" name="Education Level 1"/>
            </a:graphicData>
          </a:graphic>
        </xdr:graphicFrame>
      </mc:Choice>
      <mc:Fallback>
        <xdr:sp macro="" textlink="">
          <xdr:nvSpPr>
            <xdr:cNvPr id="0" name=""/>
            <xdr:cNvSpPr>
              <a:spLocks noTextEdit="1"/>
            </xdr:cNvSpPr>
          </xdr:nvSpPr>
          <xdr:spPr>
            <a:xfrm>
              <a:off x="16388522" y="3833123"/>
              <a:ext cx="1941442" cy="115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467139</xdr:colOff>
      <xdr:row>36</xdr:row>
      <xdr:rowOff>1357</xdr:rowOff>
    </xdr:from>
    <xdr:to>
      <xdr:col>28</xdr:col>
      <xdr:colOff>516836</xdr:colOff>
      <xdr:row>43</xdr:row>
      <xdr:rowOff>62762</xdr:rowOff>
    </xdr:to>
    <mc:AlternateContent xmlns:mc="http://schemas.openxmlformats.org/markup-compatibility/2006">
      <mc:Choice xmlns:tsle="http://schemas.microsoft.com/office/drawing/2012/timeslicer" Requires="tsle">
        <xdr:graphicFrame macro="">
          <xdr:nvGraphicFramePr>
            <xdr:cNvPr id="116" name="End Date-fixed 2"/>
            <xdr:cNvGraphicFramePr/>
          </xdr:nvGraphicFramePr>
          <xdr:xfrm>
            <a:off x="0" y="0"/>
            <a:ext cx="0" cy="0"/>
          </xdr:xfrm>
          <a:graphic>
            <a:graphicData uri="http://schemas.microsoft.com/office/drawing/2012/timeslicer">
              <tsle:timeslicer xmlns:tsle="http://schemas.microsoft.com/office/drawing/2012/timeslicer" name="End Date-fixed 2"/>
            </a:graphicData>
          </a:graphic>
        </xdr:graphicFrame>
      </mc:Choice>
      <mc:Fallback>
        <xdr:sp macro="" textlink="">
          <xdr:nvSpPr>
            <xdr:cNvPr id="0" name=""/>
            <xdr:cNvSpPr>
              <a:spLocks noTextEdit="1"/>
            </xdr:cNvSpPr>
          </xdr:nvSpPr>
          <xdr:spPr>
            <a:xfrm>
              <a:off x="16369748" y="6461792"/>
              <a:ext cx="1958009" cy="131373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25</xdr:col>
      <xdr:colOff>462342</xdr:colOff>
      <xdr:row>27</xdr:row>
      <xdr:rowOff>175386</xdr:rowOff>
    </xdr:from>
    <xdr:to>
      <xdr:col>28</xdr:col>
      <xdr:colOff>507240</xdr:colOff>
      <xdr:row>35</xdr:row>
      <xdr:rowOff>125211</xdr:rowOff>
    </xdr:to>
    <mc:AlternateContent xmlns:mc="http://schemas.openxmlformats.org/markup-compatibility/2006">
      <mc:Choice xmlns:tsle="http://schemas.microsoft.com/office/drawing/2012/timeslicer" Requires="tsle">
        <xdr:graphicFrame macro="">
          <xdr:nvGraphicFramePr>
            <xdr:cNvPr id="118" name="Start Date 2"/>
            <xdr:cNvGraphicFramePr/>
          </xdr:nvGraphicFramePr>
          <xdr:xfrm>
            <a:off x="0" y="0"/>
            <a:ext cx="0" cy="0"/>
          </xdr:xfrm>
          <a:graphic>
            <a:graphicData uri="http://schemas.microsoft.com/office/drawing/2012/timeslicer">
              <tsle:timeslicer xmlns:tsle="http://schemas.microsoft.com/office/drawing/2012/timeslicer" name="Start Date 2"/>
            </a:graphicData>
          </a:graphic>
        </xdr:graphicFrame>
      </mc:Choice>
      <mc:Fallback>
        <xdr:sp macro="" textlink="">
          <xdr:nvSpPr>
            <xdr:cNvPr id="0" name=""/>
            <xdr:cNvSpPr>
              <a:spLocks noTextEdit="1"/>
            </xdr:cNvSpPr>
          </xdr:nvSpPr>
          <xdr:spPr>
            <a:xfrm>
              <a:off x="16364951" y="5025682"/>
              <a:ext cx="1953210" cy="1381059"/>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219604</xdr:colOff>
      <xdr:row>15</xdr:row>
      <xdr:rowOff>148830</xdr:rowOff>
    </xdr:from>
    <xdr:to>
      <xdr:col>0</xdr:col>
      <xdr:colOff>413505</xdr:colOff>
      <xdr:row>40</xdr:row>
      <xdr:rowOff>26566</xdr:rowOff>
    </xdr:to>
    <xdr:sp macro="" textlink="">
      <xdr:nvSpPr>
        <xdr:cNvPr id="119" name="TextBox 118"/>
        <xdr:cNvSpPr txBox="1"/>
      </xdr:nvSpPr>
      <xdr:spPr>
        <a:xfrm rot="16200000">
          <a:off x="-1948070" y="5099461"/>
          <a:ext cx="4529249" cy="193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all" baseline="0">
              <a:ln>
                <a:noFill/>
              </a:ln>
              <a:solidFill>
                <a:schemeClr val="bg1"/>
              </a:solidFill>
              <a:latin typeface="Century Gothic" panose="020B0502020202020204" pitchFamily="34" charset="0"/>
            </a:rPr>
            <a:t>@byndform | dumisani maxwell mukuchura</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umisani Maxwell Mukuchura" refreshedDate="45777.012847569444" createdVersion="5" refreshedVersion="6" minRefreshableVersion="3" recordCount="0" supportSubquery="1" supportAdvancedDrill="1">
  <cacheSource type="external" connectionId="3"/>
  <cacheFields count="4">
    <cacheField name="[Measures].[Max of SickDays per Year]" caption="Max of SickDays per Year" numFmtId="0" hierarchy="107" level="32767"/>
    <cacheField name="[Add_Fields].[Employee ID].[Employee ID]" caption="Employee ID" numFmtId="0" level="1">
      <sharedItems containsSemiMixedTypes="0" containsString="0" containsNumber="1" containsInteger="1" minValue="1001" maxValue="1085" count="8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sharedItems>
    </cacheField>
    <cacheField name="[Add_Fields].[Employee ID + Full Name].[Employee ID + Full Name]" caption="Employee ID + Full Name" numFmtId="0" hierarchy="10" level="1">
      <sharedItems count="85">
        <s v="1001 - Casey Anderson"/>
        <s v="1002 - Casey Williams"/>
        <s v="1003 - Alex Brown"/>
        <s v="1004 - Jane Brown"/>
        <s v="1005 - Taylor Miller"/>
        <s v="1006 - Morgan Wilson"/>
        <s v="1007 - Jamie Miller"/>
        <s v="1008 - Jordan Davis"/>
        <s v="1009 - Jordan Williams"/>
        <s v="1010 - Pat Williams"/>
        <s v="1011 - Pat Smith"/>
        <s v="1012 - Alex Smith"/>
        <s v="1013 - Jamie Brown"/>
        <s v="1014 - Alex Miller"/>
        <s v="1015 - Taylor Smith"/>
        <s v="1016 - Pat Johnson"/>
        <s v="1017 - John Brown"/>
        <s v="1018 - Jamie Taylor"/>
        <s v="1019 - Jane Smith"/>
        <s v="1020 - Jamie Wilson"/>
        <s v="1021 - Alex Brown"/>
        <s v="1022 - Morgan Taylor"/>
        <s v="1023 - Jamie Wilson"/>
        <s v="1024 - Jane Williams"/>
        <s v="1025 - Jordan Wilson"/>
        <s v="1026 - Jane Taylor"/>
        <s v="1027 - Morgan Brown"/>
        <s v="1028 - Taylor Davis"/>
        <s v="1029 - Jordan Brown"/>
        <s v="1030 - Jordan Taylor"/>
        <s v="1031 - Chris Williams"/>
        <s v="1032 - Casey Brown"/>
        <s v="1033 - Chris Johnson"/>
        <s v="1034 - John Johnson"/>
        <s v="1035 - Alex Davis"/>
        <s v="1036 - Jane Jones"/>
        <s v="1037 - John Smith"/>
        <s v="1038 - Chris Taylor"/>
        <s v="1039 - Pat Williams"/>
        <s v="1040 - Pat Taylor"/>
        <s v="1041 - Alex Miller"/>
        <s v="1042 - Alex Miller"/>
        <s v="1043 - Alex Wilson"/>
        <s v="1044 - Pat Miller"/>
        <s v="1045 - Casey Williams"/>
        <s v="1046 - Jordan Taylor"/>
        <s v="1047 - Jamie Johnson"/>
        <s v="1048 - Alex Wilson"/>
        <s v="1049 - Jamie Brown"/>
        <s v="1050 - John Miller"/>
        <s v="1051 - Jamie Williams"/>
        <s v="1052 - Alex Taylor"/>
        <s v="1053 - Jane Anderson"/>
        <s v="1054 - John Johnson"/>
        <s v="1055 - Morgan Williams"/>
        <s v="1056 - Taylor Wilson"/>
        <s v="1057 - Chris Williams"/>
        <s v="1058 - Casey Smith"/>
        <s v="1059 - Taylor Davis"/>
        <s v="1060 - Casey Taylor"/>
        <s v="1061 - Jordan Wilson"/>
        <s v="1062 - Jordan Brown"/>
        <s v="1063 - Pat Williams"/>
        <s v="1064 - Jordan Jones"/>
        <s v="1065 - Chris Williams"/>
        <s v="1066 - Jordan Wilson"/>
        <s v="1067 - Taylor Smith"/>
        <s v="1068 - Chris Miller"/>
        <s v="1069 - Morgan Johnson"/>
        <s v="1070 - Morgan Johnson"/>
        <s v="1071 - Jordan Anderson"/>
        <s v="1072 - Jordan Williams"/>
        <s v="1073 - Pat Williams"/>
        <s v="1074 - Jordan Smith"/>
        <s v="1075 - Taylor Taylor"/>
        <s v="1076 - Chris Jones"/>
        <s v="1077 - Morgan Miller"/>
        <s v="1078 - Pat Jones"/>
        <s v="1079 - Pat Taylor"/>
        <s v="1080 - Chris Miller"/>
        <s v="1081 - John Jones"/>
        <s v="1082 - Alex Davis"/>
        <s v="1083 - Taylor Jones"/>
        <s v="1084 - Pat Smith"/>
        <s v="1085 - Morgan Miller"/>
      </sharedItems>
    </cacheField>
    <cacheField name="[Clean_Dataset].[Region].[Region]" caption="Region" numFmtId="0" hierarchy="27" level="1">
      <sharedItems containsSemiMixedTypes="0" containsNonDate="0" containsString="0"/>
    </cacheField>
  </cacheFields>
  <cacheHierarchies count="111">
    <cacheHierarchy uniqueName="[Add_Fields].[Employee ID]" caption="Employee ID" attribute="1" defaultMemberUniqueName="[Add_Fields].[Employee ID].[All]" allUniqueName="[Add_Fields].[Employee ID].[All]" dimensionUniqueName="[Add_Fields]" displayFolder="" count="2" memberValueDatatype="5" unbalanced="0">
      <fieldsUsage count="2">
        <fieldUsage x="-1"/>
        <fieldUsage x="1"/>
      </fieldsUsage>
    </cacheHierarchy>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2" memberValueDatatype="130" unbalanced="0">
      <fieldsUsage count="2">
        <fieldUsage x="-1"/>
        <fieldUsage x="2"/>
      </fieldsUsage>
    </cacheHierarchy>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fieldsUsage count="2">
        <fieldUsage x="-1"/>
        <fieldUsage x="3"/>
      </fieldsUsage>
    </cacheHierarchy>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umisani Maxwell Mukuchura" refreshedDate="45777.012891435188" createdVersion="5" refreshedVersion="6" minRefreshableVersion="3" recordCount="0" supportSubquery="1" supportAdvancedDrill="1">
  <cacheSource type="external" connectionId="3"/>
  <cacheFields count="7">
    <cacheField name="[Measures].[Average of SickDays per Year]" caption="Average of SickDays per Year" numFmtId="0" hierarchy="98" level="32767"/>
    <cacheField name="[Clean_Dataset].[Education Level].[Education Level]" caption="Education Level" numFmtId="0" hierarchy="21" level="1">
      <sharedItems containsSemiMixedTypes="0" containsNonDate="0" containsString="0"/>
    </cacheField>
    <cacheField name="[Clean_Dataset].[Region].[Region]" caption="Region" numFmtId="0" hierarchy="27" level="1">
      <sharedItems containsSemiMixedTypes="0" containsNonDate="0" containsString="0"/>
    </cacheField>
    <cacheField name="[Clean_Dataset].[Age Bracket].[Age Bracket]" caption="Age Bracket" numFmtId="0" hierarchy="33" level="1">
      <sharedItems containsSemiMixedTypes="0" containsNonDate="0" containsString="0"/>
    </cacheField>
    <cacheField name="[Clean_Dataset].[Gender].[Gender]" caption="Gender" numFmtId="0" hierarchy="17" level="1">
      <sharedItems containsSemiMixedTypes="0" containsNonDate="0" containsString="0"/>
    </cacheField>
    <cacheField name="[Clean_Dataset].[Marital Status].[Marital Status]" caption="Marital Status" numFmtId="0" hierarchy="18" level="1">
      <sharedItems containsSemiMixedTypes="0" containsNonDate="0" containsString="0"/>
    </cacheField>
    <cacheField name="[Clean_Dataset].[Tenure Bracket].[Tenure Bracket]" caption="Tenure Bracket" numFmtId="0" hierarchy="32" level="1">
      <sharedItems containsSemiMixedTypes="0" containsNonDate="0" containsString="0"/>
    </cacheField>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fieldsUsage count="2">
        <fieldUsage x="-1"/>
        <fieldUsage x="4"/>
      </fieldsUsage>
    </cacheHierarchy>
    <cacheHierarchy uniqueName="[Clean_Dataset].[Marital Status]" caption="Marital Status" attribute="1" defaultMemberUniqueName="[Clean_Dataset].[Marital Status].[All]" allUniqueName="[Clean_Dataset].[Marital Status].[All]" dimensionUniqueName="[Clean_Dataset]" displayFolder="" count="2" memberValueDatatype="130" unbalanced="0">
      <fieldsUsage count="2">
        <fieldUsage x="-1"/>
        <fieldUsage x="5"/>
      </fieldsUsage>
    </cacheHierarchy>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fieldsUsage count="2">
        <fieldUsage x="-1"/>
        <fieldUsage x="1"/>
      </fieldsUsage>
    </cacheHierarchy>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fieldsUsage count="2">
        <fieldUsage x="-1"/>
        <fieldUsage x="2"/>
      </fieldsUsage>
    </cacheHierarchy>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fieldsUsage count="2">
        <fieldUsage x="-1"/>
        <fieldUsage x="6"/>
      </fieldsUsage>
    </cacheHierarchy>
    <cacheHierarchy uniqueName="[Clean_Dataset].[Age Bracket]" caption="Age Bracket" attribute="1" defaultMemberUniqueName="[Clean_Dataset].[Age Bracket].[All]" allUniqueName="[Clean_Dataset].[Age Bracket].[All]" dimensionUniqueName="[Clean_Dataset]" displayFolder="" count="2" memberValueDatatype="130" unbalanced="0">
      <fieldsUsage count="2">
        <fieldUsage x="-1"/>
        <fieldUsage x="3"/>
      </fieldsUsage>
    </cacheHierarchy>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Dumisani Maxwell Mukuchura" refreshedDate="45777.012894907406" createdVersion="5" refreshedVersion="6" minRefreshableVersion="3" recordCount="0" supportSubquery="1" supportAdvancedDrill="1">
  <cacheSource type="external" connectionId="3"/>
  <cacheFields count="8">
    <cacheField name="[Clean_Dataset].[Bike Purchase].[Bike Purchase]" caption="Bike Purchase" numFmtId="0" hierarchy="28" level="1">
      <sharedItems count="2">
        <s v="N"/>
        <s v="Y"/>
      </sharedItems>
    </cacheField>
    <cacheField name="[Measures].[Count of Full Name]" caption="Count of Full Name" numFmtId="0" hierarchy="100" level="32767"/>
    <cacheField name="[Clean_Dataset].[Education Level].[Education Level]" caption="Education Level" numFmtId="0" hierarchy="21" level="1">
      <sharedItems containsSemiMixedTypes="0" containsNonDate="0" containsString="0"/>
    </cacheField>
    <cacheField name="[Clean_Dataset].[Region].[Region]" caption="Region" numFmtId="0" hierarchy="27" level="1">
      <sharedItems containsSemiMixedTypes="0" containsNonDate="0" containsString="0"/>
    </cacheField>
    <cacheField name="[Clean_Dataset].[Age Bracket].[Age Bracket]" caption="Age Bracket" numFmtId="0" hierarchy="33" level="1">
      <sharedItems containsSemiMixedTypes="0" containsNonDate="0" containsString="0"/>
    </cacheField>
    <cacheField name="[Clean_Dataset].[Gender].[Gender]" caption="Gender" numFmtId="0" hierarchy="17" level="1">
      <sharedItems containsSemiMixedTypes="0" containsNonDate="0" containsString="0"/>
    </cacheField>
    <cacheField name="[Clean_Dataset].[Marital Status].[Marital Status]" caption="Marital Status" numFmtId="0" hierarchy="18" level="1">
      <sharedItems containsSemiMixedTypes="0" containsNonDate="0" containsString="0"/>
    </cacheField>
    <cacheField name="[Clean_Dataset].[Tenure Bracket].[Tenure Bracket]" caption="Tenure Bracket" numFmtId="0" hierarchy="32" level="1">
      <sharedItems containsSemiMixedTypes="0" containsNonDate="0" containsString="0"/>
    </cacheField>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fieldsUsage count="2">
        <fieldUsage x="-1"/>
        <fieldUsage x="5"/>
      </fieldsUsage>
    </cacheHierarchy>
    <cacheHierarchy uniqueName="[Clean_Dataset].[Marital Status]" caption="Marital Status" attribute="1" defaultMemberUniqueName="[Clean_Dataset].[Marital Status].[All]" allUniqueName="[Clean_Dataset].[Marital Status].[All]" dimensionUniqueName="[Clean_Dataset]" displayFolder="" count="2" memberValueDatatype="130" unbalanced="0">
      <fieldsUsage count="2">
        <fieldUsage x="-1"/>
        <fieldUsage x="6"/>
      </fieldsUsage>
    </cacheHierarchy>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fieldsUsage count="2">
        <fieldUsage x="-1"/>
        <fieldUsage x="2"/>
      </fieldsUsage>
    </cacheHierarchy>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fieldsUsage count="2">
        <fieldUsage x="-1"/>
        <fieldUsage x="3"/>
      </fieldsUsage>
    </cacheHierarchy>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0"/>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fieldsUsage count="2">
        <fieldUsage x="-1"/>
        <fieldUsage x="7"/>
      </fieldsUsage>
    </cacheHierarchy>
    <cacheHierarchy uniqueName="[Clean_Dataset].[Age Bracket]" caption="Age Bracket" attribute="1" defaultMemberUniqueName="[Clean_Dataset].[Age Bracket].[All]" allUniqueName="[Clean_Dataset].[Age Bracket].[All]" dimensionUniqueName="[Clean_Dataset]" displayFolder="" count="2" memberValueDatatype="130" unbalanced="0">
      <fieldsUsage count="2">
        <fieldUsage x="-1"/>
        <fieldUsage x="4"/>
      </fieldsUsage>
    </cacheHierarchy>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Dumisani Maxwell Mukuchura" refreshedDate="45777.012905555559" createdVersion="5" refreshedVersion="6" minRefreshableVersion="3" recordCount="0" supportSubquery="1" supportAdvancedDrill="1">
  <cacheSource type="external" connectionId="3"/>
  <cacheFields count="2">
    <cacheField name="[Measures].[Sum of Sick Days]" caption="Sum of Sick Days" numFmtId="0" hierarchy="83" level="32767"/>
    <cacheField name="[Clean_Dataset].[Bike Purchase].[Bike Purchase]" caption="Bike Purchase" numFmtId="0" hierarchy="28" level="1">
      <sharedItems count="2">
        <s v="N"/>
        <s v="Y"/>
      </sharedItems>
    </cacheField>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Dumisani Maxwell Mukuchura" refreshedDate="45777.012907060183" createdVersion="5" refreshedVersion="6" minRefreshableVersion="3" recordCount="0" supportSubquery="1" supportAdvancedDrill="1">
  <cacheSource type="external" connectionId="3"/>
  <cacheFields count="3">
    <cacheField name="[Clean_Dataset].[Education Level].[Education Level]" caption="Education Level" numFmtId="0" hierarchy="21" level="1">
      <sharedItems count="5">
        <s v="Bachelors"/>
        <s v="High School"/>
        <s v="Masters"/>
        <s v="Partial College"/>
        <s v="PhD"/>
      </sharedItems>
    </cacheField>
    <cacheField name="[Clean_Dataset].[Bike Purchase].[Bike Purchase]" caption="Bike Purchase" numFmtId="0" hierarchy="28" level="1">
      <sharedItems count="2">
        <s v="N"/>
        <s v="Y"/>
      </sharedItems>
    </cacheField>
    <cacheField name="[Measures].[Count of Employee ID]" caption="Count of Employee ID" numFmtId="0" hierarchy="9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fieldsUsage count="2">
        <fieldUsage x="-1"/>
        <fieldUsage x="0"/>
      </fieldsUsage>
    </cacheHierarchy>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Dumisani Maxwell Mukuchura" refreshedDate="45777.01290833333" createdVersion="5" refreshedVersion="6" minRefreshableVersion="3" recordCount="0" supportSubquery="1" supportAdvancedDrill="1">
  <cacheSource type="external" connectionId="3"/>
  <cacheFields count="2">
    <cacheField name="[Clean_Dataset].[Education Level].[Education Level]" caption="Education Level" numFmtId="0" hierarchy="21" level="1">
      <sharedItems count="5">
        <s v="Bachelors"/>
        <s v="High School"/>
        <s v="Masters"/>
        <s v="Partial College"/>
        <s v="PhD"/>
      </sharedItems>
    </cacheField>
    <cacheField name="[Measures].[Average of Actual Salary per Actual Work Days]" caption="Average of Actual Salary per Actual Work Days" numFmtId="0" hierarchy="96"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fieldsUsage count="2">
        <fieldUsage x="-1"/>
        <fieldUsage x="0"/>
      </fieldsUsage>
    </cacheHierarchy>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Dumisani Maxwell Mukuchura" refreshedDate="45777.012909722223" createdVersion="5" refreshedVersion="6" minRefreshableVersion="3" recordCount="0" supportSubquery="1" supportAdvancedDrill="1">
  <cacheSource type="external" connectionId="3"/>
  <cacheFields count="2">
    <cacheField name="[Add_Fields].[Company Level].[Company Level]" caption="Company Level" numFmtId="0" hierarchy="1" level="1">
      <sharedItems count="5">
        <s v="Entry"/>
        <s v="Junior"/>
        <s v="Mid"/>
        <s v="Senior"/>
        <s v="Unknown"/>
      </sharedItems>
    </cacheField>
    <cacheField name="[Measures].[Average of Sick Days]" caption="Average of Sick Days" numFmtId="0" hierarchy="84"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2" memberValueDatatype="130" unbalanced="0">
      <fieldsUsage count="2">
        <fieldUsage x="-1"/>
        <fieldUsage x="0"/>
      </fieldsUsage>
    </cacheHierarchy>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Dumisani Maxwell Mukuchura" refreshedDate="45777.012911111109" createdVersion="5" refreshedVersion="6" minRefreshableVersion="3" recordCount="0" supportSubquery="1" supportAdvancedDrill="1">
  <cacheSource type="external" connectionId="3"/>
  <cacheFields count="2">
    <cacheField name="[Clean_Dataset].[Region].[Region]" caption="Region" numFmtId="0" hierarchy="27" level="1">
      <sharedItems count="5">
        <s v="Africa"/>
        <s v="Americas"/>
        <s v="Asia"/>
        <s v="Europe"/>
        <s v="Pacific"/>
      </sharedItems>
    </cacheField>
    <cacheField name="[Measures].[Sum of SickDays]" caption="Sum of SickDays" numFmtId="0" hierarchy="75"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fieldsUsage count="2">
        <fieldUsage x="-1"/>
        <fieldUsage x="0"/>
      </fieldsUsage>
    </cacheHierarchy>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oneField="1">
      <fieldsUsage count="1">
        <fieldUsage x="1"/>
      </fieldsUsage>
    </cacheHierarchy>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Dumisani Maxwell Mukuchura" refreshedDate="45777.012912268518" createdVersion="5" refreshedVersion="6" minRefreshableVersion="3" recordCount="0" supportSubquery="1" supportAdvancedDrill="1">
  <cacheSource type="external" connectionId="3"/>
  <cacheFields count="2">
    <cacheField name="[Clean_Dataset].[Gender].[Gender]" caption="Gender" numFmtId="0" hierarchy="17" level="1">
      <sharedItems count="2">
        <s v="Female"/>
        <s v="Male"/>
      </sharedItems>
    </cacheField>
    <cacheField name="[Measures].[Average of Sick to Working Day Ratio]" caption="Average of Sick to Working Day Ratio" numFmtId="0" hierarchy="94"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fieldsUsage count="2">
        <fieldUsage x="-1"/>
        <fieldUsage x="0"/>
      </fieldsUsage>
    </cacheHierarchy>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Dumisani Maxwell Mukuchura" refreshedDate="45777.012913773149" createdVersion="5" refreshedVersion="6" minRefreshableVersion="3" recordCount="0" supportSubquery="1" supportAdvancedDrill="1">
  <cacheSource type="external" connectionId="3"/>
  <cacheFields count="3">
    <cacheField name="[Clean_Dataset].[Region].[Region]" caption="Region" numFmtId="0" hierarchy="27" level="1">
      <sharedItems count="5">
        <s v="Africa"/>
        <s v="Americas"/>
        <s v="Asia"/>
        <s v="Europe"/>
        <s v="Pacific"/>
      </sharedItems>
    </cacheField>
    <cacheField name="[Add_Fields].[Company Level].[Company Level]" caption="Company Level" numFmtId="0" hierarchy="1" level="1">
      <sharedItems count="5">
        <s v="Entry"/>
        <s v="Junior"/>
        <s v="Mid"/>
        <s v="Senior"/>
        <s v="Unknown"/>
      </sharedItems>
    </cacheField>
    <cacheField name="[Measures].[Average of Salary]" caption="Average of Salary" numFmtId="0" hierarchy="92"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2" memberValueDatatype="130" unbalanced="0">
      <fieldsUsage count="2">
        <fieldUsage x="-1"/>
        <fieldUsage x="1"/>
      </fieldsUsage>
    </cacheHierarchy>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fieldsUsage count="2">
        <fieldUsage x="-1"/>
        <fieldUsage x="0"/>
      </fieldsUsage>
    </cacheHierarchy>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Dumisani Maxwell Mukuchura" refreshedDate="45777.015103819445" createdVersion="5" refreshedVersion="6" minRefreshableVersion="3" recordCount="0" supportSubquery="1" supportAdvancedDrill="1">
  <cacheSource type="external" connectionId="3"/>
  <cacheFields count="1">
    <cacheField name="[Measures].[Count of Employee ID]" caption="Count of Employee ID" numFmtId="0" hierarchy="9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umisani Maxwell Mukuchura" refreshedDate="45777.012848842591" createdVersion="5" refreshedVersion="6" minRefreshableVersion="3" recordCount="0" supportSubquery="1" supportAdvancedDrill="1">
  <cacheSource type="external" connectionId="3"/>
  <cacheFields count="3">
    <cacheField name="[Clean_Dataset].[Job Title].[Job Title]" caption="Job Title" numFmtId="0" hierarchy="19" level="1">
      <sharedItems count="11">
        <s v="Accountant"/>
        <s v="Analyst"/>
        <s v="Clerical"/>
        <s v="Director"/>
        <s v="Engineer"/>
        <s v="HR"/>
        <s v="Manager"/>
        <s v="Professional"/>
        <s v="Receptionist"/>
        <s v="Salesman"/>
        <s v="Skilled Manual"/>
      </sharedItems>
    </cacheField>
    <cacheField name="[Clean_Dataset].[Bike Purchase].[Bike Purchase]" caption="Bike Purchase" numFmtId="0" hierarchy="28" level="1">
      <sharedItems count="2">
        <s v="N"/>
        <s v="Y"/>
      </sharedItems>
    </cacheField>
    <cacheField name="[Measures].[Average of Calculated-BikePurchase Binary]" caption="Average of Calculated-BikePurchase Binary" numFmtId="0" hierarchy="105"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2" memberValueDatatype="130" unbalanced="0">
      <fieldsUsage count="2">
        <fieldUsage x="-1"/>
        <fieldUsage x="0"/>
      </fieldsUsage>
    </cacheHierarchy>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Dumisani Maxwell Mukuchura" refreshedDate="45777.015104282407" createdVersion="5" refreshedVersion="6" minRefreshableVersion="3" recordCount="0" supportSubquery="1" supportAdvancedDrill="1">
  <cacheSource type="external" connectionId="3"/>
  <cacheFields count="3">
    <cacheField name="[Clean_Dataset].[Commute Distance].[Commute Distance]" caption="Commute Distance" numFmtId="0" hierarchy="24" level="1">
      <sharedItems count="5">
        <s v="0-1 Miles"/>
        <s v="1-2 Miles"/>
        <s v="2-5 Miles"/>
        <s v="5-10 Miles"/>
        <s v="Over 10 Miles"/>
      </sharedItems>
    </cacheField>
    <cacheField name="[Clean_Dataset].[Bike Purchase].[Bike Purchase]" caption="Bike Purchase" numFmtId="0" hierarchy="28" level="1">
      <sharedItems count="2">
        <s v="N"/>
        <s v="Y"/>
      </sharedItems>
    </cacheField>
    <cacheField name="[Measures].[Count of Full Name]" caption="Count of Full Name" numFmtId="0" hierarchy="10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2" memberValueDatatype="130" unbalanced="0">
      <fieldsUsage count="2">
        <fieldUsage x="-1"/>
        <fieldUsage x="0"/>
      </fieldsUsage>
    </cacheHierarchy>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2"/>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Dumisani Maxwell Mukuchura" refreshedDate="45777.015104861108" createdVersion="5" refreshedVersion="6" minRefreshableVersion="3" recordCount="0" supportSubquery="1" supportAdvancedDrill="1">
  <cacheSource type="external" connectionId="3"/>
  <cacheFields count="2">
    <cacheField name="[Clean_Dataset].[Bike Satisfaction].[Bike Satisfaction]" caption="Bike Satisfaction" numFmtId="0" hierarchy="29" level="1">
      <sharedItems containsSemiMixedTypes="0" containsString="0" containsNumber="1" containsInteger="1" minValue="0" maxValue="5" count="6">
        <n v="0"/>
        <n v="1"/>
        <n v="2"/>
        <n v="3"/>
        <n v="4"/>
        <n v="5"/>
      </sharedItems>
    </cacheField>
    <cacheField name="[Measures].[Count of Full Name]" caption="Count of Full Name" numFmtId="0" hierarchy="10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2" memberValueDatatype="5" unbalanced="0">
      <fieldsUsage count="2">
        <fieldUsage x="-1"/>
        <fieldUsage x="0"/>
      </fieldsUsage>
    </cacheHierarchy>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Dumisani Maxwell Mukuchura" refreshedDate="45777.015105439816" createdVersion="5" refreshedVersion="6" minRefreshableVersion="3" recordCount="0" supportSubquery="1" supportAdvancedDrill="1">
  <cacheSource type="external" connectionId="3"/>
  <cacheFields count="3">
    <cacheField name="[Clean_Dataset].[Job Title].[Job Title]" caption="Job Title" numFmtId="0" hierarchy="19" level="1">
      <sharedItems count="11">
        <s v="Accountant"/>
        <s v="Analyst"/>
        <s v="Clerical"/>
        <s v="Director"/>
        <s v="Engineer"/>
        <s v="HR"/>
        <s v="Manager"/>
        <s v="Professional"/>
        <s v="Receptionist"/>
        <s v="Salesman"/>
        <s v="Skilled Manual"/>
      </sharedItems>
    </cacheField>
    <cacheField name="[Measures].[Average of Net Workdays 2]" caption="Average of Net Workdays 2" numFmtId="0" hierarchy="86" level="32767"/>
    <cacheField name="[Measures].[Average of Net Workyears]" caption="Average of Net Workyears" numFmtId="0" hierarchy="88"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2" memberValueDatatype="130" unbalanced="0">
      <fieldsUsage count="2">
        <fieldUsage x="-1"/>
        <fieldUsage x="0"/>
      </fieldsUsage>
    </cacheHierarchy>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Dumisani Maxwell Mukuchura" refreshedDate="45777.015105902778" createdVersion="5" refreshedVersion="6" minRefreshableVersion="3" recordCount="0" supportSubquery="1" supportAdvancedDrill="1">
  <cacheSource type="external" connectionId="3"/>
  <cacheFields count="3">
    <cacheField name="[Clean_Dataset].[Region].[Region]" caption="Region" numFmtId="0" hierarchy="27" level="1">
      <sharedItems count="5">
        <s v="Africa"/>
        <s v="Americas"/>
        <s v="Asia"/>
        <s v="Europe"/>
        <s v="Pacific"/>
      </sharedItems>
    </cacheField>
    <cacheField name="[Clean_Dataset].[Bike Purchase].[Bike Purchase]" caption="Bike Purchase" numFmtId="0" hierarchy="28" level="1">
      <sharedItems count="2">
        <s v="N"/>
        <s v="Y"/>
      </sharedItems>
    </cacheField>
    <cacheField name="[Measures].[Count of Full Name]" caption="Count of Full Name" numFmtId="0" hierarchy="10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fieldsUsage count="2">
        <fieldUsage x="-1"/>
        <fieldUsage x="0"/>
      </fieldsUsage>
    </cacheHierarchy>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2"/>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Dumisani Maxwell Mukuchura" refreshedDate="45777.015106250001" createdVersion="5" refreshedVersion="6" minRefreshableVersion="3" recordCount="0" supportSubquery="1" supportAdvancedDrill="1">
  <cacheSource type="external" connectionId="3"/>
  <cacheFields count="1">
    <cacheField name="[Measures].[Average of Bike Satisfaction]" caption="Average of Bike Satisfaction" numFmtId="0" hierarchy="103"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Dumisani Maxwell Mukuchura" refreshedDate="45777.015106712963" createdVersion="5" refreshedVersion="6" minRefreshableVersion="3" recordCount="0" supportSubquery="1" supportAdvancedDrill="1">
  <cacheSource type="external" connectionId="3"/>
  <cacheFields count="2">
    <cacheField name="[Clean_Dataset].[Bike Purchase].[Bike Purchase]" caption="Bike Purchase" numFmtId="0" hierarchy="28" level="1">
      <sharedItems count="2">
        <s v="N"/>
        <s v="Y"/>
      </sharedItems>
    </cacheField>
    <cacheField name="[Measures].[Count of Full Name]" caption="Count of Full Name" numFmtId="0" hierarchy="10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0"/>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Dumisani Maxwell Mukuchura" refreshedDate="45777.015107291663" createdVersion="5" refreshedVersion="6" minRefreshableVersion="3" recordCount="0" supportSubquery="1" supportAdvancedDrill="1">
  <cacheSource type="external" connectionId="3"/>
  <cacheFields count="3">
    <cacheField name="[Clean_Dataset].[Education Level].[Education Level]" caption="Education Level" numFmtId="0" hierarchy="21" level="1">
      <sharedItems count="5">
        <s v="Bachelors"/>
        <s v="High School"/>
        <s v="Masters"/>
        <s v="Partial College"/>
        <s v="PhD"/>
      </sharedItems>
    </cacheField>
    <cacheField name="[Measures].[Average of Salary]" caption="Average of Salary" numFmtId="0" hierarchy="92" level="32767"/>
    <cacheField name="[Clean_Dataset].[Bike Purchase].[Bike Purchase]" caption="Bike Purchase" numFmtId="0" hierarchy="28" level="1">
      <sharedItems count="2">
        <s v="N"/>
        <s v="Y"/>
      </sharedItems>
    </cacheField>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fieldsUsage count="2">
        <fieldUsage x="-1"/>
        <fieldUsage x="0"/>
      </fieldsUsage>
    </cacheHierarchy>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2"/>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Dumisani Maxwell Mukuchura" refreshedDate="45777.015107754632" createdVersion="5" refreshedVersion="6" minRefreshableVersion="3" recordCount="0" supportSubquery="1" supportAdvancedDrill="1">
  <cacheSource type="external" connectionId="3"/>
  <cacheFields count="3">
    <cacheField name="[Clean_Dataset].[Age Bracket].[Age Bracket]" caption="Age Bracket" numFmtId="0" hierarchy="33" level="1">
      <sharedItems count="3">
        <s v="Adolescent-Young - 30- Years"/>
        <s v="Middle-Age - 31-45 Years"/>
        <s v="Old - 45+ Years"/>
      </sharedItems>
    </cacheField>
    <cacheField name="[Clean_Dataset].[Bike Purchase].[Bike Purchase]" caption="Bike Purchase" numFmtId="0" hierarchy="28" level="1">
      <sharedItems count="2">
        <s v="N"/>
        <s v="Y"/>
      </sharedItems>
    </cacheField>
    <cacheField name="[Measures].[Count of Full Name]" caption="Count of Full Name" numFmtId="0" hierarchy="10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fieldsUsage count="2">
        <fieldUsage x="-1"/>
        <fieldUsage x="0"/>
      </fieldsUsage>
    </cacheHierarchy>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2"/>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Dumisani Maxwell Mukuchura" refreshedDate="45777.015108333333" createdVersion="5" refreshedVersion="6" minRefreshableVersion="3" recordCount="0" supportSubquery="1" supportAdvancedDrill="1">
  <cacheSource type="external" connectionId="3"/>
  <cacheFields count="3">
    <cacheField name="[Clean_Dataset].[Gender].[Gender]" caption="Gender" numFmtId="0" hierarchy="17" level="1">
      <sharedItems count="2">
        <s v="Female"/>
        <s v="Male"/>
      </sharedItems>
    </cacheField>
    <cacheField name="[Clean_Dataset].[Bike Purchase].[Bike Purchase]" caption="Bike Purchase" numFmtId="0" hierarchy="28" level="1">
      <sharedItems count="2">
        <s v="N"/>
        <s v="Y"/>
      </sharedItems>
    </cacheField>
    <cacheField name="[Measures].[Count of Full Name]" caption="Count of Full Name" numFmtId="0" hierarchy="10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fieldsUsage count="2">
        <fieldUsage x="-1"/>
        <fieldUsage x="0"/>
      </fieldsUsage>
    </cacheHierarchy>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2"/>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Dumisani Maxwell Mukuchura" refreshedDate="45777.015108796295" createdVersion="5" refreshedVersion="6" minRefreshableVersion="3" recordCount="0" supportSubquery="1" supportAdvancedDrill="1">
  <cacheSource type="external" connectionId="3"/>
  <cacheFields count="3">
    <cacheField name="[Clean_Dataset].[Marital Status].[Marital Status]" caption="Marital Status" numFmtId="0" hierarchy="18" level="1">
      <sharedItems count="4">
        <s v="Divorced"/>
        <s v="Married"/>
        <s v="Single"/>
        <s v="Widowed"/>
      </sharedItems>
    </cacheField>
    <cacheField name="[Clean_Dataset].[Bike Purchase].[Bike Purchase]" caption="Bike Purchase" numFmtId="0" hierarchy="28" level="1">
      <sharedItems count="2">
        <s v="N"/>
        <s v="Y"/>
      </sharedItems>
    </cacheField>
    <cacheField name="[Measures].[Count of Full Name]" caption="Count of Full Name" numFmtId="0" hierarchy="10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fieldsUsage count="2">
        <fieldUsage x="-1"/>
        <fieldUsage x="0"/>
      </fieldsUsage>
    </cacheHierarchy>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2"/>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umisani Maxwell Mukuchura" refreshedDate="45777.012849652776" createdVersion="5" refreshedVersion="6" minRefreshableVersion="3" recordCount="0" supportSubquery="1" supportAdvancedDrill="1">
  <cacheSource type="external" connectionId="3"/>
  <cacheFields count="1">
    <cacheField name="[Measures].[MIN Start Date]" caption="MIN Start Date" numFmtId="0" hierarchy="76"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oneField="1">
      <fieldsUsage count="1">
        <fieldUsage x="0"/>
      </fieldsUsage>
    </cacheHierarchy>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Dumisani Maxwell Mukuchura" refreshedDate="45777.015109375003" createdVersion="5" refreshedVersion="6" minRefreshableVersion="3" recordCount="0" supportSubquery="1" supportAdvancedDrill="1">
  <cacheSource type="external" connectionId="3"/>
  <cacheFields count="3">
    <cacheField name="[Clean_Dataset].[Home Owner].[Home Owner]" caption="Home Owner" numFmtId="0" hierarchy="22" level="1">
      <sharedItems count="2">
        <s v="N"/>
        <s v="Y"/>
      </sharedItems>
    </cacheField>
    <cacheField name="[Clean_Dataset].[Bike Purchase].[Bike Purchase]" caption="Bike Purchase" numFmtId="0" hierarchy="28" level="1">
      <sharedItems count="2">
        <s v="N"/>
        <s v="Y"/>
      </sharedItems>
    </cacheField>
    <cacheField name="[Measures].[Count of Full Name]" caption="Count of Full Name" numFmtId="0" hierarchy="10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2" memberValueDatatype="130" unbalanced="0">
      <fieldsUsage count="2">
        <fieldUsage x="-1"/>
        <fieldUsage x="0"/>
      </fieldsUsage>
    </cacheHierarchy>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2"/>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saveData="0" refreshedBy="Dumisani Maxwell Mukuchura" refreshedDate="45777.015109953703" createdVersion="5" refreshedVersion="6" minRefreshableVersion="3" recordCount="0" supportSubquery="1" supportAdvancedDrill="1">
  <cacheSource type="external" connectionId="3"/>
  <cacheFields count="3">
    <cacheField name="[Clean_Dataset].[Car Owner].[Car Owner]" caption="Car Owner" numFmtId="0" hierarchy="23" level="1">
      <sharedItems count="2">
        <s v="N"/>
        <s v="Y"/>
      </sharedItems>
    </cacheField>
    <cacheField name="[Clean_Dataset].[Bike Purchase].[Bike Purchase]" caption="Bike Purchase" numFmtId="0" hierarchy="28" level="1">
      <sharedItems count="2">
        <s v="N"/>
        <s v="Y"/>
      </sharedItems>
    </cacheField>
    <cacheField name="[Measures].[Count of Employee ID 2]" caption="Count of Employee ID 2" numFmtId="0" hierarchy="109"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2" memberValueDatatype="130" unbalanced="0">
      <fieldsUsage count="2">
        <fieldUsage x="-1"/>
        <fieldUsage x="0"/>
      </fieldsUsage>
    </cacheHierarchy>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saveData="0" refreshedBy="Dumisani Maxwell Mukuchura" refreshedDate="45777.01285590278"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cacheHierarchy uniqueName="[Clean_Dataset].[Marital Status]" caption="Marital Status" attribute="1" defaultMemberUniqueName="[Clean_Dataset].[Marital Status].[All]" allUniqueName="[Clean_Dataset].[Marital Status].[All]" dimensionUniqueName="[Clean_Dataset]" displayFolder="" count="2"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46"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saveData="0" refreshedBy="Dumisani Maxwell Mukuchura" refreshedDate="45777.012856597219"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2"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2"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4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Dumisani Maxwell Mukuchura" refreshedDate="45777.012850925923" createdVersion="5" refreshedVersion="6" minRefreshableVersion="3" recordCount="0" supportSubquery="1" supportAdvancedDrill="1">
  <cacheSource type="external" connectionId="3"/>
  <cacheFields count="3">
    <cacheField name="[Clean_Dataset].[Job Title].[Job Title]" caption="Job Title" numFmtId="0" hierarchy="19" level="1">
      <sharedItems count="11">
        <s v="Accountant"/>
        <s v="Analyst"/>
        <s v="Clerical"/>
        <s v="Director"/>
        <s v="Engineer"/>
        <s v="HR"/>
        <s v="Manager"/>
        <s v="Professional"/>
        <s v="Receptionist"/>
        <s v="Salesman"/>
        <s v="Skilled Manual"/>
      </sharedItems>
    </cacheField>
    <cacheField name="[Clean_Dataset].[Bike Purchase].[Bike Purchase]" caption="Bike Purchase" numFmtId="0" hierarchy="28" level="1">
      <sharedItems count="2">
        <s v="N"/>
        <s v="Y"/>
      </sharedItems>
    </cacheField>
    <cacheField name="[Measures].[Count of Full Name]" caption="Count of Full Name" numFmtId="0" hierarchy="10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2" memberValueDatatype="130" unbalanced="0">
      <fieldsUsage count="2">
        <fieldUsage x="-1"/>
        <fieldUsage x="0"/>
      </fieldsUsage>
    </cacheHierarchy>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2" memberValueDatatype="130" unbalanced="0">
      <fieldsUsage count="2">
        <fieldUsage x="-1"/>
        <fieldUsage x="1"/>
      </fieldsUsage>
    </cacheHierarchy>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oneField="1" hidden="1">
      <fieldsUsage count="1">
        <fieldUsage x="2"/>
      </fieldsUsage>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umisani Maxwell Mukuchura" refreshedDate="45777.012851620369" createdVersion="5" refreshedVersion="6" minRefreshableVersion="3" recordCount="0" supportSubquery="1" supportAdvancedDrill="1">
  <cacheSource type="external" connectionId="3"/>
  <cacheFields count="1">
    <cacheField name="[Measures].[MAX End Date]" caption="MAX End Date" numFmtId="0" hierarchy="77"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oneField="1">
      <fieldsUsage count="1">
        <fieldUsage x="0"/>
      </fieldsUsage>
    </cacheHierarchy>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umisani Maxwell Mukuchura" refreshedDate="45777.012852662039" createdVersion="5" refreshedVersion="6" minRefreshableVersion="3" recordCount="0" supportSubquery="1" supportAdvancedDrill="1">
  <cacheSource type="external" connectionId="3"/>
  <cacheFields count="3">
    <cacheField name="[Clean_Dataset].[Home Owner].[Home Owner]" caption="Home Owner" numFmtId="0" hierarchy="22" level="1">
      <sharedItems count="2">
        <s v="N"/>
        <s v="Y"/>
      </sharedItems>
    </cacheField>
    <cacheField name="[Clean_Dataset].[Car Owner].[Car Owner]" caption="Car Owner" numFmtId="0" hierarchy="23" level="1">
      <sharedItems count="2">
        <s v="N"/>
        <s v="Y"/>
      </sharedItems>
    </cacheField>
    <cacheField name="[Measures].[Count of Employee ID]" caption="Count of Employee ID" numFmtId="0" hierarchy="9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2" memberValueDatatype="130" unbalanced="0">
      <fieldsUsage count="2">
        <fieldUsage x="-1"/>
        <fieldUsage x="0"/>
      </fieldsUsage>
    </cacheHierarchy>
    <cacheHierarchy uniqueName="[Clean_Dataset].[Car Owner]" caption="Car Owner" attribute="1" defaultMemberUniqueName="[Clean_Dataset].[Car Owner].[All]" allUniqueName="[Clean_Dataset].[Car Owner].[All]" dimensionUniqueName="[Clean_Dataset]" displayFolder="" count="2" memberValueDatatype="130" unbalanced="0">
      <fieldsUsage count="2">
        <fieldUsage x="-1"/>
        <fieldUsage x="1"/>
      </fieldsUsage>
    </cacheHierarchy>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umisani Maxwell Mukuchura" refreshedDate="45777.012854166664" createdVersion="5" refreshedVersion="6" minRefreshableVersion="3" recordCount="0" supportSubquery="1" supportAdvancedDrill="1">
  <cacheSource type="external" connectionId="3"/>
  <cacheFields count="3">
    <cacheField name="[Measures].[Sum of Salary]" caption="Sum of Salary" numFmtId="0" hierarchy="91" level="32767"/>
    <cacheField name="[Add_Fields].[Company Level].[Company Level]" caption="Company Level" numFmtId="0" hierarchy="1" level="1">
      <sharedItems count="5">
        <s v="Entry"/>
        <s v="Junior"/>
        <s v="Mid"/>
        <s v="Senior"/>
        <s v="Unknown"/>
      </sharedItems>
    </cacheField>
    <cacheField name="[Clean_Dataset].[Full Name].[Full Name]" caption="Full Name" numFmtId="0" hierarchy="34" level="1">
      <sharedItems count="10">
        <s v="Alex Brown"/>
        <s v="Alex Davis"/>
        <s v="Alex Miller"/>
        <s v="Casey Williams"/>
        <s v="Chris Williams"/>
        <s v="John Johnson"/>
        <s v="Jordan Wilson"/>
        <s v="Morgan Johnson"/>
        <s v="Pat Williams"/>
        <s v="Taylor Smith"/>
      </sharedItems>
    </cacheField>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2" memberValueDatatype="130" unbalanced="0">
      <fieldsUsage count="2">
        <fieldUsage x="-1"/>
        <fieldUsage x="1"/>
      </fieldsUsage>
    </cacheHierarchy>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2" memberValueDatatype="130" unbalanced="0">
      <fieldsUsage count="2">
        <fieldUsage x="-1"/>
        <fieldUsage x="2"/>
      </fieldsUsage>
    </cacheHierarchy>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umisani Maxwell Mukuchura" refreshedDate="45777.012855324072" createdVersion="5" refreshedVersion="6" minRefreshableVersion="3" recordCount="0" supportSubquery="1" supportAdvancedDrill="1">
  <cacheSource type="external" connectionId="3"/>
  <cacheFields count="2">
    <cacheField name="[Clean_Dataset].[Tenure Bracket].[Tenure Bracket]" caption="Tenure Bracket" numFmtId="0" hierarchy="32" level="1">
      <sharedItems count="4">
        <s v=" &lt; 2 Years"/>
        <s v="2 - 5 Years"/>
        <s v="6 - 10 Years"/>
        <s v="Over 10 Years"/>
      </sharedItems>
    </cacheField>
    <cacheField name="[Measures].[Count of Employee ID]" caption="Count of Employee ID" numFmtId="0" hierarchy="90" level="32767"/>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0" memberValueDatatype="130" unbalanced="0"/>
    <cacheHierarchy uniqueName="[Clean_Dataset].[Marital Status]" caption="Marital Status" attribute="1" defaultMemberUniqueName="[Clean_Dataset].[Marital Status].[All]" allUniqueName="[Clean_Dataset].[Marital Status].[All]" dimensionUniqueName="[Clean_Dataset]" displayFolder="" count="0" memberValueDatatype="130" unbalanced="0"/>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0" memberValueDatatype="130" unbalanced="0"/>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0" memberValueDatatype="130" unbalanced="0"/>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2" memberValueDatatype="130" unbalanced="0">
      <fieldsUsage count="2">
        <fieldUsage x="-1"/>
        <fieldUsage x="0"/>
      </fieldsUsage>
    </cacheHierarchy>
    <cacheHierarchy uniqueName="[Clean_Dataset].[Age Bracket]" caption="Age Bracket" attribute="1" defaultMemberUniqueName="[Clean_Dataset].[Age Bracket].[All]" allUniqueName="[Clean_Dataset].[Age Bracket].[All]" dimensionUniqueName="[Clean_Dataset]" displayFolder="" count="0" memberValueDatatype="130" unbalanced="0"/>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hidden="1">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umisani Maxwell Mukuchura" refreshedDate="45777.01288923611" createdVersion="5" refreshedVersion="6" minRefreshableVersion="3" recordCount="0" supportSubquery="1" supportAdvancedDrill="1">
  <cacheSource type="external" connectionId="3"/>
  <cacheFields count="6">
    <cacheField name="[Measures].[Average of Net Workyears]" caption="Average of Net Workyears" numFmtId="0" hierarchy="88" level="32767"/>
    <cacheField name="[Clean_Dataset].[Education Level].[Education Level]" caption="Education Level" numFmtId="0" hierarchy="21" level="1">
      <sharedItems containsSemiMixedTypes="0" containsNonDate="0" containsString="0"/>
    </cacheField>
    <cacheField name="[Clean_Dataset].[Region].[Region]" caption="Region" numFmtId="0" hierarchy="27" level="1">
      <sharedItems containsSemiMixedTypes="0" containsNonDate="0" containsString="0"/>
    </cacheField>
    <cacheField name="[Clean_Dataset].[Age Bracket].[Age Bracket]" caption="Age Bracket" numFmtId="0" hierarchy="33" level="1">
      <sharedItems containsSemiMixedTypes="0" containsNonDate="0" containsString="0"/>
    </cacheField>
    <cacheField name="[Clean_Dataset].[Gender].[Gender]" caption="Gender" numFmtId="0" hierarchy="17" level="1">
      <sharedItems containsSemiMixedTypes="0" containsNonDate="0" containsString="0"/>
    </cacheField>
    <cacheField name="[Clean_Dataset].[Marital Status].[Marital Status]" caption="Marital Status" numFmtId="0" hierarchy="18" level="1">
      <sharedItems containsSemiMixedTypes="0" containsNonDate="0" containsString="0"/>
    </cacheField>
  </cacheFields>
  <cacheHierarchies count="111">
    <cacheHierarchy uniqueName="[Add_Fields].[Employee ID]" caption="Employee ID" attribute="1" defaultMemberUniqueName="[Add_Fields].[Employee ID].[All]" allUniqueName="[Add_Fields].[Employee ID].[All]" dimensionUniqueName="[Add_Fields]" displayFolder="" count="0" memberValueDatatype="5" unbalanced="0"/>
    <cacheHierarchy uniqueName="[Add_Fields].[Company Level]" caption="Company Level" attribute="1" defaultMemberUniqueName="[Add_Fields].[Company Level].[All]" allUniqueName="[Add_Fields].[Company Level].[All]" dimensionUniqueName="[Add_Fields]" displayFolder="" count="0" memberValueDatatype="130" unbalanced="0"/>
    <cacheHierarchy uniqueName="[Add_Fields].[Sick Days]" caption="Sick Days" attribute="1" defaultMemberUniqueName="[Add_Fields].[Sick Days].[All]" allUniqueName="[Add_Fields].[Sick Days].[All]" dimensionUniqueName="[Add_Fields]" displayFolder="" count="0" memberValueDatatype="5" unbalanced="0"/>
    <cacheHierarchy uniqueName="[Add_Fields].[RELATED Full Name]" caption="RELATED Full Name" attribute="1" defaultMemberUniqueName="[Add_Fields].[RELATED Full Name].[All]" allUniqueName="[Add_Fields].[RELATED Full Name].[All]" dimensionUniqueName="[Add_Fields]" displayFolder="" count="0" memberValueDatatype="130" unbalanced="0"/>
    <cacheHierarchy uniqueName="[Add_Fields].[RELATED NetWorking Days]" caption="RELATED NetWorking Days" attribute="1" defaultMemberUniqueName="[Add_Fields].[RELATED NetWorking Days].[All]" allUniqueName="[Add_Fields].[RELATED NetWorking Days].[All]" dimensionUniqueName="[Add_Fields]" displayFolder="" count="0" memberValueDatatype="5" unbalanced="0"/>
    <cacheHierarchy uniqueName="[Add_Fields].[Sick to Working Day Ratio]" caption="Sick to Working Day Ratio" attribute="1" defaultMemberUniqueName="[Add_Fields].[Sick to Working Day Ratio].[All]" allUniqueName="[Add_Fields].[Sick to Working Day Ratio].[All]" dimensionUniqueName="[Add_Fields]" displayFolder="" count="0" memberValueDatatype="5" unbalanced="0"/>
    <cacheHierarchy uniqueName="[Add_Fields].[RELATED Salary]" caption="RELATED Salary" attribute="1" defaultMemberUniqueName="[Add_Fields].[RELATED Salary].[All]" allUniqueName="[Add_Fields].[RELATED Salary].[All]" dimensionUniqueName="[Add_Fields]" displayFolder="" count="0" memberValueDatatype="5" unbalanced="0"/>
    <cacheHierarchy uniqueName="[Add_Fields].[RELATED NetWorkYears]" caption="RELATED NetWorkYears" attribute="1" defaultMemberUniqueName="[Add_Fields].[RELATED NetWorkYears].[All]" allUniqueName="[Add_Fields].[RELATED NetWorkYears].[All]" dimensionUniqueName="[Add_Fields]" displayFolder="" count="0" memberValueDatatype="5" unbalanced="0"/>
    <cacheHierarchy uniqueName="[Add_Fields].[Actual Salary per Actual Work Days]" caption="Actual Salary per Actual Work Days" attribute="1" defaultMemberUniqueName="[Add_Fields].[Actual Salary per Actual Work Days].[All]" allUniqueName="[Add_Fields].[Actual Salary per Actual Work Days].[All]" dimensionUniqueName="[Add_Fields]" displayFolder="" count="0" memberValueDatatype="5" unbalanced="0"/>
    <cacheHierarchy uniqueName="[Add_Fields].[SickDays per Year]" caption="SickDays per Year" attribute="1" defaultMemberUniqueName="[Add_Fields].[SickDays per Year].[All]" allUniqueName="[Add_Fields].[SickDays per Year].[All]" dimensionUniqueName="[Add_Fields]" displayFolder="" count="0" memberValueDatatype="5" unbalanced="0"/>
    <cacheHierarchy uniqueName="[Add_Fields].[Employee ID + Full Name]" caption="Employee ID + Full Name" attribute="1" defaultMemberUniqueName="[Add_Fields].[Employee ID + Full Name].[All]" allUniqueName="[Add_Fields].[Employee ID + Full Name].[All]" dimensionUniqueName="[Add_Fields]" displayFolder="" count="0" memberValueDatatype="130" unbalanced="0"/>
    <cacheHierarchy uniqueName="[Add_Fields].[RELATED(Age)]" caption="RELATED(Age)" attribute="1" defaultMemberUniqueName="[Add_Fields].[RELATED(Age)].[All]" allUniqueName="[Add_Fields].[RELATED(Age)].[All]" dimensionUniqueName="[Add_Fields]" displayFolder="" count="0" memberValueDatatype="5" unbalanced="0"/>
    <cacheHierarchy uniqueName="[Clean_Dataset].[Employee ID]" caption="Employee ID" attribute="1" defaultMemberUniqueName="[Clean_Dataset].[Employee ID].[All]" allUniqueName="[Clean_Dataset].[Employee ID].[All]" dimensionUniqueName="[Clean_Dataset]" displayFolder="" count="0" memberValueDatatype="5" unbalanced="0"/>
    <cacheHierarchy uniqueName="[Clean_Dataset].[First Name]" caption="First Name" attribute="1" defaultMemberUniqueName="[Clean_Dataset].[First Name].[All]" allUniqueName="[Clean_Dataset].[First Name].[All]" dimensionUniqueName="[Clean_Dataset]" displayFolder="" count="0" memberValueDatatype="130" unbalanced="0"/>
    <cacheHierarchy uniqueName="[Clean_Dataset].[Last Name]" caption="Last Name" attribute="1" defaultMemberUniqueName="[Clean_Dataset].[Last Name].[All]" allUniqueName="[Clean_Dataset].[Last Name].[All]" dimensionUniqueName="[Clean_Dataset]" displayFolder="" count="0" memberValueDatatype="130" unbalanced="0"/>
    <cacheHierarchy uniqueName="[Clean_Dataset].[Personal Email]" caption="Personal Email" attribute="1" defaultMemberUniqueName="[Clean_Dataset].[Personal Email].[All]" allUniqueName="[Clean_Dataset].[Personal Email].[All]" dimensionUniqueName="[Clean_Dataset]" displayFolder="" count="0" memberValueDatatype="130" unbalanced="0"/>
    <cacheHierarchy uniqueName="[Clean_Dataset].[Age]" caption="Age" attribute="1" defaultMemberUniqueName="[Clean_Dataset].[Age].[All]" allUniqueName="[Clean_Dataset].[Age].[All]" dimensionUniqueName="[Clean_Dataset]" displayFolder="" count="0" memberValueDatatype="5" unbalanced="0"/>
    <cacheHierarchy uniqueName="[Clean_Dataset].[Gender]" caption="Gender" attribute="1" defaultMemberUniqueName="[Clean_Dataset].[Gender].[All]" allUniqueName="[Clean_Dataset].[Gender].[All]" dimensionUniqueName="[Clean_Dataset]" displayFolder="" count="2" memberValueDatatype="130" unbalanced="0">
      <fieldsUsage count="2">
        <fieldUsage x="-1"/>
        <fieldUsage x="4"/>
      </fieldsUsage>
    </cacheHierarchy>
    <cacheHierarchy uniqueName="[Clean_Dataset].[Marital Status]" caption="Marital Status" attribute="1" defaultMemberUniqueName="[Clean_Dataset].[Marital Status].[All]" allUniqueName="[Clean_Dataset].[Marital Status].[All]" dimensionUniqueName="[Clean_Dataset]" displayFolder="" count="2" memberValueDatatype="130" unbalanced="0">
      <fieldsUsage count="2">
        <fieldUsage x="-1"/>
        <fieldUsage x="5"/>
      </fieldsUsage>
    </cacheHierarchy>
    <cacheHierarchy uniqueName="[Clean_Dataset].[Job Title]" caption="Job Title" attribute="1" defaultMemberUniqueName="[Clean_Dataset].[Job Title].[All]" allUniqueName="[Clean_Dataset].[Job Title].[All]" dimensionUniqueName="[Clean_Dataset]" displayFolder="" count="0" memberValueDatatype="130" unbalanced="0"/>
    <cacheHierarchy uniqueName="[Clean_Dataset].[Salary]" caption="Salary" attribute="1" defaultMemberUniqueName="[Clean_Dataset].[Salary].[All]" allUniqueName="[Clean_Dataset].[Salary].[All]" dimensionUniqueName="[Clean_Dataset]" displayFolder="" count="0" memberValueDatatype="5" unbalanced="0"/>
    <cacheHierarchy uniqueName="[Clean_Dataset].[Education Level]" caption="Education Level" attribute="1" defaultMemberUniqueName="[Clean_Dataset].[Education Level].[All]" allUniqueName="[Clean_Dataset].[Education Level].[All]" dimensionUniqueName="[Clean_Dataset]" displayFolder="" count="2" memberValueDatatype="130" unbalanced="0">
      <fieldsUsage count="2">
        <fieldUsage x="-1"/>
        <fieldUsage x="1"/>
      </fieldsUsage>
    </cacheHierarchy>
    <cacheHierarchy uniqueName="[Clean_Dataset].[Home Owner]" caption="Home Owner" attribute="1" defaultMemberUniqueName="[Clean_Dataset].[Home Owner].[All]" allUniqueName="[Clean_Dataset].[Home Owner].[All]" dimensionUniqueName="[Clean_Dataset]" displayFolder="" count="0" memberValueDatatype="130" unbalanced="0"/>
    <cacheHierarchy uniqueName="[Clean_Dataset].[Car Owner]" caption="Car Owner" attribute="1" defaultMemberUniqueName="[Clean_Dataset].[Car Owner].[All]" allUniqueName="[Clean_Dataset].[Car Owner].[All]" dimensionUniqueName="[Clean_Dataset]" displayFolder="" count="0" memberValueDatatype="130" unbalanced="0"/>
    <cacheHierarchy uniqueName="[Clean_Dataset].[Commute Distance]" caption="Commute Distance" attribute="1" defaultMemberUniqueName="[Clean_Dataset].[Commute Distance].[All]" allUniqueName="[Clean_Dataset].[Commute Distance].[All]" dimensionUniqueName="[Clean_Dataset]" displayFolder="" count="0" memberValueDatatype="130" unbalanced="0"/>
    <cacheHierarchy uniqueName="[Clean_Dataset].[Start Date]" caption="Start Date" attribute="1" time="1" defaultMemberUniqueName="[Clean_Dataset].[Start Date].[All]" allUniqueName="[Clean_Dataset].[Start Date].[All]" dimensionUniqueName="[Clean_Dataset]" displayFolder="" count="0" memberValueDatatype="7" unbalanced="0"/>
    <cacheHierarchy uniqueName="[Clean_Dataset].[End Date -Org]" caption="End Date -Org" attribute="1" defaultMemberUniqueName="[Clean_Dataset].[End Date -Org].[All]" allUniqueName="[Clean_Dataset].[End Date -Org].[All]" dimensionUniqueName="[Clean_Dataset]" displayFolder="" count="0" memberValueDatatype="130" unbalanced="0"/>
    <cacheHierarchy uniqueName="[Clean_Dataset].[Region]" caption="Region" attribute="1" defaultMemberUniqueName="[Clean_Dataset].[Region].[All]" allUniqueName="[Clean_Dataset].[Region].[All]" dimensionUniqueName="[Clean_Dataset]" displayFolder="" count="2" memberValueDatatype="130" unbalanced="0">
      <fieldsUsage count="2">
        <fieldUsage x="-1"/>
        <fieldUsage x="2"/>
      </fieldsUsage>
    </cacheHierarchy>
    <cacheHierarchy uniqueName="[Clean_Dataset].[Bike Purchase]" caption="Bike Purchase" attribute="1" defaultMemberUniqueName="[Clean_Dataset].[Bike Purchase].[All]" allUniqueName="[Clean_Dataset].[Bike Purchase].[All]" dimensionUniqueName="[Clean_Dataset]" displayFolder="" count="0" memberValueDatatype="130" unbalanced="0"/>
    <cacheHierarchy uniqueName="[Clean_Dataset].[Bike Satisfaction]" caption="Bike Satisfaction" attribute="1" defaultMemberUniqueName="[Clean_Dataset].[Bike Satisfaction].[All]" allUniqueName="[Clean_Dataset].[Bike Satisfaction].[All]" dimensionUniqueName="[Clean_Dataset]" displayFolder="" count="0" memberValueDatatype="5" unbalanced="0"/>
    <cacheHierarchy uniqueName="[Clean_Dataset].[Net Workdays]" caption="Net Workdays" attribute="1" defaultMemberUniqueName="[Clean_Dataset].[Net Workdays].[All]" allUniqueName="[Clean_Dataset].[Net Workdays].[All]" dimensionUniqueName="[Clean_Dataset]" displayFolder="" count="0" memberValueDatatype="5" unbalanced="0"/>
    <cacheHierarchy uniqueName="[Clean_Dataset].[Net Workyears]" caption="Net Workyears" attribute="1" defaultMemberUniqueName="[Clean_Dataset].[Net Workyears].[All]" allUniqueName="[Clean_Dataset].[Net Workyears].[All]" dimensionUniqueName="[Clean_Dataset]" displayFolder="" count="0" memberValueDatatype="5" unbalanced="0"/>
    <cacheHierarchy uniqueName="[Clean_Dataset].[Tenure Bracket]" caption="Tenure Bracket" attribute="1" defaultMemberUniqueName="[Clean_Dataset].[Tenure Bracket].[All]" allUniqueName="[Clean_Dataset].[Tenure Bracket].[All]" dimensionUniqueName="[Clean_Dataset]" displayFolder="" count="0" memberValueDatatype="130" unbalanced="0"/>
    <cacheHierarchy uniqueName="[Clean_Dataset].[Age Bracket]" caption="Age Bracket" attribute="1" defaultMemberUniqueName="[Clean_Dataset].[Age Bracket].[All]" allUniqueName="[Clean_Dataset].[Age Bracket].[All]" dimensionUniqueName="[Clean_Dataset]" displayFolder="" count="2" memberValueDatatype="130" unbalanced="0">
      <fieldsUsage count="2">
        <fieldUsage x="-1"/>
        <fieldUsage x="3"/>
      </fieldsUsage>
    </cacheHierarchy>
    <cacheHierarchy uniqueName="[Clean_Dataset].[Full Name]" caption="Full Name" attribute="1" defaultMemberUniqueName="[Clean_Dataset].[Full Name].[All]" allUniqueName="[Clean_Dataset].[Full Name].[All]" dimensionUniqueName="[Clean_Dataset]" displayFolder="" count="0" memberValueDatatype="130" unbalanced="0"/>
    <cacheHierarchy uniqueName="[Clean_Dataset].[End Date]" caption="End Date" attribute="1" time="1" defaultMemberUniqueName="[Clean_Dataset].[End Date].[All]" allUniqueName="[Clean_Dataset].[End Date].[All]" dimensionUniqueName="[Clean_Dataset]" displayFolder="" count="0" memberValueDatatype="7" unbalanced="0"/>
    <cacheHierarchy uniqueName="[Clean_Dataset].[Calculated-BikePurchase Binary]" caption="Calculated-BikePurchase Binary" attribute="1" defaultMemberUniqueName="[Clean_Dataset].[Calculated-BikePurchase Binary].[All]" allUniqueName="[Clean_Dataset].[Calculated-BikePurchase Binary].[All]" dimensionUniqueName="[Clean_Dataset]" displayFolder="" count="0" memberValueDatatype="20" unbalanced="0"/>
    <cacheHierarchy uniqueName="[Clean_Dataset].[Calculated-HomeOwner Binary]" caption="Calculated-HomeOwner Binary" attribute="1" defaultMemberUniqueName="[Clean_Dataset].[Calculated-HomeOwner Binary].[All]" allUniqueName="[Clean_Dataset].[Calculated-HomeOwner Binary].[All]" dimensionUniqueName="[Clean_Dataset]" displayFolder="" count="0" memberValueDatatype="20" unbalanced="0"/>
    <cacheHierarchy uniqueName="[Clean_Dataset].[Calculated-HouseOwner Binary]" caption="Calculated-HouseOwner Binary" attribute="1" defaultMemberUniqueName="[Clean_Dataset].[Calculated-HouseOwner Binary].[All]" allUniqueName="[Clean_Dataset].[Calculated-HouseOwner Binary].[All]" dimensionUniqueName="[Clean_Dataset]" displayFolder="" count="0" memberValueDatatype="20" unbalanced="0"/>
    <cacheHierarchy uniqueName="[employee_dataset].[Employee ID]" caption="Employee ID" attribute="1" defaultMemberUniqueName="[employee_dataset].[Employee ID].[All]" allUniqueName="[employee_dataset].[Employee ID].[All]" dimensionUniqueName="[employee_dataset]" displayFolder="" count="0" memberValueDatatype="5" unbalanced="0"/>
    <cacheHierarchy uniqueName="[employee_dataset].[First Name]" caption="First Name" attribute="1" defaultMemberUniqueName="[employee_dataset].[First Name].[All]" allUniqueName="[employee_dataset].[First Name].[All]" dimensionUniqueName="[employee_dataset]" displayFolder="" count="0" memberValueDatatype="130" unbalanced="0"/>
    <cacheHierarchy uniqueName="[employee_dataset].[Last Name]" caption="Last Name" attribute="1" defaultMemberUniqueName="[employee_dataset].[Last Name].[All]" allUniqueName="[employee_dataset].[Last Name].[All]" dimensionUniqueName="[employee_dataset]" displayFolder="" count="0" memberValueDatatype="130" unbalanced="0"/>
    <cacheHierarchy uniqueName="[employee_dataset].[Personal Email]" caption="Personal Email" attribute="1" defaultMemberUniqueName="[employee_dataset].[Personal Email].[All]" allUniqueName="[employee_dataset].[Personal Email].[All]" dimensionUniqueName="[employee_dataset]" displayFolder="" count="0" memberValueDatatype="130" unbalanced="0"/>
    <cacheHierarchy uniqueName="[employee_dataset].[Age]" caption="Age" attribute="1" defaultMemberUniqueName="[employee_dataset].[Age].[All]" allUniqueName="[employee_dataset].[Age].[All]" dimensionUniqueName="[employee_dataset]" displayFolder="" count="0" memberValueDatatype="5" unbalanced="0"/>
    <cacheHierarchy uniqueName="[employee_dataset].[Gender]" caption="Gender" attribute="1" defaultMemberUniqueName="[employee_dataset].[Gender].[All]" allUniqueName="[employee_dataset].[Gender].[All]" dimensionUniqueName="[employee_dataset]" displayFolder="" count="0" memberValueDatatype="130" unbalanced="0"/>
    <cacheHierarchy uniqueName="[employee_dataset].[Marital Status]" caption="Marital Status" attribute="1" defaultMemberUniqueName="[employee_dataset].[Marital Status].[All]" allUniqueName="[employee_dataset].[Marital Status].[All]" dimensionUniqueName="[employee_dataset]" displayFolder="" count="0" memberValueDatatype="130" unbalanced="0"/>
    <cacheHierarchy uniqueName="[employee_dataset].[Job Title]" caption="Job Title" attribute="1" defaultMemberUniqueName="[employee_dataset].[Job Title].[All]" allUniqueName="[employee_dataset].[Job Title].[All]" dimensionUniqueName="[employee_dataset]" displayFolder="" count="0" memberValueDatatype="130" unbalanced="0"/>
    <cacheHierarchy uniqueName="[employee_dataset].[Salary]" caption="Salary" attribute="1" defaultMemberUniqueName="[employee_dataset].[Salary].[All]" allUniqueName="[employee_dataset].[Salary].[All]" dimensionUniqueName="[employee_dataset]" displayFolder="" count="0" memberValueDatatype="5" unbalanced="0"/>
    <cacheHierarchy uniqueName="[employee_dataset].[Education Level]" caption="Education Level" attribute="1" defaultMemberUniqueName="[employee_dataset].[Education Level].[All]" allUniqueName="[employee_dataset].[Education Level].[All]" dimensionUniqueName="[employee_dataset]" displayFolder="" count="0" memberValueDatatype="130" unbalanced="0"/>
    <cacheHierarchy uniqueName="[employee_dataset].[Home Owner]" caption="Home Owner" attribute="1" defaultMemberUniqueName="[employee_dataset].[Home Owner].[All]" allUniqueName="[employee_dataset].[Home Owner].[All]" dimensionUniqueName="[employee_dataset]" displayFolder="" count="0" memberValueDatatype="130" unbalanced="0"/>
    <cacheHierarchy uniqueName="[employee_dataset].[Car Owner]" caption="Car Owner" attribute="1" defaultMemberUniqueName="[employee_dataset].[Car Owner].[All]" allUniqueName="[employee_dataset].[Car Owner].[All]" dimensionUniqueName="[employee_dataset]" displayFolder="" count="0" memberValueDatatype="130" unbalanced="0"/>
    <cacheHierarchy uniqueName="[employee_dataset].[Commute Distance]" caption="Commute Distance" attribute="1" defaultMemberUniqueName="[employee_dataset].[Commute Distance].[All]" allUniqueName="[employee_dataset].[Commute Distance].[All]" dimensionUniqueName="[employee_dataset]" displayFolder="" count="0" memberValueDatatype="130" unbalanced="0"/>
    <cacheHierarchy uniqueName="[employee_dataset].[Start Date]" caption="Start Date" attribute="1" defaultMemberUniqueName="[employee_dataset].[Start Date].[All]" allUniqueName="[employee_dataset].[Start Date].[All]" dimensionUniqueName="[employee_dataset]" displayFolder="" count="0" memberValueDatatype="130" unbalanced="0"/>
    <cacheHierarchy uniqueName="[employee_dataset].[End Date]" caption="End Date" attribute="1" time="1" defaultMemberUniqueName="[employee_dataset].[End Date].[All]" allUniqueName="[employee_dataset].[End Date].[All]" dimensionUniqueName="[employee_dataset]" displayFolder="" count="0" memberValueDatatype="7" unbalanced="0"/>
    <cacheHierarchy uniqueName="[employee_dataset].[Region]" caption="Region" attribute="1" defaultMemberUniqueName="[employee_dataset].[Region].[All]" allUniqueName="[employee_dataset].[Region].[All]" dimensionUniqueName="[employee_dataset]" displayFolder="" count="0" memberValueDatatype="130" unbalanced="0"/>
    <cacheHierarchy uniqueName="[employee_dataset].[Bike Purchase]" caption="Bike Purchase" attribute="1" defaultMemberUniqueName="[employee_dataset].[Bike Purchase].[All]" allUniqueName="[employee_dataset].[Bike Purchase].[All]" dimensionUniqueName="[employee_dataset]" displayFolder="" count="0" memberValueDatatype="130" unbalanced="0"/>
    <cacheHierarchy uniqueName="[employee_dataset].[Bike Satisfaction]" caption="Bike Satisfaction" attribute="1" defaultMemberUniqueName="[employee_dataset].[Bike Satisfaction].[All]" allUniqueName="[employee_dataset].[Bike Satisfaction].[All]" dimensionUniqueName="[employee_dataset]" displayFolder="" count="0" memberValueDatatype="5" unbalanced="0"/>
    <cacheHierarchy uniqueName="[Clean_Dataset_xlnm#_FilterDatabase].[Employee ID]" caption="Employee ID" attribute="1" defaultMemberUniqueName="[Clean_Dataset_xlnm#_FilterDatabase].[Employee ID].[All]" allUniqueName="[Clean_Dataset_xlnm#_FilterDatabase].[Employee ID].[All]" dimensionUniqueName="[Clean_Dataset_xlnm#_FilterDatabase]" displayFolder="" count="0" memberValueDatatype="5" unbalanced="0" hidden="1"/>
    <cacheHierarchy uniqueName="[Clean_Dataset_xlnm#_FilterDatabase].[First Name]" caption="First Name" attribute="1" defaultMemberUniqueName="[Clean_Dataset_xlnm#_FilterDatabase].[First Name].[All]" allUniqueName="[Clean_Dataset_xlnm#_FilterDatabase].[First Name].[All]" dimensionUniqueName="[Clean_Dataset_xlnm#_FilterDatabase]" displayFolder="" count="0" memberValueDatatype="130" unbalanced="0" hidden="1"/>
    <cacheHierarchy uniqueName="[Clean_Dataset_xlnm#_FilterDatabase].[Last Name]" caption="Last Name" attribute="1" defaultMemberUniqueName="[Clean_Dataset_xlnm#_FilterDatabase].[Last Name].[All]" allUniqueName="[Clean_Dataset_xlnm#_FilterDatabase].[Last Name].[All]" dimensionUniqueName="[Clean_Dataset_xlnm#_FilterDatabase]" displayFolder="" count="0" memberValueDatatype="130" unbalanced="0" hidden="1"/>
    <cacheHierarchy uniqueName="[Clean_Dataset_xlnm#_FilterDatabase].[Personal Email]" caption="Personal Email" attribute="1" defaultMemberUniqueName="[Clean_Dataset_xlnm#_FilterDatabase].[Personal Email].[All]" allUniqueName="[Clean_Dataset_xlnm#_FilterDatabase].[Personal Email].[All]" dimensionUniqueName="[Clean_Dataset_xlnm#_FilterDatabase]" displayFolder="" count="0" memberValueDatatype="130" unbalanced="0" hidden="1"/>
    <cacheHierarchy uniqueName="[Clean_Dataset_xlnm#_FilterDatabase].[Age]" caption="Age" attribute="1" defaultMemberUniqueName="[Clean_Dataset_xlnm#_FilterDatabase].[Age].[All]" allUniqueName="[Clean_Dataset_xlnm#_FilterDatabase].[Age].[All]" dimensionUniqueName="[Clean_Dataset_xlnm#_FilterDatabase]" displayFolder="" count="0" memberValueDatatype="5" unbalanced="0" hidden="1"/>
    <cacheHierarchy uniqueName="[Clean_Dataset_xlnm#_FilterDatabase].[Gender]" caption="Gender" attribute="1" defaultMemberUniqueName="[Clean_Dataset_xlnm#_FilterDatabase].[Gender].[All]" allUniqueName="[Clean_Dataset_xlnm#_FilterDatabase].[Gender].[All]" dimensionUniqueName="[Clean_Dataset_xlnm#_FilterDatabase]" displayFolder="" count="0" memberValueDatatype="130" unbalanced="0" hidden="1"/>
    <cacheHierarchy uniqueName="[Clean_Dataset_xlnm#_FilterDatabase].[Marital Status]" caption="Marital Status" attribute="1" defaultMemberUniqueName="[Clean_Dataset_xlnm#_FilterDatabase].[Marital Status].[All]" allUniqueName="[Clean_Dataset_xlnm#_FilterDatabase].[Marital Status].[All]" dimensionUniqueName="[Clean_Dataset_xlnm#_FilterDatabase]" displayFolder="" count="0" memberValueDatatype="130" unbalanced="0" hidden="1"/>
    <cacheHierarchy uniqueName="[Clean_Dataset_xlnm#_FilterDatabase].[Job Title]" caption="Job Title" attribute="1" defaultMemberUniqueName="[Clean_Dataset_xlnm#_FilterDatabase].[Job Title].[All]" allUniqueName="[Clean_Dataset_xlnm#_FilterDatabase].[Job Title].[All]" dimensionUniqueName="[Clean_Dataset_xlnm#_FilterDatabase]" displayFolder="" count="0" memberValueDatatype="130" unbalanced="0" hidden="1"/>
    <cacheHierarchy uniqueName="[Clean_Dataset_xlnm#_FilterDatabase].[Salary]" caption="Salary" attribute="1" defaultMemberUniqueName="[Clean_Dataset_xlnm#_FilterDatabase].[Salary].[All]" allUniqueName="[Clean_Dataset_xlnm#_FilterDatabase].[Salary].[All]" dimensionUniqueName="[Clean_Dataset_xlnm#_FilterDatabase]" displayFolder="" count="0" memberValueDatatype="5" unbalanced="0" hidden="1"/>
    <cacheHierarchy uniqueName="[Clean_Dataset_xlnm#_FilterDatabase].[Education Level]" caption="Education Level" attribute="1" defaultMemberUniqueName="[Clean_Dataset_xlnm#_FilterDatabase].[Education Level].[All]" allUniqueName="[Clean_Dataset_xlnm#_FilterDatabase].[Education Level].[All]" dimensionUniqueName="[Clean_Dataset_xlnm#_FilterDatabase]" displayFolder="" count="0" memberValueDatatype="130" unbalanced="0" hidden="1"/>
    <cacheHierarchy uniqueName="[Clean_Dataset_xlnm#_FilterDatabase].[Home Owner]" caption="Home Owner" attribute="1" defaultMemberUniqueName="[Clean_Dataset_xlnm#_FilterDatabase].[Home Owner].[All]" allUniqueName="[Clean_Dataset_xlnm#_FilterDatabase].[Home Owner].[All]" dimensionUniqueName="[Clean_Dataset_xlnm#_FilterDatabase]" displayFolder="" count="0" memberValueDatatype="130" unbalanced="0" hidden="1"/>
    <cacheHierarchy uniqueName="[Clean_Dataset_xlnm#_FilterDatabase].[Car Owner]" caption="Car Owner" attribute="1" defaultMemberUniqueName="[Clean_Dataset_xlnm#_FilterDatabase].[Car Owner].[All]" allUniqueName="[Clean_Dataset_xlnm#_FilterDatabase].[Car Owner].[All]" dimensionUniqueName="[Clean_Dataset_xlnm#_FilterDatabase]" displayFolder="" count="0" memberValueDatatype="130" unbalanced="0" hidden="1"/>
    <cacheHierarchy uniqueName="[Clean_Dataset_xlnm#_FilterDatabase].[Commute Distance]" caption="Commute Distance" attribute="1" defaultMemberUniqueName="[Clean_Dataset_xlnm#_FilterDatabase].[Commute Distance].[All]" allUniqueName="[Clean_Dataset_xlnm#_FilterDatabase].[Commute Distance].[All]" dimensionUniqueName="[Clean_Dataset_xlnm#_FilterDatabase]" displayFolder="" count="0" memberValueDatatype="130" unbalanced="0" hidden="1"/>
    <cacheHierarchy uniqueName="[Clean_Dataset_xlnm#_FilterDatabase].[Start Date]" caption="Start Date" attribute="1" defaultMemberUniqueName="[Clean_Dataset_xlnm#_FilterDatabase].[Start Date].[All]" allUniqueName="[Clean_Dataset_xlnm#_FilterDatabase].[Start Date].[All]" dimensionUniqueName="[Clean_Dataset_xlnm#_FilterDatabase]" displayFolder="" count="0" memberValueDatatype="130" unbalanced="0" hidden="1"/>
    <cacheHierarchy uniqueName="[Clean_Dataset_xlnm#_FilterDatabase].[End Date]" caption="End Date" attribute="1" defaultMemberUniqueName="[Clean_Dataset_xlnm#_FilterDatabase].[End Date].[All]" allUniqueName="[Clean_Dataset_xlnm#_FilterDatabase].[End Date].[All]" dimensionUniqueName="[Clean_Dataset_xlnm#_FilterDatabase]" displayFolder="" count="0" memberValueDatatype="130" unbalanced="0" hidden="1"/>
    <cacheHierarchy uniqueName="[Clean_Dataset_xlnm#_FilterDatabase].[Region]" caption="Region" attribute="1" defaultMemberUniqueName="[Clean_Dataset_xlnm#_FilterDatabase].[Region].[All]" allUniqueName="[Clean_Dataset_xlnm#_FilterDatabase].[Region].[All]" dimensionUniqueName="[Clean_Dataset_xlnm#_FilterDatabase]" displayFolder="" count="0" memberValueDatatype="130" unbalanced="0" hidden="1"/>
    <cacheHierarchy uniqueName="[Clean_Dataset_xlnm#_FilterDatabase].[Bike Purchase]" caption="Bike Purchase" attribute="1" defaultMemberUniqueName="[Clean_Dataset_xlnm#_FilterDatabase].[Bike Purchase].[All]" allUniqueName="[Clean_Dataset_xlnm#_FilterDatabase].[Bike Purchase].[All]" dimensionUniqueName="[Clean_Dataset_xlnm#_FilterDatabase]" displayFolder="" count="0" memberValueDatatype="130" unbalanced="0" hidden="1"/>
    <cacheHierarchy uniqueName="[Clean_Dataset_xlnm#_FilterDatabase].[Bike Satisfaction]" caption="Bike Satisfaction" attribute="1" defaultMemberUniqueName="[Clean_Dataset_xlnm#_FilterDatabase].[Bike Satisfaction].[All]" allUniqueName="[Clean_Dataset_xlnm#_FilterDatabase].[Bike Satisfaction].[All]" dimensionUniqueName="[Clean_Dataset_xlnm#_FilterDatabase]" displayFolder="" count="0" memberValueDatatype="5" unbalanced="0" hidden="1"/>
    <cacheHierarchy uniqueName="[Measures].[Sum of SickDays]" caption="Sum of SickDays" measure="1" displayFolder="" measureGroup="Add_Fields" count="0"/>
    <cacheHierarchy uniqueName="[Measures].[MIN Start Date]" caption="MIN Start Date" measure="1" displayFolder="" measureGroup="Clean_Dataset" count="0"/>
    <cacheHierarchy uniqueName="[Measures].[MAX End Date]" caption="MAX End Date" measure="1" displayFolder="" measureGroup="Clean_Dataset" count="0"/>
    <cacheHierarchy uniqueName="[Measures].[__XL_Count Clean_Dataset_xlnm#_FilterDatabase]" caption="__XL_Count Clean_Dataset_xlnm#_FilterDatabase" measure="1" displayFolder="" measureGroup="Clean_Dataset_xlnm#_FilterDatabase" count="0" hidden="1"/>
    <cacheHierarchy uniqueName="[Measures].[__XL_Count employee_dataset]" caption="__XL_Count employee_dataset" measure="1" displayFolder="" measureGroup="employee_dataset" count="0" hidden="1"/>
    <cacheHierarchy uniqueName="[Measures].[__XL_Count Add_Fields]" caption="__XL_Count Add_Fields" measure="1" displayFolder="" measureGroup="Add_Fields" count="0" hidden="1"/>
    <cacheHierarchy uniqueName="[Measures].[__XL_Count Clean_Dataset 1]" caption="__XL_Count Clean_Dataset 1" measure="1" displayFolder="" measureGroup="Clean_Dataset" count="0" hidden="1"/>
    <cacheHierarchy uniqueName="[Measures].[__No measures defined]" caption="__No measures defined" measure="1" displayFolder="" count="0" hidden="1"/>
    <cacheHierarchy uniqueName="[Measures].[Sum of Sick Days]" caption="Sum of Sick Days" measure="1" displayFolder="" measureGroup="Add_Fields" count="0" hidden="1">
      <extLst>
        <ext xmlns:x15="http://schemas.microsoft.com/office/spreadsheetml/2010/11/main" uri="{B97F6D7D-B522-45F9-BDA1-12C45D357490}">
          <x15:cacheHierarchy aggregatedColumn="2"/>
        </ext>
      </extLst>
    </cacheHierarchy>
    <cacheHierarchy uniqueName="[Measures].[Average of Sick Days]" caption="Average of Sick Days" measure="1" displayFolder="" measureGroup="Add_Fields" count="0" hidden="1">
      <extLst>
        <ext xmlns:x15="http://schemas.microsoft.com/office/spreadsheetml/2010/11/main" uri="{B97F6D7D-B522-45F9-BDA1-12C45D357490}">
          <x15:cacheHierarchy aggregatedColumn="2"/>
        </ext>
      </extLst>
    </cacheHierarchy>
    <cacheHierarchy uniqueName="[Measures].[Sum of Net Workdays 2]" caption="Sum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Average of Net Workdays 2]" caption="Average of Net Workdays 2" measure="1" displayFolder="" measureGroup="Clean_Dataset" count="0" hidden="1">
      <extLst>
        <ext xmlns:x15="http://schemas.microsoft.com/office/spreadsheetml/2010/11/main" uri="{B97F6D7D-B522-45F9-BDA1-12C45D357490}">
          <x15:cacheHierarchy aggregatedColumn="30"/>
        </ext>
      </extLst>
    </cacheHierarchy>
    <cacheHierarchy uniqueName="[Measures].[Sum of Net Workyears 2]" caption="Sum of Net Workyears 2" measure="1" displayFolder="" measureGroup="Clean_Dataset" count="0" hidden="1">
      <extLst>
        <ext xmlns:x15="http://schemas.microsoft.com/office/spreadsheetml/2010/11/main" uri="{B97F6D7D-B522-45F9-BDA1-12C45D357490}">
          <x15:cacheHierarchy aggregatedColumn="31"/>
        </ext>
      </extLst>
    </cacheHierarchy>
    <cacheHierarchy uniqueName="[Measures].[Average of Net Workyears]" caption="Average of Net Workyears" measure="1" displayFolder="" measureGroup="Clean_Dataset"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Employee ID]" caption="Sum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Count of Employee ID]" caption="Count of Employee ID" measure="1" displayFolder="" measureGroup="Clean_Dataset"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Clean_Dataset" count="0" hidden="1">
      <extLst>
        <ext xmlns:x15="http://schemas.microsoft.com/office/spreadsheetml/2010/11/main" uri="{B97F6D7D-B522-45F9-BDA1-12C45D357490}">
          <x15:cacheHierarchy aggregatedColumn="20"/>
        </ext>
      </extLst>
    </cacheHierarchy>
    <cacheHierarchy uniqueName="[Measures].[Average of Salary]" caption="Average of Salary" measure="1" displayFolder="" measureGroup="Clean_Dataset" count="0" hidden="1">
      <extLst>
        <ext xmlns:x15="http://schemas.microsoft.com/office/spreadsheetml/2010/11/main" uri="{B97F6D7D-B522-45F9-BDA1-12C45D357490}">
          <x15:cacheHierarchy aggregatedColumn="20"/>
        </ext>
      </extLst>
    </cacheHierarchy>
    <cacheHierarchy uniqueName="[Measures].[Sum of Sick to Working Day Ratio]" caption="Sum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Average of Sick to Working Day Ratio]" caption="Average of Sick to Working Day Ratio" measure="1" displayFolder="" measureGroup="Add_Fields" count="0" hidden="1">
      <extLst>
        <ext xmlns:x15="http://schemas.microsoft.com/office/spreadsheetml/2010/11/main" uri="{B97F6D7D-B522-45F9-BDA1-12C45D357490}">
          <x15:cacheHierarchy aggregatedColumn="5"/>
        </ext>
      </extLst>
    </cacheHierarchy>
    <cacheHierarchy uniqueName="[Measures].[Sum of Actual Salary per Actual Work Days]" caption="Sum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Average of Actual Salary per Actual Work Days]" caption="Average of Actual Salary per Actual Work Days" measure="1" displayFolder="" measureGroup="Add_Fields" count="0" hidden="1">
      <extLst>
        <ext xmlns:x15="http://schemas.microsoft.com/office/spreadsheetml/2010/11/main" uri="{B97F6D7D-B522-45F9-BDA1-12C45D357490}">
          <x15:cacheHierarchy aggregatedColumn="8"/>
        </ext>
      </extLst>
    </cacheHierarchy>
    <cacheHierarchy uniqueName="[Measures].[Sum of SickDays per Year]" caption="Sum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Average of SickDays per Year]" caption="Average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Count of Bike Purchase]" caption="Count of Bike Purchase" measure="1" displayFolder="" measureGroup="Clean_Dataset" count="0" hidden="1">
      <extLst>
        <ext xmlns:x15="http://schemas.microsoft.com/office/spreadsheetml/2010/11/main" uri="{B97F6D7D-B522-45F9-BDA1-12C45D357490}">
          <x15:cacheHierarchy aggregatedColumn="28"/>
        </ext>
      </extLst>
    </cacheHierarchy>
    <cacheHierarchy uniqueName="[Measures].[Count of Full Name]" caption="Count of Full Name" measure="1" displayFolder="" measureGroup="Clean_Dataset" count="0" hidden="1">
      <extLst>
        <ext xmlns:x15="http://schemas.microsoft.com/office/spreadsheetml/2010/11/main" uri="{B97F6D7D-B522-45F9-BDA1-12C45D357490}">
          <x15:cacheHierarchy aggregatedColumn="34"/>
        </ext>
      </extLst>
    </cacheHierarchy>
    <cacheHierarchy uniqueName="[Measures].[Count of Start Date]" caption="Count of Start Date" measure="1" displayFolder="" measureGroup="Clean_Dataset" count="0" hidden="1">
      <extLst>
        <ext xmlns:x15="http://schemas.microsoft.com/office/spreadsheetml/2010/11/main" uri="{B97F6D7D-B522-45F9-BDA1-12C45D357490}">
          <x15:cacheHierarchy aggregatedColumn="25"/>
        </ext>
      </extLst>
    </cacheHierarchy>
    <cacheHierarchy uniqueName="[Measures].[Sum of Bike Satisfaction]" caption="Sum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Average of Bike Satisfaction]" caption="Average of Bike Satisfaction" measure="1" displayFolder="" measureGroup="Clean_Dataset" count="0" hidden="1">
      <extLst>
        <ext xmlns:x15="http://schemas.microsoft.com/office/spreadsheetml/2010/11/main" uri="{B97F6D7D-B522-45F9-BDA1-12C45D357490}">
          <x15:cacheHierarchy aggregatedColumn="29"/>
        </ext>
      </extLst>
    </cacheHierarchy>
    <cacheHierarchy uniqueName="[Measures].[Sum of Calculated-BikePurchase Binary]" caption="Sum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Average of Calculated-BikePurchase Binary]" caption="Average of Calculated-BikePurchase Binary" measure="1" displayFolder="" measureGroup="Clean_Dataset" count="0" hidden="1">
      <extLst>
        <ext xmlns:x15="http://schemas.microsoft.com/office/spreadsheetml/2010/11/main" uri="{B97F6D7D-B522-45F9-BDA1-12C45D357490}">
          <x15:cacheHierarchy aggregatedColumn="36"/>
        </ext>
      </extLst>
    </cacheHierarchy>
    <cacheHierarchy uniqueName="[Measures].[Count of SickDays per Year]" caption="Count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Max of SickDays per Year]" caption="Max of SickDays per Year" measure="1" displayFolder="" measureGroup="Add_Field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Count of Employee ID 2]" caption="Count of Employee ID 2" measure="1" displayFolder="" measureGroup="Add_Field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Clean_Dataset" count="0" hidden="1">
      <extLst>
        <ext xmlns:x15="http://schemas.microsoft.com/office/spreadsheetml/2010/11/main" uri="{B97F6D7D-B522-45F9-BDA1-12C45D357490}">
          <x15:cacheHierarchy aggregatedColumn="16"/>
        </ext>
      </extLst>
    </cacheHierarchy>
  </cacheHierarchies>
  <kpis count="0"/>
  <dimensions count="4">
    <dimension name="Add_Fields" uniqueName="[Add_Fields]" caption="Add_Fields"/>
    <dimension name="Clean_Dataset" uniqueName="[Clean_Dataset]" caption="Clean_Dataset"/>
    <dimension name="employee_dataset" uniqueName="[employee_dataset]" caption="employee_dataset"/>
    <dimension measure="1" name="Measures" uniqueName="[Measures]" caption="Measures"/>
  </dimensions>
  <measureGroups count="4">
    <measureGroup name="Add_Fields" caption="Add_Fields"/>
    <measureGroup name="Clean_Dataset" caption="Clean_Dataset"/>
    <measureGroup name="Clean_Dataset_xlnm#_FilterDatabase" caption="Clean_Dataset_xlnm#_FilterDatabase"/>
    <measureGroup name="employee_dataset" caption="employee_dataset"/>
  </measureGroups>
  <maps count="4">
    <map measureGroup="0" dimension="0"/>
    <map measureGroup="0" dimension="1"/>
    <map measureGroup="1"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14" cacheId="3369" applyNumberFormats="0" applyBorderFormats="0" applyFontFormats="0" applyPatternFormats="0" applyAlignmentFormats="0" applyWidthHeightFormats="1" dataCaption="Values" tag="5347a240-43bd-4545-9320-f09bb4c8b30e" updatedVersion="6" minRefreshableVersion="3" useAutoFormatting="1" subtotalHiddenItems="1" itemPrintTitles="1" createdVersion="5" indent="0" outline="1" outlineData="1" multipleFieldFilters="0">
  <location ref="B32:H39" firstHeaderRow="1" firstDataRow="2" firstDataCol="1"/>
  <pivotFields count="3">
    <pivotField axis="axisRow" allDrilled="1" showAll="0" dataSourceSort="1" defaultAttributeDrillState="1">
      <items count="6">
        <item x="0"/>
        <item x="1"/>
        <item x="2"/>
        <item x="3"/>
        <item x="4"/>
        <item t="default"/>
      </items>
    </pivotField>
    <pivotField axis="axisCol"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Average of Salary" fld="2" subtotal="average" baseField="1" baseItem="0" numFmtId="164"/>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activeTabTopLevelEntity name="[Add_Fields]"/>
      </x15:pivotTableUISettings>
    </ext>
  </extLst>
</pivotTableDefinition>
</file>

<file path=xl/pivotTables/pivotTable10.xml><?xml version="1.0" encoding="utf-8"?>
<pivotTableDefinition xmlns="http://schemas.openxmlformats.org/spreadsheetml/2006/main" name="PivotTable16" cacheId="3295" applyNumberFormats="0" applyBorderFormats="0" applyFontFormats="0" applyPatternFormats="0" applyAlignmentFormats="0" applyWidthHeightFormats="1" dataCaption="Values" tag="720aa277-68da-49cc-801a-d4ef8633dc6d" updatedVersion="6" minRefreshableVersion="3" useAutoFormatting="1" subtotalHiddenItems="1" itemPrintTitles="1" createdVersion="5" indent="0" outline="1" outlineData="1" multipleFieldFilters="0">
  <location ref="B41:C57" firstHeaderRow="1" firstDataRow="1" firstDataCol="1"/>
  <pivotFields count="3">
    <pivotField dataField="1" showAll="0"/>
    <pivotField axis="axisRow" allDrilled="1" showAll="0" dataSourceSort="1" defaultAttributeDrillState="1">
      <items count="6">
        <item x="0"/>
        <item x="1" e="0"/>
        <item x="2" e="0"/>
        <item x="3" e="0"/>
        <item x="4" e="0"/>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s>
  <rowFields count="2">
    <field x="1"/>
    <field x="2"/>
  </rowFields>
  <rowItems count="16">
    <i>
      <x/>
    </i>
    <i r="1">
      <x v="8"/>
    </i>
    <i r="1">
      <x v="4"/>
    </i>
    <i r="1">
      <x v="6"/>
    </i>
    <i r="1">
      <x v="5"/>
    </i>
    <i r="1">
      <x v="1"/>
    </i>
    <i r="1">
      <x v="2"/>
    </i>
    <i r="1">
      <x v="7"/>
    </i>
    <i r="1">
      <x v="9"/>
    </i>
    <i r="1">
      <x v="3"/>
    </i>
    <i r="1">
      <x/>
    </i>
    <i>
      <x v="1"/>
    </i>
    <i>
      <x v="2"/>
    </i>
    <i>
      <x v="3"/>
    </i>
    <i>
      <x v="4"/>
    </i>
    <i t="grand">
      <x/>
    </i>
  </rowItems>
  <colItems count="1">
    <i/>
  </colItems>
  <dataFields count="1">
    <dataField name="Sum of Salary" fld="0" baseField="0" baseItem="0"/>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91">
      <autoFilter ref="A1">
        <filterColumn colId="0">
          <top10 val="10" filterVal="10"/>
        </filterColumn>
      </autoFilter>
    </filter>
  </filters>
  <rowHierarchiesUsage count="2">
    <rowHierarchyUsage hierarchyUsage="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activeTabTopLevelEntity name="[Add_Fields]"/>
      </x15:pivotTableUISettings>
    </ext>
  </extLst>
</pivotTableDefinition>
</file>

<file path=xl/pivotTables/pivotTable11.xml><?xml version="1.0" encoding="utf-8"?>
<pivotTableDefinition xmlns="http://schemas.openxmlformats.org/spreadsheetml/2006/main" name="PivotTable7" cacheId="3462" applyNumberFormats="0" applyBorderFormats="0" applyFontFormats="0" applyPatternFormats="0" applyAlignmentFormats="0" applyWidthHeightFormats="1" dataCaption="Values" tag="fd2df7ff-3497-4c10-868a-d077d9569903" updatedVersion="6" minRefreshableVersion="5" useAutoFormatting="1" subtotalHiddenItems="1" itemPrintTitles="1" createdVersion="5" indent="0" outline="1" outlineData="1" multipleFieldFilters="0" chartFormat="12">
  <location ref="B10:E17" firstHeaderRow="1" firstDataRow="2" firstDataCol="1"/>
  <pivotFields count="3">
    <pivotField axis="axisRow" allDrilled="1" showAll="0" dataSourceSort="1" defaultAttributeDrillState="1">
      <items count="6">
        <item x="0"/>
        <item x="1"/>
        <item x="2"/>
        <item x="3"/>
        <item x="4"/>
        <item t="default"/>
      </items>
    </pivotField>
    <pivotField axis="axisCol" allDrilled="1" showAll="0" dataSourceSort="1" defaultAttributeDrillState="1">
      <items count="3">
        <item n="No Purchase" x="0"/>
        <item n="Purchased" x="1"/>
        <item t="default"/>
      </items>
    </pivotField>
    <pivotField dataField="1" showAll="0"/>
  </pivotFields>
  <rowFields count="1">
    <field x="0"/>
  </rowFields>
  <rowItems count="6">
    <i>
      <x/>
    </i>
    <i>
      <x v="1"/>
    </i>
    <i>
      <x v="2"/>
    </i>
    <i>
      <x v="3"/>
    </i>
    <i>
      <x v="4"/>
    </i>
    <i t="grand">
      <x/>
    </i>
  </rowItems>
  <colFields count="1">
    <field x="1"/>
  </colFields>
  <colItems count="3">
    <i>
      <x/>
    </i>
    <i>
      <x v="1"/>
    </i>
    <i t="grand">
      <x/>
    </i>
  </colItems>
  <dataFields count="1">
    <dataField name="Count of Full Name" fld="2" subtotal="count" baseField="0" baseItem="0"/>
  </dataFields>
  <chartFormats count="4">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12.xml><?xml version="1.0" encoding="utf-8"?>
<pivotTableDefinition xmlns="http://schemas.openxmlformats.org/spreadsheetml/2006/main" name="PivotTable11" cacheId="3468" applyNumberFormats="0" applyBorderFormats="0" applyFontFormats="0" applyPatternFormats="0" applyAlignmentFormats="0" applyWidthHeightFormats="1" dataCaption="Values" tag="5d90dddc-7e15-415b-8fc9-2868da03d3b0" updatedVersion="6" minRefreshableVersion="5" useAutoFormatting="1" subtotalHiddenItems="1" itemPrintTitles="1" createdVersion="5" indent="0" outline="1" outlineData="1" multipleFieldFilters="0" chartFormat="11">
  <location ref="D52:E55" firstHeaderRow="1" firstDataRow="1" firstDataCol="1"/>
  <pivotFields count="2">
    <pivotField axis="axisRow" allDrilled="1" showAll="0" sortType="ascending" defaultAttributeDrillState="1">
      <items count="3">
        <item n="No Purchase" x="0"/>
        <item n="Purchased"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3">
    <i>
      <x v="1"/>
    </i>
    <i>
      <x/>
    </i>
    <i t="grand">
      <x/>
    </i>
  </rowItems>
  <colItems count="1">
    <i/>
  </colItems>
  <dataFields count="1">
    <dataField name="Bike Purchase Rate" fld="1" subtotal="count" showDataAs="percentOfTotal" baseField="0" baseItem="0" numFmtId="10"/>
  </dataFields>
  <formats count="2">
    <format dxfId="18">
      <pivotArea collapsedLevelsAreSubtotals="1" fieldPosition="0">
        <references count="1">
          <reference field="0" count="1">
            <x v="0"/>
          </reference>
        </references>
      </pivotArea>
    </format>
    <format dxfId="17">
      <pivotArea collapsedLevelsAreSubtotals="1" fieldPosition="0">
        <references count="1">
          <reference field="0" count="1">
            <x v="1"/>
          </reference>
        </references>
      </pivotArea>
    </format>
  </format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13.xml><?xml version="1.0" encoding="utf-8"?>
<pivotTableDefinition xmlns="http://schemas.openxmlformats.org/spreadsheetml/2006/main" name="PivotTable14" cacheId="3477" applyNumberFormats="0" applyBorderFormats="0" applyFontFormats="0" applyPatternFormats="0" applyAlignmentFormats="0" applyWidthHeightFormats="1" dataCaption="Values" tag="6de5ef76-3264-46cf-bf4c-56cfe89732c6" updatedVersion="6" minRefreshableVersion="5" useAutoFormatting="1" subtotalHiddenItems="1" itemPrintTitles="1" createdVersion="5" indent="0" outline="1" outlineData="1" multipleFieldFilters="0" chartFormat="5">
  <location ref="B95:E99" firstHeaderRow="1" firstDataRow="2" firstDataCol="1"/>
  <pivotFields count="3">
    <pivotField axis="axisRow" allDrilled="1" showAll="0" dataSourceSort="1" defaultAttributeDrillState="1">
      <items count="3">
        <item x="0"/>
        <item x="1"/>
        <item t="default"/>
      </items>
    </pivotField>
    <pivotField axis="axisCol" allDrilled="1" showAll="0" dataSourceSort="1" defaultAttributeDrillState="1">
      <items count="3">
        <item n="No Purchase" x="0"/>
        <item n="Purchased" x="1"/>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Count of Full Name" fld="2" subtotal="count"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14.xml><?xml version="1.0" encoding="utf-8"?>
<pivotTableDefinition xmlns="http://schemas.openxmlformats.org/spreadsheetml/2006/main" name="PivotTable4" cacheId="3345" applyNumberFormats="0" applyBorderFormats="0" applyFontFormats="0" applyPatternFormats="0" applyAlignmentFormats="0" applyWidthHeightFormats="1" dataCaption="Values" tag="4389e874-795c-46d5-9b08-04485e60c939" updatedVersion="6" minRefreshableVersion="3" useAutoFormatting="1" subtotalHiddenItems="1" itemPrintTitles="1" createdVersion="5" indent="0" outline="1" outlineData="1" multipleFieldFilters="0">
  <location ref="H3:I6" firstHeaderRow="1" firstDataRow="1" firstDataCol="1"/>
  <pivotFields count="8">
    <pivotField axis="axisRow" allDrilled="1" showAll="0" sortType="ascending" defaultAttributeDrillState="1">
      <items count="3">
        <item x="0"/>
        <item x="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3">
    <i>
      <x v="1"/>
    </i>
    <i>
      <x/>
    </i>
    <i t="grand">
      <x/>
    </i>
  </rowItems>
  <colItems count="1">
    <i/>
  </colItems>
  <dataFields count="1">
    <dataField name="Bike Purchase Rate" fld="1" subtotal="count" showDataAs="percentOfTotal" baseField="0" baseItem="0" numFmtId="10"/>
  </dataFields>
  <formats count="2">
    <format dxfId="20">
      <pivotArea collapsedLevelsAreSubtotals="1" fieldPosition="0">
        <references count="1">
          <reference field="0" count="1">
            <x v="0"/>
          </reference>
        </references>
      </pivotArea>
    </format>
    <format dxfId="19">
      <pivotArea collapsedLevelsAreSubtotals="1" fieldPosition="0">
        <references count="1">
          <reference field="0" count="1">
            <x v="1"/>
          </reference>
        </references>
      </pivotArea>
    </format>
  </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15.xml><?xml version="1.0" encoding="utf-8"?>
<pivotTableDefinition xmlns="http://schemas.openxmlformats.org/spreadsheetml/2006/main" name="PivotTable21" cacheId="3292" applyNumberFormats="0" applyBorderFormats="0" applyFontFormats="0" applyPatternFormats="0" applyAlignmentFormats="0" applyWidthHeightFormats="1" dataCaption="Values" tag="02412498-aa1d-4395-ba3e-bdfe52b51bf6" updatedVersion="6" minRefreshableVersion="3" useAutoFormatting="1" subtotalHiddenItems="1" itemPrintTitles="1" createdVersion="5" indent="0" outline="1" outlineData="1" multipleFieldFilters="0" chartFormat="9">
  <location ref="B289:E293" firstHeaderRow="1" firstDataRow="2" firstDataCol="1"/>
  <pivotFields count="3">
    <pivotField axis="axisRow" allDrilled="1" showAll="0" dataSourceSort="1" defaultAttributeDrillState="1">
      <items count="3">
        <item n="No Home" x="0"/>
        <item n="Owns Home" x="1"/>
        <item t="default"/>
      </items>
    </pivotField>
    <pivotField axis="axisCol" allDrilled="1" showAll="0" dataSourceSort="1" defaultAttributeDrillState="1">
      <items count="3">
        <item n="No Car" x="0"/>
        <item n="Owns Car" x="1"/>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Count of Employee ID" fld="2" subtotal="count" showDataAs="percentOfRow" baseField="0" baseItem="0" numFmtId="9"/>
  </dataFields>
  <chartFormats count="4">
    <chartFormat chart="8" format="2" series="1">
      <pivotArea type="data" outline="0" fieldPosition="0">
        <references count="1">
          <reference field="1" count="1" selected="0">
            <x v="0"/>
          </reference>
        </references>
      </pivotArea>
    </chartFormat>
    <chartFormat chart="8" format="3" series="1">
      <pivotArea type="data" outline="0" fieldPosition="0">
        <references count="1">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16.xml><?xml version="1.0" encoding="utf-8"?>
<pivotTableDefinition xmlns="http://schemas.openxmlformats.org/spreadsheetml/2006/main" name="PivotTable2" cacheId="3339" applyNumberFormats="0" applyBorderFormats="0" applyFontFormats="0" applyPatternFormats="0" applyAlignmentFormats="0" applyWidthHeightFormats="1" dataCaption="Values" tag="66ccddde-60b4-4228-9761-a3fd67365706" updatedVersion="6" minRefreshableVersion="3" useAutoFormatting="1" subtotalHiddenItems="1" itemPrintTitles="1" createdVersion="5" indent="0" outline="1" outlineData="1" multipleFieldFilters="0">
  <location ref="D3:D4" firstHeaderRow="1" firstDataRow="1" firstDataCol="0"/>
  <pivotFields count="6">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Average Tenure (Years)" fld="0" subtotal="average" baseField="0" baseItem="0" numFmtId="2"/>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Tenure (Ye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17.xml><?xml version="1.0" encoding="utf-8"?>
<pivotTableDefinition xmlns="http://schemas.openxmlformats.org/spreadsheetml/2006/main" name="PivotTable1" cacheId="3450" applyNumberFormats="0" applyBorderFormats="0" applyFontFormats="0" applyPatternFormats="0" applyAlignmentFormats="0" applyWidthHeightFormats="1" dataCaption="Values" tag="dcaa8dbd-1132-4486-9268-ec87addcf9c0" updatedVersion="6" minRefreshableVersion="5" useAutoFormatting="1" subtotalHiddenItems="1" itemPrintTitles="1" createdVersion="5" indent="0" outline="1" outlineData="1" multipleFieldFilters="0">
  <location ref="B3:B4" firstHeaderRow="1" firstDataRow="1" firstDataCol="0"/>
  <pivotFields count="1">
    <pivotField dataField="1" showAll="0"/>
  </pivotFields>
  <rowItems count="1">
    <i/>
  </rowItems>
  <colItems count="1">
    <i/>
  </colItems>
  <dataFields count="1">
    <dataField name="Total Number of Employees Analysed" fld="0" subtotal="count" baseField="0" baseItem="0"/>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Number of Employees Analys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18.xml><?xml version="1.0" encoding="utf-8"?>
<pivotTableDefinition xmlns="http://schemas.openxmlformats.org/spreadsheetml/2006/main" name="PivotTable12" cacheId="3471" applyNumberFormats="0" applyBorderFormats="0" applyFontFormats="0" applyPatternFormats="0" applyAlignmentFormats="0" applyWidthHeightFormats="1" dataCaption="Values" tag="3297ac6d-e8d3-4ac9-bfb0-da7c013a65d4" updatedVersion="6" minRefreshableVersion="5" useAutoFormatting="1" subtotalHiddenItems="1" itemPrintTitles="1" createdVersion="5" indent="0" outline="1" outlineData="1" multipleFieldFilters="0" chartFormat="4">
  <location ref="B61:E68" firstHeaderRow="1" firstDataRow="2" firstDataCol="1"/>
  <pivotFields count="3">
    <pivotField axis="axisRow" allDrilled="1" showAll="0" defaultAttributeDrillState="1">
      <items count="6">
        <item x="1"/>
        <item x="3"/>
        <item x="0"/>
        <item x="2"/>
        <item x="4"/>
        <item t="default"/>
      </items>
    </pivotField>
    <pivotField dataField="1" showAll="0"/>
    <pivotField axis="axisCol" allDrilled="1" showAll="0" dataSourceSort="1" defaultAttributeDrillState="1">
      <items count="3">
        <item n="No Purchace" x="0"/>
        <item n="Purchased" x="1"/>
        <item t="default"/>
      </items>
    </pivotField>
  </pivotFields>
  <rowFields count="1">
    <field x="0"/>
  </rowFields>
  <rowItems count="6">
    <i>
      <x/>
    </i>
    <i>
      <x v="1"/>
    </i>
    <i>
      <x v="2"/>
    </i>
    <i>
      <x v="3"/>
    </i>
    <i>
      <x v="4"/>
    </i>
    <i t="grand">
      <x/>
    </i>
  </rowItems>
  <colFields count="1">
    <field x="2"/>
  </colFields>
  <colItems count="3">
    <i>
      <x/>
    </i>
    <i>
      <x v="1"/>
    </i>
    <i t="grand">
      <x/>
    </i>
  </colItems>
  <dataFields count="1">
    <dataField name="Average of Salary" fld="1" subtotal="average" baseField="0" baseItem="0" numFmtId="164"/>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19.xml><?xml version="1.0" encoding="utf-8"?>
<pivotTableDefinition xmlns="http://schemas.openxmlformats.org/spreadsheetml/2006/main" name="PivotTable6" cacheId="3289" applyNumberFormats="0" applyBorderFormats="0" applyFontFormats="0" applyPatternFormats="0" applyAlignmentFormats="0" applyWidthHeightFormats="1" dataCaption="Values" tag="713fd59c-5861-4df7-aacc-1ba5ab7d3274" updatedVersion="6" minRefreshableVersion="3" useAutoFormatting="1" subtotalHiddenItems="1" itemPrintTitles="1" createdVersion="5" indent="0" outline="1" outlineData="1" multipleFieldFilters="0">
  <location ref="M3:M4" firstHeaderRow="1" firstDataRow="1" firstDataCol="0"/>
  <pivotFields count="1">
    <pivotField dataField="1" showAll="0"/>
  </pivotFields>
  <rowItems count="1">
    <i/>
  </rowItems>
  <colItems count="1">
    <i/>
  </colItems>
  <dataFields count="1">
    <dataField fld="0" subtotal="count" baseField="0" baseItem="0" numFmtId="14"/>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2.xml><?xml version="1.0" encoding="utf-8"?>
<pivotTableDefinition xmlns="http://schemas.openxmlformats.org/spreadsheetml/2006/main" name="PivotTable17" cacheId="3366" applyNumberFormats="0" applyBorderFormats="0" applyFontFormats="0" applyPatternFormats="0" applyAlignmentFormats="0" applyWidthHeightFormats="1" dataCaption="Values" tag="2906704a-2517-48a6-a54e-110de2ad646f" updatedVersion="6" minRefreshableVersion="3" useAutoFormatting="1" subtotalHiddenItems="1" itemPrintTitles="1" createdVersion="5" indent="0" outline="1" outlineData="1" multipleFieldFilters="0">
  <location ref="B59:C62"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Average of Sick to Working Day Ratio" fld="1" subtotal="average" baseField="0" baseItem="0" numFmtId="2"/>
  </dataFields>
  <formats count="2">
    <format dxfId="23">
      <pivotArea dataOnly="0" labelOnly="1" outline="0" axis="axisValues" fieldPosition="0"/>
    </format>
    <format dxfId="22">
      <pivotArea dataOnly="0" labelOnly="1" outline="0" axis="axisValues" fieldPosition="0"/>
    </format>
  </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d_Fields]"/>
        <x15:activeTabTopLevelEntity name="[Clean_Dataset]"/>
      </x15:pivotTableUISettings>
    </ext>
  </extLst>
</pivotTableDefinition>
</file>

<file path=xl/pivotTables/pivotTable20.xml><?xml version="1.0" encoding="utf-8"?>
<pivotTableDefinition xmlns="http://schemas.openxmlformats.org/spreadsheetml/2006/main" name="PivotTable16" cacheId="3286" applyNumberFormats="0" applyBorderFormats="0" applyFontFormats="0" applyPatternFormats="0" applyAlignmentFormats="0" applyWidthHeightFormats="1" dataCaption="Values" tag="6cfb7a2a-dfa8-4575-9ce4-409eaab40c27" updatedVersion="6" minRefreshableVersion="3" useAutoFormatting="1" subtotalHiddenItems="1" itemPrintTitles="1" createdVersion="5" indent="0" outline="1" outlineData="1" multipleFieldFilters="0">
  <location ref="B129:E142" firstHeaderRow="1" firstDataRow="2" firstDataCol="1"/>
  <pivotFields count="3">
    <pivotField axis="axisRow" allDrilled="1" showAll="0" defaultAttributeDrillState="1">
      <items count="12">
        <item x="0"/>
        <item x="1"/>
        <item x="2"/>
        <item x="3"/>
        <item x="4"/>
        <item x="5"/>
        <item x="6"/>
        <item x="7"/>
        <item x="8"/>
        <item x="9"/>
        <item x="10"/>
        <item t="default"/>
      </items>
    </pivotField>
    <pivotField axis="axisCol" allDrilled="1" showAll="0" dataSourceSort="1" defaultAttributeDrillState="1">
      <items count="3">
        <item n="No Purchase" x="0"/>
        <item n="Purchased" x="1"/>
        <item t="default"/>
      </items>
    </pivotField>
    <pivotField dataField="1" showAll="0"/>
  </pivotFields>
  <rowFields count="1">
    <field x="0"/>
  </rowFields>
  <rowItems count="12">
    <i>
      <x/>
    </i>
    <i>
      <x v="1"/>
    </i>
    <i>
      <x v="2"/>
    </i>
    <i>
      <x v="3"/>
    </i>
    <i>
      <x v="4"/>
    </i>
    <i>
      <x v="5"/>
    </i>
    <i>
      <x v="6"/>
    </i>
    <i>
      <x v="7"/>
    </i>
    <i>
      <x v="8"/>
    </i>
    <i>
      <x v="9"/>
    </i>
    <i>
      <x v="10"/>
    </i>
    <i t="grand">
      <x/>
    </i>
  </rowItems>
  <colFields count="1">
    <field x="1"/>
  </colFields>
  <colItems count="3">
    <i>
      <x/>
    </i>
    <i>
      <x v="1"/>
    </i>
    <i t="grand">
      <x/>
    </i>
  </colItems>
  <dataFields count="1">
    <dataField name="Count of Full Name" fld="2" subtotal="count" baseField="0" baseItem="0"/>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21.xml><?xml version="1.0" encoding="utf-8"?>
<pivotTableDefinition xmlns="http://schemas.openxmlformats.org/spreadsheetml/2006/main" name="PivotTable5" cacheId="3283" applyNumberFormats="0" applyBorderFormats="0" applyFontFormats="0" applyPatternFormats="0" applyAlignmentFormats="0" applyWidthHeightFormats="1" dataCaption="Values" tag="20d5d3cc-6765-442b-84f5-917c1fe8c9bd" updatedVersion="6" minRefreshableVersion="3" useAutoFormatting="1" subtotalHiddenItems="1" itemPrintTitles="1" createdVersion="5" indent="0" outline="1" outlineData="1" multipleFieldFilters="0">
  <location ref="K3:K4" firstHeaderRow="1" firstDataRow="1" firstDataCol="0"/>
  <pivotFields count="1">
    <pivotField dataField="1" showAll="0"/>
  </pivotFields>
  <rowItems count="1">
    <i/>
  </rowItems>
  <colItems count="1">
    <i/>
  </colItems>
  <dataFields count="1">
    <dataField fld="0" subtotal="count" baseField="0" baseItem="0" numFmtId="14"/>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22.xml><?xml version="1.0" encoding="utf-8"?>
<pivotTableDefinition xmlns="http://schemas.openxmlformats.org/spreadsheetml/2006/main" name="PivotTable3" cacheId="3342" applyNumberFormats="0" applyBorderFormats="0" applyFontFormats="0" applyPatternFormats="0" applyAlignmentFormats="0" applyWidthHeightFormats="1" dataCaption="Values" tag="8b95e0f2-3fce-4975-b856-13fd433c5ef5" updatedVersion="6" minRefreshableVersion="3" useAutoFormatting="1" subtotalHiddenItems="1" itemPrintTitles="1" createdVersion="5" indent="0" outline="1" outlineData="1" multipleFieldFilters="0">
  <location ref="F3:F4" firstHeaderRow="1" firstDataRow="1" firstDataCol="0"/>
  <pivotFields count="7">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Average Sick Days per Employee per Year" fld="0" subtotal="average" baseField="0" baseItem="0" numFmtId="165"/>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ick Days per Employee per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d_Fields]"/>
      </x15:pivotTableUISettings>
    </ext>
  </extLst>
</pivotTableDefinition>
</file>

<file path=xl/pivotTables/pivotTable23.xml><?xml version="1.0" encoding="utf-8"?>
<pivotTableDefinition xmlns="http://schemas.openxmlformats.org/spreadsheetml/2006/main" name="PivotTable8" cacheId="3453" applyNumberFormats="0" applyBorderFormats="0" applyFontFormats="0" applyPatternFormats="0" applyAlignmentFormats="0" applyWidthHeightFormats="1" dataCaption="Values" tag="7c6c2787-2988-44b1-8f00-a0cbef4ebc56" updatedVersion="6" minRefreshableVersion="5" useAutoFormatting="1" subtotalHiddenItems="1" itemPrintTitles="1" createdVersion="5" indent="0" outline="1" outlineData="1" multipleFieldFilters="0" chartFormat="11">
  <location ref="B26:E33" firstHeaderRow="1" firstDataRow="2" firstDataCol="1"/>
  <pivotFields count="3">
    <pivotField axis="axisRow" allDrilled="1" showAll="0" dataSourceSort="1" defaultAttributeDrillState="1">
      <items count="6">
        <item x="0"/>
        <item x="1"/>
        <item x="2"/>
        <item x="3"/>
        <item x="4"/>
        <item t="default"/>
      </items>
    </pivotField>
    <pivotField axis="axisCol" allDrilled="1" showAll="0" dataSourceSort="1" defaultAttributeDrillState="1">
      <items count="3">
        <item n="No Purchase" x="0"/>
        <item n="Purchased" x="1"/>
        <item t="default"/>
      </items>
    </pivotField>
    <pivotField dataField="1" showAll="0"/>
  </pivotFields>
  <rowFields count="1">
    <field x="0"/>
  </rowFields>
  <rowItems count="6">
    <i>
      <x/>
    </i>
    <i>
      <x v="1"/>
    </i>
    <i>
      <x v="2"/>
    </i>
    <i>
      <x v="3"/>
    </i>
    <i>
      <x v="4"/>
    </i>
    <i t="grand">
      <x/>
    </i>
  </rowItems>
  <colFields count="1">
    <field x="1"/>
  </colFields>
  <colItems count="3">
    <i>
      <x/>
    </i>
    <i>
      <x v="1"/>
    </i>
    <i t="grand">
      <x/>
    </i>
  </colItems>
  <dataFields count="1">
    <dataField name="Count of Full Name"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24.xml><?xml version="1.0" encoding="utf-8"?>
<pivotTableDefinition xmlns="http://schemas.openxmlformats.org/spreadsheetml/2006/main" name="PivotTable9" cacheId="3456" applyNumberFormats="0" applyBorderFormats="0" applyFontFormats="0" applyPatternFormats="0" applyAlignmentFormats="0" applyWidthHeightFormats="1" dataCaption="Values" tag="f23b49f5-8837-48fb-9cda-4d5e389fe588" updatedVersion="6" minRefreshableVersion="5" useAutoFormatting="1" subtotalHiddenItems="1" itemPrintTitles="1" createdVersion="5" indent="0" outline="1" outlineData="1" multipleFieldFilters="0" chartFormat="4">
  <location ref="B40:C47" firstHeaderRow="1" firstDataRow="1" firstDataCol="1"/>
  <pivotFields count="2">
    <pivotField axis="axisRow" allDrilled="1" showAll="0" dataSourceSort="1" defaultAttributeDrillState="1">
      <items count="7">
        <item s="1" x="0"/>
        <item s="1" x="1"/>
        <item s="1" x="2"/>
        <item s="1" x="3"/>
        <item s="1" x="4"/>
        <item s="1" x="5"/>
        <item t="default"/>
      </items>
    </pivotField>
    <pivotField dataField="1" showAll="0"/>
  </pivotFields>
  <rowFields count="1">
    <field x="0"/>
  </rowFields>
  <rowItems count="7">
    <i>
      <x/>
    </i>
    <i>
      <x v="1"/>
    </i>
    <i>
      <x v="2"/>
    </i>
    <i>
      <x v="3"/>
    </i>
    <i>
      <x v="4"/>
    </i>
    <i>
      <x v="5"/>
    </i>
    <i t="grand">
      <x/>
    </i>
  </rowItems>
  <colItems count="1">
    <i/>
  </colItems>
  <dataFields count="1">
    <dataField name="Count of Full Name" fld="1" subtotal="count" baseField="0" baseItem="0"/>
  </dataFields>
  <formats count="1">
    <format dxfId="21">
      <pivotArea dataOnly="0" labelOnly="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25.xml><?xml version="1.0" encoding="utf-8"?>
<pivotTableDefinition xmlns="http://schemas.openxmlformats.org/spreadsheetml/2006/main" name="PivotTable15" cacheId="3480" applyNumberFormats="0" applyBorderFormats="0" applyFontFormats="0" applyPatternFormats="0" applyAlignmentFormats="0" applyWidthHeightFormats="1" dataCaption="Values" tag="668f139b-0fa2-4e29-82b7-84082a75423a" updatedVersion="6" minRefreshableVersion="5" useAutoFormatting="1" subtotalHiddenItems="1" itemPrintTitles="1" createdVersion="5" indent="0" outline="1" outlineData="1" multipleFieldFilters="0" chartFormat="4">
  <location ref="B112:E118" firstHeaderRow="1" firstDataRow="2" firstDataCol="1"/>
  <pivotFields count="3">
    <pivotField axis="axisRow" allDrilled="1" showAll="0" dataSourceSort="1" defaultAttributeDrillState="1">
      <items count="5">
        <item x="0"/>
        <item x="1"/>
        <item x="2"/>
        <item x="3"/>
        <item t="default"/>
      </items>
    </pivotField>
    <pivotField axis="axisCol" allDrilled="1" showAll="0" dataSourceSort="1" defaultAttributeDrillState="1">
      <items count="3">
        <item n="No Purchase" x="0"/>
        <item n="Purchased" x="1"/>
        <item t="default"/>
      </items>
    </pivotField>
    <pivotField dataField="1" showAll="0"/>
  </pivotFields>
  <rowFields count="1">
    <field x="0"/>
  </rowFields>
  <rowItems count="5">
    <i>
      <x/>
    </i>
    <i>
      <x v="1"/>
    </i>
    <i>
      <x v="2"/>
    </i>
    <i>
      <x v="3"/>
    </i>
    <i t="grand">
      <x/>
    </i>
  </rowItems>
  <colFields count="1">
    <field x="1"/>
  </colFields>
  <colItems count="3">
    <i>
      <x/>
    </i>
    <i>
      <x v="1"/>
    </i>
    <i t="grand">
      <x/>
    </i>
  </colItems>
  <dataFields count="1">
    <dataField name="Count of Full Nam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26.xml><?xml version="1.0" encoding="utf-8"?>
<pivotTableDefinition xmlns="http://schemas.openxmlformats.org/spreadsheetml/2006/main" name="PivotTable17" cacheId="3280" applyNumberFormats="0" applyBorderFormats="0" applyFontFormats="0" applyPatternFormats="0" applyAlignmentFormats="0" applyWidthHeightFormats="1" dataCaption="Values" tag="1be2125e-e83a-4611-8c15-3269d626e5a6" updatedVersion="6" minRefreshableVersion="3" useAutoFormatting="1" subtotalHiddenItems="1" itemPrintTitles="1" createdVersion="5" indent="0" outline="1" outlineData="1" multipleFieldFilters="0">
  <location ref="B144:E157" firstHeaderRow="1" firstDataRow="2" firstDataCol="1"/>
  <pivotFields count="3">
    <pivotField axis="axisRow" allDrilled="1" showAll="0" sortType="de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3">
        <item x="0"/>
        <item x="1"/>
        <item t="default"/>
      </items>
    </pivotField>
    <pivotField dataField="1" showAll="0"/>
  </pivotFields>
  <rowFields count="1">
    <field x="0"/>
  </rowFields>
  <rowItems count="12">
    <i>
      <x v="7"/>
    </i>
    <i>
      <x v="6"/>
    </i>
    <i>
      <x v="8"/>
    </i>
    <i>
      <x v="9"/>
    </i>
    <i>
      <x v="4"/>
    </i>
    <i>
      <x/>
    </i>
    <i>
      <x v="3"/>
    </i>
    <i>
      <x v="5"/>
    </i>
    <i>
      <x v="1"/>
    </i>
    <i>
      <x v="2"/>
    </i>
    <i>
      <x v="10"/>
    </i>
    <i t="grand">
      <x/>
    </i>
  </rowItems>
  <colFields count="1">
    <field x="1"/>
  </colFields>
  <colItems count="3">
    <i>
      <x/>
    </i>
    <i>
      <x v="1"/>
    </i>
    <i t="grand">
      <x/>
    </i>
  </colItems>
  <dataFields count="1">
    <dataField name="Average of Calculated-IsPurchaser" fld="2" subtotal="average" baseField="0" baseItem="0" numFmtId="9"/>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27.xml><?xml version="1.0" encoding="utf-8"?>
<pivotTableDefinition xmlns="http://schemas.openxmlformats.org/spreadsheetml/2006/main" name="PivotTable13" cacheId="3474" applyNumberFormats="0" applyBorderFormats="0" applyFontFormats="0" applyPatternFormats="0" applyAlignmentFormats="0" applyWidthHeightFormats="1" dataCaption="Values" tag="aaba8fdc-9cc2-4254-a232-ece82ed89470" updatedVersion="6" minRefreshableVersion="5" useAutoFormatting="1" subtotalHiddenItems="1" itemPrintTitles="1" createdVersion="5" indent="0" outline="1" outlineData="1" multipleFieldFilters="0" chartFormat="4">
  <location ref="B80:E85"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3">
        <item n="No Purchase" x="0"/>
        <item n="Purchased" x="1"/>
        <item t="default"/>
      </items>
    </pivotField>
    <pivotField dataField="1" showAll="0"/>
  </pivotFields>
  <rowFields count="1">
    <field x="0"/>
  </rowFields>
  <rowItems count="4">
    <i>
      <x/>
    </i>
    <i>
      <x v="1"/>
    </i>
    <i>
      <x v="2"/>
    </i>
    <i t="grand">
      <x/>
    </i>
  </rowItems>
  <colFields count="1">
    <field x="1"/>
  </colFields>
  <colItems count="3">
    <i>
      <x/>
    </i>
    <i>
      <x v="1"/>
    </i>
    <i t="grand">
      <x/>
    </i>
  </colItems>
  <dataFields count="1">
    <dataField name="Count of Full Nam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28.xml><?xml version="1.0" encoding="utf-8"?>
<pivotTableDefinition xmlns="http://schemas.openxmlformats.org/spreadsheetml/2006/main" name="PivotTable18" cacheId="3483" applyNumberFormats="0" applyBorderFormats="0" applyFontFormats="0" applyPatternFormats="0" applyAlignmentFormats="0" applyWidthHeightFormats="1" dataCaption="Values" tag="d2ea9ae2-c0e7-4e44-8d8a-925205a20bb7" updatedVersion="6" minRefreshableVersion="5" useAutoFormatting="1" subtotalHiddenItems="1" itemPrintTitles="1" createdVersion="5" indent="0" outline="1" outlineData="1" multipleFieldFilters="0" chartFormat="5">
  <location ref="B163:E167" firstHeaderRow="1" firstDataRow="2" firstDataCol="1"/>
  <pivotFields count="3">
    <pivotField axis="axisRow" allDrilled="1" showAll="0" dataSourceSort="1" defaultAttributeDrillState="1">
      <items count="3">
        <item n="No Home" x="0"/>
        <item n="Owns Home" x="1"/>
        <item t="default"/>
      </items>
    </pivotField>
    <pivotField axis="axisCol" allDrilled="1" showAll="0" dataSourceSort="1" defaultAttributeDrillState="1">
      <items count="3">
        <item n="No Purchase" x="0"/>
        <item n="Purchased" x="1"/>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Count of Full Name" fld="2" subtotal="count" showDataAs="percentOfRow" baseField="0" baseItem="0" numFmtId="9"/>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29.xml><?xml version="1.0" encoding="utf-8"?>
<pivotTableDefinition xmlns="http://schemas.openxmlformats.org/spreadsheetml/2006/main" name="PivotTable19" cacheId="3486" applyNumberFormats="0" applyBorderFormats="0" applyFontFormats="0" applyPatternFormats="0" applyAlignmentFormats="0" applyWidthHeightFormats="1" dataCaption="Values" tag="99b6846c-aac7-462c-bbfe-ffae88a1d284" updatedVersion="6" minRefreshableVersion="5" useAutoFormatting="1" subtotalHiddenItems="1" itemPrintTitles="1" createdVersion="5" indent="0" outline="1" outlineData="1" multipleFieldFilters="0" chartFormat="7">
  <location ref="B180:E184" firstHeaderRow="1" firstDataRow="2" firstDataCol="1"/>
  <pivotFields count="3">
    <pivotField axis="axisRow" allDrilled="1" showAll="0" dataSourceSort="1" defaultAttributeDrillState="1">
      <items count="3">
        <item n="No Car" x="0"/>
        <item n="Owns Car" x="1"/>
        <item t="default"/>
      </items>
    </pivotField>
    <pivotField axis="axisCol" allDrilled="1" showAll="0" dataSourceSort="1" defaultAttributeDrillState="1">
      <items count="3">
        <item n="No Purchase" x="0"/>
        <item n="Purchased" x="1"/>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Count of Employee ID" fld="2" subtotal="count" showDataAs="percentOfRow" baseField="0" baseItem="0" numFmtId="9"/>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activeTabTopLevelEntity name="[Add_Fields]"/>
      </x15:pivotTableUISettings>
    </ext>
  </extLst>
</pivotTableDefinition>
</file>

<file path=xl/pivotTables/pivotTable3.xml><?xml version="1.0" encoding="utf-8"?>
<pivotTableDefinition xmlns="http://schemas.openxmlformats.org/spreadsheetml/2006/main" name="PivotTable10" cacheId="3363" applyNumberFormats="0" applyBorderFormats="0" applyFontFormats="0" applyPatternFormats="0" applyAlignmentFormats="0" applyWidthHeightFormats="1" dataCaption="Values" tag="317dfe9c-d6e0-4bb8-b960-d032a4cad840" updatedVersion="6" minRefreshableVersion="3" useAutoFormatting="1" subtotalHiddenItems="1" itemPrintTitles="1" createdVersion="5" indent="0" outline="1" outlineData="1" multipleFieldFilters="0">
  <location ref="H2:I8"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i>
    <i>
      <x v="4"/>
    </i>
    <i>
      <x v="3"/>
    </i>
    <i>
      <x v="2"/>
    </i>
    <i>
      <x v="1"/>
    </i>
    <i t="grand">
      <x/>
    </i>
  </rowItems>
  <colItems count="1">
    <i/>
  </colItems>
  <dataFields count="1">
    <dataField fld="1" subtotal="count" showDataAs="percentOfTotal" baseField="0" baseItem="0" numFmtId="10"/>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activeTabTopLevelEntity name="[Add_Fields]"/>
      </x15:pivotTableUISettings>
    </ext>
  </extLst>
</pivotTableDefinition>
</file>

<file path=xl/pivotTables/pivotTable30.xml><?xml version="1.0" encoding="utf-8"?>
<pivotTableDefinition xmlns="http://schemas.openxmlformats.org/spreadsheetml/2006/main" name="PivotTable20" cacheId="3277" applyNumberFormats="0" applyBorderFormats="0" applyFontFormats="0" applyPatternFormats="0" applyAlignmentFormats="0" applyWidthHeightFormats="1" dataCaption="Values" tag="1e8b5b70-e4c2-4adb-b7f7-12c93a3a4a4c" updatedVersion="6" minRefreshableVersion="3" useAutoFormatting="1" subtotalHiddenItems="1" itemPrintTitles="1" createdVersion="5" indent="0" outline="1" outlineData="1" multipleFieldFilters="0">
  <location ref="B197:C283" firstHeaderRow="1" firstDataRow="1" firstDataCol="1"/>
  <pivotFields count="4">
    <pivotField dataField="1" showAll="0"/>
    <pivotField allDrilled="1" showAll="0" sortType="ascending"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86">
    <i>
      <x v="21"/>
    </i>
    <i>
      <x v="55"/>
    </i>
    <i>
      <x v="1"/>
    </i>
    <i>
      <x v="39"/>
    </i>
    <i>
      <x v="42"/>
    </i>
    <i>
      <x v="29"/>
    </i>
    <i>
      <x v="81"/>
    </i>
    <i>
      <x v="17"/>
    </i>
    <i>
      <x v="16"/>
    </i>
    <i>
      <x v="30"/>
    </i>
    <i>
      <x v="19"/>
    </i>
    <i>
      <x v="51"/>
    </i>
    <i>
      <x v="82"/>
    </i>
    <i>
      <x v="35"/>
    </i>
    <i>
      <x v="2"/>
    </i>
    <i>
      <x v="74"/>
    </i>
    <i>
      <x v="47"/>
    </i>
    <i>
      <x v="25"/>
    </i>
    <i>
      <x v="53"/>
    </i>
    <i>
      <x v="5"/>
    </i>
    <i>
      <x v="50"/>
    </i>
    <i>
      <x v="18"/>
    </i>
    <i>
      <x v="13"/>
    </i>
    <i>
      <x v="12"/>
    </i>
    <i>
      <x v="52"/>
    </i>
    <i>
      <x v="41"/>
    </i>
    <i>
      <x v="59"/>
    </i>
    <i>
      <x v="37"/>
    </i>
    <i>
      <x v="65"/>
    </i>
    <i>
      <x v="26"/>
    </i>
    <i>
      <x v="48"/>
    </i>
    <i>
      <x v="83"/>
    </i>
    <i>
      <x v="43"/>
    </i>
    <i>
      <x v="67"/>
    </i>
    <i>
      <x v="28"/>
    </i>
    <i>
      <x v="9"/>
    </i>
    <i>
      <x v="32"/>
    </i>
    <i>
      <x v="20"/>
    </i>
    <i>
      <x v="44"/>
    </i>
    <i>
      <x/>
    </i>
    <i>
      <x v="76"/>
    </i>
    <i>
      <x v="68"/>
    </i>
    <i>
      <x v="14"/>
    </i>
    <i>
      <x v="84"/>
    </i>
    <i>
      <x v="64"/>
    </i>
    <i>
      <x v="7"/>
    </i>
    <i>
      <x v="36"/>
    </i>
    <i>
      <x v="77"/>
    </i>
    <i>
      <x v="72"/>
    </i>
    <i>
      <x v="45"/>
    </i>
    <i>
      <x v="46"/>
    </i>
    <i>
      <x v="69"/>
    </i>
    <i>
      <x v="49"/>
    </i>
    <i>
      <x v="57"/>
    </i>
    <i>
      <x v="8"/>
    </i>
    <i>
      <x v="73"/>
    </i>
    <i>
      <x v="80"/>
    </i>
    <i>
      <x v="24"/>
    </i>
    <i>
      <x v="58"/>
    </i>
    <i>
      <x v="54"/>
    </i>
    <i>
      <x v="4"/>
    </i>
    <i>
      <x v="79"/>
    </i>
    <i>
      <x v="56"/>
    </i>
    <i>
      <x v="31"/>
    </i>
    <i>
      <x v="10"/>
    </i>
    <i>
      <x v="71"/>
    </i>
    <i>
      <x v="11"/>
    </i>
    <i>
      <x v="33"/>
    </i>
    <i>
      <x v="23"/>
    </i>
    <i>
      <x v="3"/>
    </i>
    <i>
      <x v="34"/>
    </i>
    <i>
      <x v="27"/>
    </i>
    <i>
      <x v="15"/>
    </i>
    <i>
      <x v="62"/>
    </i>
    <i>
      <x v="78"/>
    </i>
    <i>
      <x v="75"/>
    </i>
    <i>
      <x v="38"/>
    </i>
    <i>
      <x v="61"/>
    </i>
    <i>
      <x v="6"/>
    </i>
    <i>
      <x v="22"/>
    </i>
    <i>
      <x v="66"/>
    </i>
    <i>
      <x v="60"/>
    </i>
    <i>
      <x v="40"/>
    </i>
    <i>
      <x v="70"/>
    </i>
    <i>
      <x v="63"/>
    </i>
    <i t="grand">
      <x/>
    </i>
  </rowItems>
  <colItems count="1">
    <i/>
  </colItems>
  <dataFields count="1">
    <dataField name="Sick Days per Year" fld="0" subtotal="max" baseField="0" baseItem="0"/>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lean_Dataset].[Region].&amp;[As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ick Days per Yea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d_Fields]"/>
      </x15:pivotTableUISettings>
    </ext>
  </extLst>
</pivotTableDefinition>
</file>

<file path=xl/pivotTables/pivotTable31.xml><?xml version="1.0" encoding="utf-8"?>
<pivotTableDefinition xmlns="http://schemas.openxmlformats.org/spreadsheetml/2006/main" name="PivotTable10" cacheId="3465" applyNumberFormats="0" applyBorderFormats="0" applyFontFormats="0" applyPatternFormats="0" applyAlignmentFormats="0" applyWidthHeightFormats="1" dataCaption="Values" tag="95bfcbc8-abca-41a9-80ac-a37666360fc3" updatedVersion="6" minRefreshableVersion="5" useAutoFormatting="1" subtotalHiddenItems="1" itemPrintTitles="1" createdVersion="5" indent="0" outline="1" outlineData="1" multipleFieldFilters="0">
  <location ref="B52:B53" firstHeaderRow="1" firstDataRow="1" firstDataCol="0"/>
  <pivotFields count="1">
    <pivotField dataField="1" showAll="0"/>
  </pivotFields>
  <rowItems count="1">
    <i/>
  </rowItems>
  <colItems count="1">
    <i/>
  </colItems>
  <dataFields count="1">
    <dataField name="Average of Bike Satisfaction" fld="0" subtotal="average" baseField="0" baseItem="0" numFmtId="2"/>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4.xml><?xml version="1.0" encoding="utf-8"?>
<pivotTableDefinition xmlns="http://schemas.openxmlformats.org/spreadsheetml/2006/main" name="PivotTable8" cacheId="3360" applyNumberFormats="0" applyBorderFormats="0" applyFontFormats="0" applyPatternFormats="0" applyAlignmentFormats="0" applyWidthHeightFormats="1" dataCaption="Values" tag="9e94442d-a0d4-4311-8b09-4328b9e081a7" updatedVersion="6" minRefreshableVersion="3" useAutoFormatting="1" subtotalHiddenItems="1" itemPrintTitles="1" createdVersion="5" indent="0" outline="1" outlineData="1" multipleFieldFilters="0">
  <location ref="B2:C8"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i>
    <i>
      <x v="3"/>
    </i>
    <i>
      <x v="2"/>
    </i>
    <i>
      <x v="1"/>
    </i>
    <i t="grand">
      <x/>
    </i>
  </rowItems>
  <colItems count="1">
    <i/>
  </colItems>
  <dataFields count="1">
    <dataField name="Average of Sick Days" fld="1" subtotal="average" baseField="0" baseItem="0" numFmtId="2"/>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d_Fields]"/>
      </x15:pivotTableUISettings>
    </ext>
  </extLst>
</pivotTableDefinition>
</file>

<file path=xl/pivotTables/pivotTable5.xml><?xml version="1.0" encoding="utf-8"?>
<pivotTableDefinition xmlns="http://schemas.openxmlformats.org/spreadsheetml/2006/main" name="PivotTable18" cacheId="3357" applyNumberFormats="0" applyBorderFormats="0" applyFontFormats="0" applyPatternFormats="0" applyAlignmentFormats="0" applyWidthHeightFormats="1" dataCaption="Values" tag="1937ade3-2a69-4078-bb06-489396190993" updatedVersion="6" minRefreshableVersion="3" useAutoFormatting="1" subtotalHiddenItems="1" itemPrintTitles="1" createdVersion="5" indent="0" outline="1" outlineData="1" multipleFieldFilters="0">
  <location ref="F59:G65"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1"/>
    </i>
    <i>
      <x/>
    </i>
    <i>
      <x v="2"/>
    </i>
    <i>
      <x v="4"/>
    </i>
    <i>
      <x v="3"/>
    </i>
    <i t="grand">
      <x/>
    </i>
  </rowItems>
  <colItems count="1">
    <i/>
  </colItems>
  <dataFields count="1">
    <dataField name="Average of Actual Salary per Actual Work Days" fld="1" subtotal="average" baseField="1" baseItem="0" numFmtId="164"/>
  </dataFields>
  <formats count="1">
    <format dxfId="24">
      <pivotArea dataOnly="0" outline="0" axis="axisValues" fieldPosition="0"/>
    </format>
  </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d_Fields]"/>
        <x15:activeTabTopLevelEntity name="[Clean_Dataset]"/>
      </x15:pivotTableUISettings>
    </ext>
  </extLst>
</pivotTableDefinition>
</file>

<file path=xl/pivotTables/pivotTable6.xml><?xml version="1.0" encoding="utf-8"?>
<pivotTableDefinition xmlns="http://schemas.openxmlformats.org/spreadsheetml/2006/main" name="PivotTable15" cacheId="3354" applyNumberFormats="0" applyBorderFormats="0" applyFontFormats="0" applyPatternFormats="0" applyAlignmentFormats="0" applyWidthHeightFormats="1" dataCaption="Values" tag="c6037382-f149-4a97-9827-887bf4d3da6f" updatedVersion="6" minRefreshableVersion="3" useAutoFormatting="1" subtotalHiddenItems="1" itemPrintTitles="1" createdVersion="5" indent="0" outline="1" outlineData="1" multipleFieldFilters="0">
  <location ref="J32:M39" firstHeaderRow="1" firstDataRow="2" firstDataCol="1"/>
  <pivotFields count="3">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3">
        <item x="0"/>
        <item x="1"/>
        <item t="default"/>
      </items>
    </pivotField>
    <pivotField dataField="1" showAll="0"/>
  </pivotFields>
  <rowFields count="1">
    <field x="0"/>
  </rowFields>
  <rowItems count="6">
    <i>
      <x v="3"/>
    </i>
    <i>
      <x v="2"/>
    </i>
    <i>
      <x v="1"/>
    </i>
    <i>
      <x/>
    </i>
    <i>
      <x v="4"/>
    </i>
    <i t="grand">
      <x/>
    </i>
  </rowItems>
  <colFields count="1">
    <field x="1"/>
  </colFields>
  <colItems count="3">
    <i>
      <x/>
    </i>
    <i>
      <x v="1"/>
    </i>
    <i t="grand">
      <x/>
    </i>
  </colItems>
  <dataFields count="1">
    <dataField name="Count of Employee ID" fld="2" subtotal="count" baseField="0" baseItem="0"/>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7.xml><?xml version="1.0" encoding="utf-8"?>
<pivotTableDefinition xmlns="http://schemas.openxmlformats.org/spreadsheetml/2006/main" name="PivotTable9" cacheId="3351" applyNumberFormats="0" applyBorderFormats="0" applyFontFormats="0" applyPatternFormats="0" applyAlignmentFormats="0" applyWidthHeightFormats="1" dataCaption="Values" tag="9709b551-c54f-4421-97c7-e4af2310f988" updatedVersion="6" minRefreshableVersion="3" useAutoFormatting="1" subtotalHiddenItems="1" itemPrintTitles="1" createdVersion="5" indent="0" outline="1" outlineData="1" multipleFieldFilters="0">
  <location ref="E2:F5"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3">
    <i>
      <x/>
    </i>
    <i>
      <x v="1"/>
    </i>
    <i t="grand">
      <x/>
    </i>
  </rowItems>
  <colItems count="1">
    <i/>
  </colItems>
  <dataFields count="1">
    <dataField name="Sum of Sick Days" fld="0" baseField="0" baseItem="0"/>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d_Fields]"/>
        <x15:activeTabTopLevelEntity name="[Clean_Dataset]"/>
      </x15:pivotTableUISettings>
    </ext>
  </extLst>
</pivotTableDefinition>
</file>

<file path=xl/pivotTables/pivotTable8.xml><?xml version="1.0" encoding="utf-8"?>
<pivotTableDefinition xmlns="http://schemas.openxmlformats.org/spreadsheetml/2006/main" name="PivotTable12" cacheId="3459" applyNumberFormats="0" applyBorderFormats="0" applyFontFormats="0" applyPatternFormats="0" applyAlignmentFormats="0" applyWidthHeightFormats="1" dataCaption="Values" tag="df7df47e-a618-4630-9025-84ccc3b5fa8d" updatedVersion="6" minRefreshableVersion="5" useAutoFormatting="1" subtotalHiddenItems="1" itemPrintTitles="1" createdVersion="5" indent="0" outline="1" outlineData="1" multipleFieldFilters="0">
  <location ref="B10:D22" firstHeaderRow="0" firstDataRow="1" firstDataCol="1"/>
  <pivotFields count="3">
    <pivotField axis="axisRow" allDrilled="1" showAll="0" sortType="a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12">
    <i>
      <x v="9"/>
    </i>
    <i>
      <x v="5"/>
    </i>
    <i>
      <x v="4"/>
    </i>
    <i>
      <x v="8"/>
    </i>
    <i>
      <x v="3"/>
    </i>
    <i>
      <x v="2"/>
    </i>
    <i>
      <x v="10"/>
    </i>
    <i>
      <x v="6"/>
    </i>
    <i>
      <x v="1"/>
    </i>
    <i>
      <x/>
    </i>
    <i>
      <x v="7"/>
    </i>
    <i t="grand">
      <x/>
    </i>
  </rowItems>
  <colFields count="1">
    <field x="-2"/>
  </colFields>
  <colItems count="2">
    <i>
      <x/>
    </i>
    <i i="1">
      <x v="1"/>
    </i>
  </colItems>
  <dataFields count="2">
    <dataField name="Average of Net Workyears" fld="2" subtotal="average" baseField="0" baseItem="0" numFmtId="2"/>
    <dataField name="Average of Net Workdays" fld="1" subtotal="average" baseField="0" baseItem="0" numFmtId="2"/>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pivotTables/pivotTable9.xml><?xml version="1.0" encoding="utf-8"?>
<pivotTableDefinition xmlns="http://schemas.openxmlformats.org/spreadsheetml/2006/main" name="PivotTable13" cacheId="3298" applyNumberFormats="0" applyBorderFormats="0" applyFontFormats="0" applyPatternFormats="0" applyAlignmentFormats="0" applyWidthHeightFormats="1" dataCaption="Values" tag="2af8d95d-8391-4019-b917-d7829fd1738a" updatedVersion="6" minRefreshableVersion="3" useAutoFormatting="1" subtotalHiddenItems="1" itemPrintTitles="1" createdVersion="5" indent="0" outline="1" outlineData="1" multipleFieldFilters="0">
  <location ref="H10:I15"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Count of Employee ID" fld="1" subtotal="count" baseField="0" baseItem="0"/>
  </dataField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Datase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Clean_Dataset].[Region]">
  <pivotTables>
    <pivotTable tabId="3" name="PivotTable8"/>
    <pivotTable tabId="3" name="PivotTable9"/>
    <pivotTable tabId="3" name="PivotTable12"/>
    <pivotTable tabId="3" name="PivotTable13"/>
    <pivotTable tabId="3" name="PivotTable14"/>
    <pivotTable tabId="3" name="PivotTable15"/>
    <pivotTable tabId="3" name="PivotTable18"/>
    <pivotTable tabId="3" name="PivotTable19"/>
    <pivotTable tabId="3" name="PivotTable2"/>
    <pivotTable tabId="3" name="PivotTable3"/>
    <pivotTable tabId="3" name="PivotTable4"/>
    <pivotTable tabId="3" name="PivotTable11"/>
    <pivotTable tabId="3" name="PivotTable10"/>
    <pivotTable tabId="3" name="PivotTable1"/>
    <pivotTable tabId="3" name="PivotTable7"/>
  </pivotTables>
  <data>
    <olap pivotCacheId="46">
      <levels count="2">
        <level uniqueName="[Clean_Dataset].[Region].[(All)]" sourceCaption="(All)" count="0"/>
        <level uniqueName="[Clean_Dataset].[Region].[Region]" sourceCaption="Region" count="5">
          <ranges>
            <range startItem="0">
              <i n="[Clean_Dataset].[Region].&amp;[Africa]" c="Africa"/>
              <i n="[Clean_Dataset].[Region].&amp;[Americas]" c="Americas"/>
              <i n="[Clean_Dataset].[Region].&amp;[Asia]" c="Asia"/>
              <i n="[Clean_Dataset].[Region].&amp;[Europe]" c="Europe"/>
              <i n="[Clean_Dataset].[Region].&amp;[Pacific]" c="Pacific"/>
            </range>
          </ranges>
        </level>
      </levels>
      <selections count="1">
        <selection n="[Clean_Dataset].[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 sourceName="[Clean_Dataset].[Age Bracket]">
  <pivotTables>
    <pivotTable tabId="3" name="PivotTable2"/>
    <pivotTable tabId="3" name="PivotTable1"/>
    <pivotTable tabId="3" name="PivotTable3"/>
    <pivotTable tabId="3" name="PivotTable4"/>
    <pivotTable tabId="3" name="PivotTable8"/>
    <pivotTable tabId="3" name="PivotTable9"/>
    <pivotTable tabId="3" name="PivotTable10"/>
    <pivotTable tabId="3" name="PivotTable11"/>
    <pivotTable tabId="3" name="PivotTable12"/>
    <pivotTable tabId="3" name="PivotTable14"/>
    <pivotTable tabId="3" name="PivotTable15"/>
    <pivotTable tabId="3" name="PivotTable18"/>
    <pivotTable tabId="3" name="PivotTable19"/>
    <pivotTable tabId="3" name="PivotTable7"/>
  </pivotTables>
  <data>
    <olap pivotCacheId="46">
      <levels count="2">
        <level uniqueName="[Clean_Dataset].[Age Bracket].[(All)]" sourceCaption="(All)" count="0"/>
        <level uniqueName="[Clean_Dataset].[Age Bracket].[Age Bracket]" sourceCaption="Age Bracket" count="3">
          <ranges>
            <range startItem="0">
              <i n="[Clean_Dataset].[Age Bracket].&amp;[Adolescent-Young - 30- Years]" c="Adolescent-Young - 30- Years"/>
              <i n="[Clean_Dataset].[Age Bracket].&amp;[Middle-Age - 31-45 Years]" c="Middle-Age - 31-45 Years"/>
              <i n="[Clean_Dataset].[Age Bracket].&amp;[Old - 45+ Years]" c="Old - 45+ Years"/>
            </range>
          </ranges>
        </level>
      </levels>
      <selections count="1">
        <selection n="[Clean_Dataset].[Age Bracke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_Level" sourceName="[Clean_Dataset].[Education Level]">
  <pivotTables>
    <pivotTable tabId="3" name="PivotTable1"/>
    <pivotTable tabId="3" name="PivotTable2"/>
    <pivotTable tabId="3" name="PivotTable3"/>
    <pivotTable tabId="3" name="PivotTable4"/>
    <pivotTable tabId="3" name="PivotTable7"/>
    <pivotTable tabId="3" name="PivotTable8"/>
    <pivotTable tabId="3" name="PivotTable9"/>
    <pivotTable tabId="3" name="PivotTable10"/>
    <pivotTable tabId="3" name="PivotTable11"/>
    <pivotTable tabId="3" name="PivotTable13"/>
    <pivotTable tabId="3" name="PivotTable14"/>
    <pivotTable tabId="3" name="PivotTable15"/>
    <pivotTable tabId="3" name="PivotTable18"/>
    <pivotTable tabId="3" name="PivotTable19"/>
    <pivotTable tabId="3" name="PivotTable12"/>
  </pivotTables>
  <data>
    <olap pivotCacheId="46">
      <levels count="2">
        <level uniqueName="[Clean_Dataset].[Education Level].[(All)]" sourceCaption="(All)" count="0"/>
        <level uniqueName="[Clean_Dataset].[Education Level].[Education Level]" sourceCaption="Education Level" count="5">
          <ranges>
            <range startItem="0">
              <i n="[Clean_Dataset].[Education Level].&amp;[Bachelors]" c="Bachelors"/>
              <i n="[Clean_Dataset].[Education Level].&amp;[High School]" c="High School"/>
              <i n="[Clean_Dataset].[Education Level].&amp;[Masters]" c="Masters"/>
              <i n="[Clean_Dataset].[Education Level].&amp;[Partial College]" c="Partial College"/>
              <i n="[Clean_Dataset].[Education Level].&amp;[PhD]" c="PhD"/>
            </range>
          </ranges>
        </level>
      </levels>
      <selections count="1">
        <selection n="[Clean_Dataset].[Education Lev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Clean_Dataset].[Gender]">
  <pivotTables>
    <pivotTable tabId="3" name="PivotTable1"/>
    <pivotTable tabId="3" name="PivotTable2"/>
    <pivotTable tabId="3" name="PivotTable3"/>
    <pivotTable tabId="3" name="PivotTable4"/>
    <pivotTable tabId="3" name="PivotTable7"/>
    <pivotTable tabId="3" name="PivotTable8"/>
    <pivotTable tabId="3" name="PivotTable9"/>
    <pivotTable tabId="3" name="PivotTable10"/>
    <pivotTable tabId="3" name="PivotTable11"/>
    <pivotTable tabId="3" name="PivotTable12"/>
    <pivotTable tabId="3" name="PivotTable13"/>
    <pivotTable tabId="3" name="PivotTable15"/>
    <pivotTable tabId="3" name="PivotTable18"/>
    <pivotTable tabId="3" name="PivotTable19"/>
  </pivotTables>
  <data>
    <olap pivotCacheId="46">
      <levels count="2">
        <level uniqueName="[Clean_Dataset].[Gender].[(All)]" sourceCaption="(All)" count="0"/>
        <level uniqueName="[Clean_Dataset].[Gender].[Gender]" sourceCaption="Gender" count="2">
          <ranges>
            <range startItem="0">
              <i n="[Clean_Dataset].[Gender].&amp;[Female]" c="Female"/>
              <i n="[Clean_Dataset].[Gender].&amp;[Male]" c="Male"/>
            </range>
          </ranges>
        </level>
      </levels>
      <selections count="1">
        <selection n="[Clean_Dataset].[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ital_Status" sourceName="[Clean_Dataset].[Marital Status]">
  <pivotTables>
    <pivotTable tabId="3" name="PivotTable1"/>
    <pivotTable tabId="3" name="PivotTable2"/>
    <pivotTable tabId="3" name="PivotTable3"/>
    <pivotTable tabId="3" name="PivotTable4"/>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8"/>
    <pivotTable tabId="3" name="PivotTable19"/>
  </pivotTables>
  <data>
    <olap pivotCacheId="46">
      <levels count="2">
        <level uniqueName="[Clean_Dataset].[Marital Status].[(All)]" sourceCaption="(All)" count="0"/>
        <level uniqueName="[Clean_Dataset].[Marital Status].[Marital Status]" sourceCaption="Marital Status" count="4">
          <ranges>
            <range startItem="0">
              <i n="[Clean_Dataset].[Marital Status].&amp;[Divorced]" c="Divorced"/>
              <i n="[Clean_Dataset].[Marital Status].&amp;[Married]" c="Married"/>
              <i n="[Clean_Dataset].[Marital Status].&amp;[Single]" c="Single"/>
              <i n="[Clean_Dataset].[Marital Status].&amp;[Widowed]" c="Widowed"/>
            </range>
          </ranges>
        </level>
      </levels>
      <selections count="1">
        <selection n="[Clean_Dataset].[Marital Statu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enure_Bracket" sourceName="[Clean_Dataset].[Tenure Bracket]">
  <pivotTables>
    <pivotTable tabId="3" name="PivotTable1"/>
    <pivotTable tabId="3" name="PivotTable3"/>
    <pivotTable tabId="3" name="PivotTable4"/>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8"/>
    <pivotTable tabId="3" name="PivotTable19"/>
  </pivotTables>
  <data>
    <olap pivotCacheId="46">
      <levels count="2">
        <level uniqueName="[Clean_Dataset].[Tenure Bracket].[(All)]" sourceCaption="(All)" count="0"/>
        <level uniqueName="[Clean_Dataset].[Tenure Bracket].[Tenure Bracket]" sourceCaption="Tenure Bracket" count="4">
          <ranges>
            <range startItem="0">
              <i n="[Clean_Dataset].[Tenure Bracket].&amp;[ &lt; 2 Years]" c=" &lt; 2 Years"/>
              <i n="[Clean_Dataset].[Tenure Bracket].&amp;[2 - 5 Years]" c="2 - 5 Years"/>
              <i n="[Clean_Dataset].[Tenure Bracket].&amp;[6 - 10 Years]" c="6 - 10 Years"/>
              <i n="[Clean_Dataset].[Tenure Bracket].&amp;[Over 10 Years]" c="Over 10 Years"/>
            </range>
          </ranges>
        </level>
      </levels>
      <selections count="1">
        <selection n="[Clean_Dataset].[Tenure Bracke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rowHeight="244336"/>
  <slicer name="Age Bracket" cache="Slicer_Age_Bracket" caption="Age Bracket" level="1" rowHeight="244336"/>
  <slicer name="Education Level" cache="Slicer_Education_Level" caption="Education Level" level="1" rowHeight="244336"/>
  <slicer name="Gender" cache="Slicer_Gender" caption="Gender" level="1" rowHeight="244336"/>
  <slicer name="Marital Status" cache="Slicer_Marital_Status" caption="Marital Status" level="1" rowHeight="244336"/>
  <slicer name="Tenure Bracket" cache="Slicer_Tenure_Bracket" caption="Tenure Bracket" level="1" rowHeight="244336"/>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level="1" rowHeight="244336"/>
  <slicer name="Age Bracket 1" cache="Slicer_Age_Bracket" caption="Age Bracket" level="1" rowHeight="244336"/>
  <slicer name="Education Level 1" cache="Slicer_Education_Level" caption="Education Level" level="1" rowHeight="24433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End_Date_fixed1" sourceName="[Clean_Dataset].[End Date]">
  <pivotTables>
    <pivotTable tabId="3" name="PivotTable1"/>
    <pivotTable tabId="3" name="PivotTable8"/>
    <pivotTable tabId="3" name="PivotTable9"/>
    <pivotTable tabId="2" name="PivotTable12"/>
    <pivotTable tabId="3" name="PivotTable7"/>
    <pivotTable tabId="3" name="PivotTable10"/>
    <pivotTable tabId="3" name="PivotTable11"/>
    <pivotTable tabId="3" name="PivotTable12"/>
    <pivotTable tabId="3" name="PivotTable13"/>
    <pivotTable tabId="3" name="PivotTable14"/>
    <pivotTable tabId="3" name="PivotTable15"/>
    <pivotTable tabId="3" name="PivotTable18"/>
    <pivotTable tabId="3" name="PivotTable19"/>
  </pivotTables>
  <state minimalRefreshVersion="6" lastRefreshVersion="6" pivotCacheId="47" filterType="unknown">
    <bounds startDate="2002-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name="Timeline_Start_Date1" sourceName="[Clean_Dataset].[Start Date]">
  <pivotTables>
    <pivotTable tabId="3" name="PivotTable1"/>
    <pivotTable tabId="3" name="PivotTable8"/>
    <pivotTable tabId="3" name="PivotTable9"/>
    <pivotTable tabId="2" name="PivotTable12"/>
    <pivotTable tabId="3" name="PivotTable7"/>
    <pivotTable tabId="3" name="PivotTable10"/>
    <pivotTable tabId="3" name="PivotTable11"/>
    <pivotTable tabId="3" name="PivotTable12"/>
    <pivotTable tabId="3" name="PivotTable13"/>
    <pivotTable tabId="3" name="PivotTable14"/>
    <pivotTable tabId="3" name="PivotTable15"/>
    <pivotTable tabId="3" name="PivotTable18"/>
    <pivotTable tabId="3" name="PivotTable19"/>
  </pivotTables>
  <state minimalRefreshVersion="6" lastRefreshVersion="6" pivotCacheId="47" filterType="unknown">
    <bounds startDate="200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End Date-fixed" cache="Timeline_End_Date_fixed1" caption="End Date-fixed" level="2" selectionLevel="2" scrollPosition="2021-11-01T00:00:00"/>
  <timeline name="Start Date" cache="Timeline_Start_Date1" caption="Start Date" level="2" selectionLevel="2" scrollPosition="2013-03-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End Date-fixed 1" cache="Timeline_End_Date_fixed1" caption="End Date-fixed" level="2" selectionLevel="2" scrollPosition="2025-06-07T00:00:00"/>
  <timeline name="Start Date 1" cache="Timeline_Start_Date1" caption="Start Date" level="2" selectionLevel="2" scrollPosition="2020-06-07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End Date-fixed 2" cache="Timeline_End_Date_fixed1" caption="End Date-fixed" level="0" selectionLevel="2" scrollPosition="2022-06-26T00:00:00"/>
  <timeline name="Start Date 2" cache="Timeline_Start_Date1" caption="Start Date" level="0" selectionLevel="0" scrollPosition="2017-07-07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8.xml"/><Relationship Id="rId13" Type="http://schemas.openxmlformats.org/officeDocument/2006/relationships/pivotTable" Target="../pivotTables/pivotTable23.xml"/><Relationship Id="rId18" Type="http://schemas.openxmlformats.org/officeDocument/2006/relationships/pivotTable" Target="../pivotTables/pivotTable28.xml"/><Relationship Id="rId3" Type="http://schemas.openxmlformats.org/officeDocument/2006/relationships/pivotTable" Target="../pivotTables/pivotTable13.xml"/><Relationship Id="rId21" Type="http://schemas.openxmlformats.org/officeDocument/2006/relationships/pivotTable" Target="../pivotTables/pivotTable31.xml"/><Relationship Id="rId7" Type="http://schemas.openxmlformats.org/officeDocument/2006/relationships/pivotTable" Target="../pivotTables/pivotTable17.xml"/><Relationship Id="rId12" Type="http://schemas.openxmlformats.org/officeDocument/2006/relationships/pivotTable" Target="../pivotTables/pivotTable22.xml"/><Relationship Id="rId17" Type="http://schemas.openxmlformats.org/officeDocument/2006/relationships/pivotTable" Target="../pivotTables/pivotTable27.xml"/><Relationship Id="rId25" Type="http://schemas.microsoft.com/office/2011/relationships/timeline" Target="../timelines/timeline2.xml"/><Relationship Id="rId2" Type="http://schemas.openxmlformats.org/officeDocument/2006/relationships/pivotTable" Target="../pivotTables/pivotTable12.xml"/><Relationship Id="rId16" Type="http://schemas.openxmlformats.org/officeDocument/2006/relationships/pivotTable" Target="../pivotTables/pivotTable26.xml"/><Relationship Id="rId20" Type="http://schemas.openxmlformats.org/officeDocument/2006/relationships/pivotTable" Target="../pivotTables/pivotTable30.xml"/><Relationship Id="rId1" Type="http://schemas.openxmlformats.org/officeDocument/2006/relationships/pivotTable" Target="../pivotTables/pivotTable11.xml"/><Relationship Id="rId6" Type="http://schemas.openxmlformats.org/officeDocument/2006/relationships/pivotTable" Target="../pivotTables/pivotTable16.xml"/><Relationship Id="rId11" Type="http://schemas.openxmlformats.org/officeDocument/2006/relationships/pivotTable" Target="../pivotTables/pivotTable21.xml"/><Relationship Id="rId24" Type="http://schemas.microsoft.com/office/2007/relationships/slicer" Target="../slicers/slicer1.xml"/><Relationship Id="rId5" Type="http://schemas.openxmlformats.org/officeDocument/2006/relationships/pivotTable" Target="../pivotTables/pivotTable15.xml"/><Relationship Id="rId15" Type="http://schemas.openxmlformats.org/officeDocument/2006/relationships/pivotTable" Target="../pivotTables/pivotTable25.xml"/><Relationship Id="rId23" Type="http://schemas.openxmlformats.org/officeDocument/2006/relationships/drawing" Target="../drawings/drawing2.xml"/><Relationship Id="rId10" Type="http://schemas.openxmlformats.org/officeDocument/2006/relationships/pivotTable" Target="../pivotTables/pivotTable20.xml"/><Relationship Id="rId19" Type="http://schemas.openxmlformats.org/officeDocument/2006/relationships/pivotTable" Target="../pivotTables/pivotTable29.xml"/><Relationship Id="rId4" Type="http://schemas.openxmlformats.org/officeDocument/2006/relationships/pivotTable" Target="../pivotTables/pivotTable14.xml"/><Relationship Id="rId9" Type="http://schemas.openxmlformats.org/officeDocument/2006/relationships/pivotTable" Target="../pivotTables/pivotTable19.xml"/><Relationship Id="rId14" Type="http://schemas.openxmlformats.org/officeDocument/2006/relationships/pivotTable" Target="../pivotTables/pivotTable24.xml"/><Relationship Id="rId2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8"/>
  <sheetViews>
    <sheetView topLeftCell="H1" workbookViewId="0">
      <pane ySplit="1" topLeftCell="A76" activePane="bottomLeft" state="frozen"/>
      <selection activeCell="E1" sqref="E1"/>
      <selection pane="bottomLeft" activeCell="L88" sqref="L88"/>
    </sheetView>
  </sheetViews>
  <sheetFormatPr defaultRowHeight="15.05" x14ac:dyDescent="0.3"/>
  <cols>
    <col min="1" max="1" width="16.44140625" customWidth="1"/>
    <col min="2" max="2" width="9.77734375" bestFit="1" customWidth="1"/>
    <col min="3" max="3" width="9.6640625" bestFit="1" customWidth="1"/>
    <col min="4" max="4" width="28.109375" bestFit="1" customWidth="1"/>
    <col min="5" max="5" width="6.88671875" customWidth="1"/>
    <col min="6" max="6" width="6.88671875" bestFit="1" customWidth="1"/>
    <col min="7" max="7" width="12.33203125" bestFit="1" customWidth="1"/>
    <col min="8" max="8" width="12.6640625" bestFit="1" customWidth="1"/>
    <col min="9" max="9" width="7" bestFit="1" customWidth="1"/>
    <col min="10" max="10" width="13.88671875" bestFit="1" customWidth="1"/>
    <col min="11" max="11" width="11.77734375" bestFit="1" customWidth="1"/>
    <col min="12" max="12" width="13.109375" customWidth="1"/>
    <col min="13" max="13" width="16.5546875" bestFit="1" customWidth="1"/>
    <col min="14" max="15" width="10.5546875" bestFit="1" customWidth="1"/>
    <col min="16" max="16" width="8.44140625" bestFit="1" customWidth="1"/>
    <col min="17" max="17" width="12.21875" bestFit="1" customWidth="1"/>
    <col min="18" max="18" width="14.5546875" bestFit="1" customWidth="1"/>
    <col min="19" max="19" width="12.5546875" bestFit="1" customWidth="1"/>
    <col min="20" max="20" width="13.33203125" bestFit="1" customWidth="1"/>
    <col min="21" max="21" width="13.44140625" bestFit="1" customWidth="1"/>
    <col min="22" max="22" width="25.109375" bestFit="1" customWidth="1"/>
    <col min="23" max="23" width="14.77734375" bestFit="1" customWidth="1"/>
    <col min="24" max="24" width="14.6640625" bestFit="1" customWidth="1"/>
    <col min="25" max="25" width="27" bestFit="1" customWidth="1"/>
    <col min="26" max="26" width="26.5546875" bestFit="1" customWidth="1"/>
    <col min="27" max="27" width="26.77734375" bestFit="1" customWidth="1"/>
  </cols>
  <sheetData>
    <row r="1" spans="1:27" ht="30.05" x14ac:dyDescent="0.3">
      <c r="A1" s="29" t="s">
        <v>191</v>
      </c>
      <c r="B1" s="29" t="s">
        <v>192</v>
      </c>
      <c r="C1" s="29" t="s">
        <v>193</v>
      </c>
      <c r="D1" s="29" t="s">
        <v>194</v>
      </c>
      <c r="E1" s="29" t="s">
        <v>195</v>
      </c>
      <c r="F1" s="29" t="s">
        <v>196</v>
      </c>
      <c r="G1" s="29" t="s">
        <v>197</v>
      </c>
      <c r="H1" s="29" t="s">
        <v>198</v>
      </c>
      <c r="I1" s="29" t="s">
        <v>199</v>
      </c>
      <c r="J1" s="29" t="s">
        <v>200</v>
      </c>
      <c r="K1" s="29" t="s">
        <v>201</v>
      </c>
      <c r="L1" s="29" t="s">
        <v>202</v>
      </c>
      <c r="M1" s="29" t="s">
        <v>203</v>
      </c>
      <c r="N1" s="29" t="s">
        <v>204</v>
      </c>
      <c r="O1" s="29" t="s">
        <v>205</v>
      </c>
      <c r="P1" s="29" t="s">
        <v>206</v>
      </c>
      <c r="Q1" s="29" t="s">
        <v>207</v>
      </c>
      <c r="R1" s="29" t="s">
        <v>208</v>
      </c>
      <c r="S1" s="29" t="s">
        <v>209</v>
      </c>
      <c r="T1" s="29" t="s">
        <v>210</v>
      </c>
      <c r="U1" s="29" t="s">
        <v>211</v>
      </c>
      <c r="V1" s="29" t="s">
        <v>212</v>
      </c>
      <c r="W1" s="29" t="s">
        <v>213</v>
      </c>
      <c r="X1" s="29" t="s">
        <v>214</v>
      </c>
      <c r="Y1" s="29" t="s">
        <v>215</v>
      </c>
      <c r="Z1" s="29" t="s">
        <v>216</v>
      </c>
      <c r="AA1" s="29" t="s">
        <v>217</v>
      </c>
    </row>
    <row r="2" spans="1:27" x14ac:dyDescent="0.3">
      <c r="A2" s="30">
        <v>1084</v>
      </c>
      <c r="B2" s="30" t="s">
        <v>218</v>
      </c>
      <c r="C2" s="30" t="s">
        <v>219</v>
      </c>
      <c r="D2" s="30" t="s">
        <v>220</v>
      </c>
      <c r="E2" s="30">
        <v>61</v>
      </c>
      <c r="F2" s="30" t="s">
        <v>54</v>
      </c>
      <c r="G2" s="30" t="s">
        <v>86</v>
      </c>
      <c r="H2" s="30" t="s">
        <v>22</v>
      </c>
      <c r="I2" s="30">
        <v>85000</v>
      </c>
      <c r="J2" s="30" t="s">
        <v>42</v>
      </c>
      <c r="K2" s="30" t="s">
        <v>10</v>
      </c>
      <c r="L2" s="30" t="s">
        <v>10</v>
      </c>
      <c r="M2" s="30" t="s">
        <v>73</v>
      </c>
      <c r="N2" s="31">
        <v>40235</v>
      </c>
      <c r="O2" s="31">
        <v>43077</v>
      </c>
      <c r="P2" s="30" t="s">
        <v>15</v>
      </c>
      <c r="Q2" s="30" t="s">
        <v>10</v>
      </c>
      <c r="R2" s="30">
        <v>5</v>
      </c>
      <c r="S2" s="30">
        <v>2031</v>
      </c>
      <c r="T2" s="30">
        <v>5.6</v>
      </c>
      <c r="U2" s="30" t="s">
        <v>31</v>
      </c>
      <c r="V2" s="30" t="s">
        <v>82</v>
      </c>
      <c r="W2" s="30" t="s">
        <v>221</v>
      </c>
      <c r="X2" s="32">
        <v>43077</v>
      </c>
      <c r="Y2" s="30">
        <v>1</v>
      </c>
      <c r="Z2" s="30">
        <v>1</v>
      </c>
      <c r="AA2" s="30">
        <v>1</v>
      </c>
    </row>
    <row r="3" spans="1:27" x14ac:dyDescent="0.3">
      <c r="A3" s="30">
        <v>1031</v>
      </c>
      <c r="B3" s="30" t="s">
        <v>222</v>
      </c>
      <c r="C3" s="30" t="s">
        <v>223</v>
      </c>
      <c r="D3" s="30" t="s">
        <v>224</v>
      </c>
      <c r="E3" s="30">
        <v>42</v>
      </c>
      <c r="F3" s="30" t="s">
        <v>54</v>
      </c>
      <c r="G3" s="30" t="s">
        <v>88</v>
      </c>
      <c r="H3" s="30" t="s">
        <v>18</v>
      </c>
      <c r="I3" s="30">
        <v>87000</v>
      </c>
      <c r="J3" s="30" t="s">
        <v>39</v>
      </c>
      <c r="K3" s="30" t="s">
        <v>10</v>
      </c>
      <c r="L3" s="30" t="s">
        <v>10</v>
      </c>
      <c r="M3" s="30" t="s">
        <v>73</v>
      </c>
      <c r="N3" s="31">
        <v>36543</v>
      </c>
      <c r="O3" s="31">
        <v>42270</v>
      </c>
      <c r="P3" s="30" t="s">
        <v>14</v>
      </c>
      <c r="Q3" s="30" t="s">
        <v>10</v>
      </c>
      <c r="R3" s="30">
        <v>4</v>
      </c>
      <c r="S3" s="30">
        <v>4092</v>
      </c>
      <c r="T3" s="30">
        <v>11.2</v>
      </c>
      <c r="U3" s="30" t="s">
        <v>33</v>
      </c>
      <c r="V3" s="30" t="s">
        <v>81</v>
      </c>
      <c r="W3" s="30" t="s">
        <v>47</v>
      </c>
      <c r="X3" s="32">
        <v>42270</v>
      </c>
      <c r="Y3" s="30">
        <v>1</v>
      </c>
      <c r="Z3" s="30">
        <v>1</v>
      </c>
      <c r="AA3" s="30">
        <v>1</v>
      </c>
    </row>
    <row r="4" spans="1:27" x14ac:dyDescent="0.3">
      <c r="A4" s="30">
        <v>1057</v>
      </c>
      <c r="B4" s="30" t="s">
        <v>222</v>
      </c>
      <c r="C4" s="30" t="s">
        <v>223</v>
      </c>
      <c r="D4" s="30" t="s">
        <v>225</v>
      </c>
      <c r="E4" s="30">
        <v>50</v>
      </c>
      <c r="F4" s="30" t="s">
        <v>54</v>
      </c>
      <c r="G4" s="30" t="s">
        <v>88</v>
      </c>
      <c r="H4" s="30" t="s">
        <v>23</v>
      </c>
      <c r="I4" s="30">
        <v>145000</v>
      </c>
      <c r="J4" s="30" t="s">
        <v>38</v>
      </c>
      <c r="K4" s="30" t="s">
        <v>9</v>
      </c>
      <c r="L4" s="30" t="s">
        <v>10</v>
      </c>
      <c r="M4" s="30" t="s">
        <v>72</v>
      </c>
      <c r="N4" s="31">
        <v>37402</v>
      </c>
      <c r="O4" s="31">
        <v>38777</v>
      </c>
      <c r="P4" s="30" t="s">
        <v>15</v>
      </c>
      <c r="Q4" s="30" t="s">
        <v>10</v>
      </c>
      <c r="R4" s="30">
        <v>1</v>
      </c>
      <c r="S4" s="30">
        <v>983</v>
      </c>
      <c r="T4" s="30">
        <v>2.7</v>
      </c>
      <c r="U4" s="30" t="s">
        <v>31</v>
      </c>
      <c r="V4" s="30" t="s">
        <v>82</v>
      </c>
      <c r="W4" s="30" t="s">
        <v>47</v>
      </c>
      <c r="X4" s="32">
        <v>38777</v>
      </c>
      <c r="Y4" s="30">
        <v>1</v>
      </c>
      <c r="Z4" s="30">
        <v>0</v>
      </c>
      <c r="AA4" s="30">
        <v>1</v>
      </c>
    </row>
    <row r="5" spans="1:27" x14ac:dyDescent="0.3">
      <c r="A5" s="30">
        <v>1025</v>
      </c>
      <c r="B5" s="30" t="s">
        <v>226</v>
      </c>
      <c r="C5" s="30" t="s">
        <v>227</v>
      </c>
      <c r="D5" s="30" t="s">
        <v>228</v>
      </c>
      <c r="E5" s="30">
        <v>49</v>
      </c>
      <c r="F5" s="30" t="s">
        <v>53</v>
      </c>
      <c r="G5" s="30" t="s">
        <v>85</v>
      </c>
      <c r="H5" s="30" t="s">
        <v>21</v>
      </c>
      <c r="I5" s="30">
        <v>60000</v>
      </c>
      <c r="J5" s="30" t="s">
        <v>39</v>
      </c>
      <c r="K5" s="30" t="s">
        <v>9</v>
      </c>
      <c r="L5" s="30" t="s">
        <v>9</v>
      </c>
      <c r="M5" s="30" t="s">
        <v>74</v>
      </c>
      <c r="N5" s="31">
        <v>43472</v>
      </c>
      <c r="O5" s="31">
        <v>44950</v>
      </c>
      <c r="P5" s="30" t="s">
        <v>13</v>
      </c>
      <c r="Q5" s="30" t="s">
        <v>9</v>
      </c>
      <c r="R5" s="30"/>
      <c r="S5" s="30">
        <v>1057</v>
      </c>
      <c r="T5" s="30">
        <v>2.9</v>
      </c>
      <c r="U5" s="30" t="s">
        <v>31</v>
      </c>
      <c r="V5" s="30" t="s">
        <v>82</v>
      </c>
      <c r="W5" s="30" t="s">
        <v>49</v>
      </c>
      <c r="X5" s="32">
        <v>44950</v>
      </c>
      <c r="Y5" s="30">
        <v>0</v>
      </c>
      <c r="Z5" s="30">
        <v>0</v>
      </c>
      <c r="AA5" s="30">
        <v>0</v>
      </c>
    </row>
    <row r="6" spans="1:27" x14ac:dyDescent="0.3">
      <c r="A6" s="30">
        <v>1017</v>
      </c>
      <c r="B6" s="30" t="s">
        <v>229</v>
      </c>
      <c r="C6" s="30" t="s">
        <v>230</v>
      </c>
      <c r="D6" s="30" t="s">
        <v>231</v>
      </c>
      <c r="E6" s="30">
        <v>27</v>
      </c>
      <c r="F6" s="30" t="s">
        <v>53</v>
      </c>
      <c r="G6" s="30" t="s">
        <v>88</v>
      </c>
      <c r="H6" s="30" t="s">
        <v>24</v>
      </c>
      <c r="I6" s="30">
        <v>147000</v>
      </c>
      <c r="J6" s="30" t="s">
        <v>42</v>
      </c>
      <c r="K6" s="30" t="s">
        <v>10</v>
      </c>
      <c r="L6" s="30" t="s">
        <v>9</v>
      </c>
      <c r="M6" s="30" t="s">
        <v>73</v>
      </c>
      <c r="N6" s="31">
        <v>37805</v>
      </c>
      <c r="O6" s="31">
        <v>44937</v>
      </c>
      <c r="P6" s="30" t="s">
        <v>13</v>
      </c>
      <c r="Q6" s="30" t="s">
        <v>10</v>
      </c>
      <c r="R6" s="30">
        <v>2</v>
      </c>
      <c r="S6" s="30">
        <v>5095</v>
      </c>
      <c r="T6" s="30">
        <v>14</v>
      </c>
      <c r="U6" s="30" t="s">
        <v>33</v>
      </c>
      <c r="V6" s="30" t="s">
        <v>80</v>
      </c>
      <c r="W6" s="30" t="s">
        <v>232</v>
      </c>
      <c r="X6" s="32">
        <v>44937</v>
      </c>
      <c r="Y6" s="30">
        <v>1</v>
      </c>
      <c r="Z6" s="30">
        <v>1</v>
      </c>
      <c r="AA6" s="30">
        <v>0</v>
      </c>
    </row>
    <row r="7" spans="1:27" x14ac:dyDescent="0.3">
      <c r="A7" s="30">
        <v>1024</v>
      </c>
      <c r="B7" s="30" t="s">
        <v>233</v>
      </c>
      <c r="C7" s="30" t="s">
        <v>223</v>
      </c>
      <c r="D7" s="30" t="s">
        <v>234</v>
      </c>
      <c r="E7" s="30">
        <v>48</v>
      </c>
      <c r="F7" s="30" t="s">
        <v>54</v>
      </c>
      <c r="G7" s="30" t="s">
        <v>88</v>
      </c>
      <c r="H7" s="30" t="s">
        <v>26</v>
      </c>
      <c r="I7" s="30">
        <v>134000</v>
      </c>
      <c r="J7" s="30" t="s">
        <v>42</v>
      </c>
      <c r="K7" s="30" t="s">
        <v>9</v>
      </c>
      <c r="L7" s="30" t="s">
        <v>9</v>
      </c>
      <c r="M7" s="30" t="s">
        <v>74</v>
      </c>
      <c r="N7" s="31">
        <v>40551</v>
      </c>
      <c r="O7" s="31">
        <v>41608</v>
      </c>
      <c r="P7" s="30" t="s">
        <v>15</v>
      </c>
      <c r="Q7" s="30" t="s">
        <v>9</v>
      </c>
      <c r="R7" s="30"/>
      <c r="S7" s="30">
        <v>755</v>
      </c>
      <c r="T7" s="30">
        <v>2.1</v>
      </c>
      <c r="U7" s="30" t="s">
        <v>31</v>
      </c>
      <c r="V7" s="30" t="s">
        <v>82</v>
      </c>
      <c r="W7" s="30" t="s">
        <v>235</v>
      </c>
      <c r="X7" s="32">
        <v>41608</v>
      </c>
      <c r="Y7" s="30">
        <v>0</v>
      </c>
      <c r="Z7" s="30">
        <v>0</v>
      </c>
      <c r="AA7" s="30">
        <v>0</v>
      </c>
    </row>
    <row r="8" spans="1:27" x14ac:dyDescent="0.3">
      <c r="A8" s="30">
        <v>1003</v>
      </c>
      <c r="B8" s="30" t="s">
        <v>236</v>
      </c>
      <c r="C8" s="30" t="s">
        <v>230</v>
      </c>
      <c r="D8" s="30" t="s">
        <v>237</v>
      </c>
      <c r="E8" s="30">
        <v>45</v>
      </c>
      <c r="F8" s="30" t="s">
        <v>54</v>
      </c>
      <c r="G8" s="30" t="s">
        <v>86</v>
      </c>
      <c r="H8" s="30" t="s">
        <v>20</v>
      </c>
      <c r="I8" s="30">
        <v>72000</v>
      </c>
      <c r="J8" s="30" t="s">
        <v>42</v>
      </c>
      <c r="K8" s="30" t="s">
        <v>9</v>
      </c>
      <c r="L8" s="30" t="s">
        <v>10</v>
      </c>
      <c r="M8" s="30" t="s">
        <v>76</v>
      </c>
      <c r="N8" s="31">
        <v>42083</v>
      </c>
      <c r="O8" s="30" t="s">
        <v>238</v>
      </c>
      <c r="P8" s="30" t="s">
        <v>12</v>
      </c>
      <c r="Q8" s="30" t="s">
        <v>10</v>
      </c>
      <c r="R8" s="30">
        <v>5</v>
      </c>
      <c r="S8" s="30">
        <v>2636</v>
      </c>
      <c r="T8" s="30">
        <v>7.2</v>
      </c>
      <c r="U8" s="30" t="s">
        <v>32</v>
      </c>
      <c r="V8" s="30" t="s">
        <v>81</v>
      </c>
      <c r="W8" s="30" t="s">
        <v>43</v>
      </c>
      <c r="X8" s="32">
        <v>45774</v>
      </c>
      <c r="Y8" s="30">
        <v>1</v>
      </c>
      <c r="Z8" s="30">
        <v>0</v>
      </c>
      <c r="AA8" s="30">
        <v>1</v>
      </c>
    </row>
    <row r="9" spans="1:27" x14ac:dyDescent="0.3">
      <c r="A9" s="30">
        <v>1028</v>
      </c>
      <c r="B9" s="30" t="s">
        <v>239</v>
      </c>
      <c r="C9" s="30" t="s">
        <v>240</v>
      </c>
      <c r="D9" s="30" t="s">
        <v>241</v>
      </c>
      <c r="E9" s="30">
        <v>63</v>
      </c>
      <c r="F9" s="30" t="s">
        <v>54</v>
      </c>
      <c r="G9" s="30" t="s">
        <v>87</v>
      </c>
      <c r="H9" s="30" t="s">
        <v>20</v>
      </c>
      <c r="I9" s="30">
        <v>46000</v>
      </c>
      <c r="J9" s="30" t="s">
        <v>39</v>
      </c>
      <c r="K9" s="30" t="s">
        <v>10</v>
      </c>
      <c r="L9" s="30" t="s">
        <v>9</v>
      </c>
      <c r="M9" s="30" t="s">
        <v>72</v>
      </c>
      <c r="N9" s="31">
        <v>43970</v>
      </c>
      <c r="O9" s="31">
        <v>44685</v>
      </c>
      <c r="P9" s="30" t="s">
        <v>12</v>
      </c>
      <c r="Q9" s="30" t="s">
        <v>10</v>
      </c>
      <c r="R9" s="30">
        <v>3</v>
      </c>
      <c r="S9" s="30">
        <v>512</v>
      </c>
      <c r="T9" s="30">
        <v>1.4</v>
      </c>
      <c r="U9" s="30" t="s">
        <v>242</v>
      </c>
      <c r="V9" s="30" t="s">
        <v>82</v>
      </c>
      <c r="W9" s="30" t="s">
        <v>243</v>
      </c>
      <c r="X9" s="32">
        <v>44685</v>
      </c>
      <c r="Y9" s="30">
        <v>1</v>
      </c>
      <c r="Z9" s="30">
        <v>1</v>
      </c>
      <c r="AA9" s="30">
        <v>0</v>
      </c>
    </row>
    <row r="10" spans="1:27" x14ac:dyDescent="0.3">
      <c r="A10" s="30">
        <v>1029</v>
      </c>
      <c r="B10" s="30" t="s">
        <v>226</v>
      </c>
      <c r="C10" s="30" t="s">
        <v>230</v>
      </c>
      <c r="D10" s="30" t="s">
        <v>244</v>
      </c>
      <c r="E10" s="30">
        <v>41</v>
      </c>
      <c r="F10" s="30" t="s">
        <v>54</v>
      </c>
      <c r="G10" s="30" t="s">
        <v>87</v>
      </c>
      <c r="H10" s="30" t="s">
        <v>18</v>
      </c>
      <c r="I10" s="30">
        <v>56000</v>
      </c>
      <c r="J10" s="30" t="s">
        <v>40</v>
      </c>
      <c r="K10" s="30" t="s">
        <v>9</v>
      </c>
      <c r="L10" s="30" t="s">
        <v>9</v>
      </c>
      <c r="M10" s="30" t="s">
        <v>74</v>
      </c>
      <c r="N10" s="31">
        <v>40183</v>
      </c>
      <c r="O10" s="31">
        <v>44374</v>
      </c>
      <c r="P10" s="30" t="s">
        <v>11</v>
      </c>
      <c r="Q10" s="30" t="s">
        <v>9</v>
      </c>
      <c r="R10" s="30"/>
      <c r="S10" s="30">
        <v>2994</v>
      </c>
      <c r="T10" s="30">
        <v>8.1999999999999993</v>
      </c>
      <c r="U10" s="30" t="s">
        <v>32</v>
      </c>
      <c r="V10" s="30" t="s">
        <v>81</v>
      </c>
      <c r="W10" s="30" t="s">
        <v>245</v>
      </c>
      <c r="X10" s="32">
        <v>44374</v>
      </c>
      <c r="Y10" s="30">
        <v>0</v>
      </c>
      <c r="Z10" s="30">
        <v>0</v>
      </c>
      <c r="AA10" s="30">
        <v>0</v>
      </c>
    </row>
    <row r="11" spans="1:27" x14ac:dyDescent="0.3">
      <c r="A11" s="30">
        <v>1014</v>
      </c>
      <c r="B11" s="30" t="s">
        <v>236</v>
      </c>
      <c r="C11" s="30" t="s">
        <v>246</v>
      </c>
      <c r="D11" s="30" t="s">
        <v>247</v>
      </c>
      <c r="E11" s="30">
        <v>59</v>
      </c>
      <c r="F11" s="30" t="s">
        <v>53</v>
      </c>
      <c r="G11" s="30" t="s">
        <v>87</v>
      </c>
      <c r="H11" s="30" t="s">
        <v>21</v>
      </c>
      <c r="I11" s="30">
        <v>66000</v>
      </c>
      <c r="J11" s="30" t="s">
        <v>38</v>
      </c>
      <c r="K11" s="30" t="s">
        <v>9</v>
      </c>
      <c r="L11" s="30" t="s">
        <v>9</v>
      </c>
      <c r="M11" s="30" t="s">
        <v>75</v>
      </c>
      <c r="N11" s="31">
        <v>42078</v>
      </c>
      <c r="O11" s="30" t="s">
        <v>238</v>
      </c>
      <c r="P11" s="30" t="s">
        <v>11</v>
      </c>
      <c r="Q11" s="30" t="s">
        <v>10</v>
      </c>
      <c r="R11" s="30">
        <v>3</v>
      </c>
      <c r="S11" s="30">
        <v>2640</v>
      </c>
      <c r="T11" s="30">
        <v>7.2</v>
      </c>
      <c r="U11" s="30" t="s">
        <v>32</v>
      </c>
      <c r="V11" s="30" t="s">
        <v>82</v>
      </c>
      <c r="W11" s="30" t="s">
        <v>45</v>
      </c>
      <c r="X11" s="32">
        <v>45774</v>
      </c>
      <c r="Y11" s="30">
        <v>1</v>
      </c>
      <c r="Z11" s="30">
        <v>0</v>
      </c>
      <c r="AA11" s="30">
        <v>0</v>
      </c>
    </row>
    <row r="12" spans="1:27" x14ac:dyDescent="0.3">
      <c r="A12" s="30">
        <v>1064</v>
      </c>
      <c r="B12" s="30" t="s">
        <v>226</v>
      </c>
      <c r="C12" s="30" t="s">
        <v>248</v>
      </c>
      <c r="D12" s="30" t="s">
        <v>249</v>
      </c>
      <c r="E12" s="30">
        <v>33</v>
      </c>
      <c r="F12" s="30" t="s">
        <v>53</v>
      </c>
      <c r="G12" s="30" t="s">
        <v>87</v>
      </c>
      <c r="H12" s="30" t="s">
        <v>19</v>
      </c>
      <c r="I12" s="30">
        <v>128000</v>
      </c>
      <c r="J12" s="30" t="s">
        <v>40</v>
      </c>
      <c r="K12" s="30" t="s">
        <v>10</v>
      </c>
      <c r="L12" s="30" t="s">
        <v>9</v>
      </c>
      <c r="M12" s="30" t="s">
        <v>76</v>
      </c>
      <c r="N12" s="31">
        <v>42199</v>
      </c>
      <c r="O12" s="31">
        <v>42246</v>
      </c>
      <c r="P12" s="30" t="s">
        <v>12</v>
      </c>
      <c r="Q12" s="30" t="s">
        <v>9</v>
      </c>
      <c r="R12" s="30">
        <v>0</v>
      </c>
      <c r="S12" s="30">
        <v>34</v>
      </c>
      <c r="T12" s="30">
        <v>0.1</v>
      </c>
      <c r="U12" s="30" t="s">
        <v>242</v>
      </c>
      <c r="V12" s="30" t="s">
        <v>81</v>
      </c>
      <c r="W12" s="30" t="s">
        <v>250</v>
      </c>
      <c r="X12" s="32">
        <v>42246</v>
      </c>
      <c r="Y12" s="30">
        <v>0</v>
      </c>
      <c r="Z12" s="30">
        <v>1</v>
      </c>
      <c r="AA12" s="30">
        <v>0</v>
      </c>
    </row>
    <row r="13" spans="1:27" x14ac:dyDescent="0.3">
      <c r="A13" s="30">
        <v>1070</v>
      </c>
      <c r="B13" s="30" t="s">
        <v>251</v>
      </c>
      <c r="C13" s="30" t="s">
        <v>252</v>
      </c>
      <c r="D13" s="30" t="s">
        <v>253</v>
      </c>
      <c r="E13" s="30">
        <v>30</v>
      </c>
      <c r="F13" s="30" t="s">
        <v>53</v>
      </c>
      <c r="G13" s="30" t="s">
        <v>87</v>
      </c>
      <c r="H13" s="30" t="s">
        <v>19</v>
      </c>
      <c r="I13" s="30">
        <v>112000</v>
      </c>
      <c r="J13" s="30" t="s">
        <v>41</v>
      </c>
      <c r="K13" s="30" t="s">
        <v>10</v>
      </c>
      <c r="L13" s="30" t="s">
        <v>9</v>
      </c>
      <c r="M13" s="30" t="s">
        <v>75</v>
      </c>
      <c r="N13" s="31">
        <v>40558</v>
      </c>
      <c r="O13" s="30" t="s">
        <v>238</v>
      </c>
      <c r="P13" s="30" t="s">
        <v>15</v>
      </c>
      <c r="Q13" s="30" t="s">
        <v>9</v>
      </c>
      <c r="R13" s="30"/>
      <c r="S13" s="30">
        <v>3725</v>
      </c>
      <c r="T13" s="30">
        <v>10.199999999999999</v>
      </c>
      <c r="U13" s="30" t="s">
        <v>33</v>
      </c>
      <c r="V13" s="30" t="s">
        <v>80</v>
      </c>
      <c r="W13" s="30" t="s">
        <v>50</v>
      </c>
      <c r="X13" s="32">
        <v>45774</v>
      </c>
      <c r="Y13" s="30">
        <v>0</v>
      </c>
      <c r="Z13" s="30">
        <v>1</v>
      </c>
      <c r="AA13" s="30">
        <v>0</v>
      </c>
    </row>
    <row r="14" spans="1:27" x14ac:dyDescent="0.3">
      <c r="A14" s="30">
        <v>1077</v>
      </c>
      <c r="B14" s="30" t="s">
        <v>251</v>
      </c>
      <c r="C14" s="30" t="s">
        <v>246</v>
      </c>
      <c r="D14" s="30" t="s">
        <v>254</v>
      </c>
      <c r="E14" s="30">
        <v>49</v>
      </c>
      <c r="F14" s="30" t="s">
        <v>53</v>
      </c>
      <c r="G14" s="30" t="s">
        <v>85</v>
      </c>
      <c r="H14" s="30" t="s">
        <v>25</v>
      </c>
      <c r="I14" s="30">
        <v>41000</v>
      </c>
      <c r="J14" s="30" t="s">
        <v>41</v>
      </c>
      <c r="K14" s="30" t="s">
        <v>10</v>
      </c>
      <c r="L14" s="30" t="s">
        <v>10</v>
      </c>
      <c r="M14" s="30" t="s">
        <v>74</v>
      </c>
      <c r="N14" s="31">
        <v>42027</v>
      </c>
      <c r="O14" s="31">
        <v>44366</v>
      </c>
      <c r="P14" s="30" t="s">
        <v>14</v>
      </c>
      <c r="Q14" s="30" t="s">
        <v>10</v>
      </c>
      <c r="R14" s="30">
        <v>5</v>
      </c>
      <c r="S14" s="30">
        <v>1671</v>
      </c>
      <c r="T14" s="30">
        <v>4.5999999999999996</v>
      </c>
      <c r="U14" s="30" t="s">
        <v>31</v>
      </c>
      <c r="V14" s="30" t="s">
        <v>82</v>
      </c>
      <c r="W14" s="30" t="s">
        <v>255</v>
      </c>
      <c r="X14" s="32">
        <v>44366</v>
      </c>
      <c r="Y14" s="30">
        <v>1</v>
      </c>
      <c r="Z14" s="30">
        <v>1</v>
      </c>
      <c r="AA14" s="30">
        <v>1</v>
      </c>
    </row>
    <row r="15" spans="1:27" x14ac:dyDescent="0.3">
      <c r="A15" s="30">
        <v>1015</v>
      </c>
      <c r="B15" s="30" t="s">
        <v>239</v>
      </c>
      <c r="C15" s="30" t="s">
        <v>219</v>
      </c>
      <c r="D15" s="30" t="s">
        <v>256</v>
      </c>
      <c r="E15" s="30">
        <v>37</v>
      </c>
      <c r="F15" s="30" t="s">
        <v>54</v>
      </c>
      <c r="G15" s="30" t="s">
        <v>85</v>
      </c>
      <c r="H15" s="30" t="s">
        <v>20</v>
      </c>
      <c r="I15" s="30">
        <v>96000</v>
      </c>
      <c r="J15" s="30" t="s">
        <v>38</v>
      </c>
      <c r="K15" s="30" t="s">
        <v>10</v>
      </c>
      <c r="L15" s="30" t="s">
        <v>9</v>
      </c>
      <c r="M15" s="30" t="s">
        <v>73</v>
      </c>
      <c r="N15" s="31">
        <v>37931</v>
      </c>
      <c r="O15" s="31">
        <v>41642</v>
      </c>
      <c r="P15" s="30" t="s">
        <v>12</v>
      </c>
      <c r="Q15" s="30" t="s">
        <v>9</v>
      </c>
      <c r="R15" s="30">
        <v>0</v>
      </c>
      <c r="S15" s="30">
        <v>2652</v>
      </c>
      <c r="T15" s="30">
        <v>7.3</v>
      </c>
      <c r="U15" s="30" t="s">
        <v>32</v>
      </c>
      <c r="V15" s="30" t="s">
        <v>81</v>
      </c>
      <c r="W15" s="30" t="s">
        <v>52</v>
      </c>
      <c r="X15" s="32">
        <v>41642</v>
      </c>
      <c r="Y15" s="30">
        <v>0</v>
      </c>
      <c r="Z15" s="30">
        <v>1</v>
      </c>
      <c r="AA15" s="30">
        <v>0</v>
      </c>
    </row>
    <row r="16" spans="1:27" x14ac:dyDescent="0.3">
      <c r="A16" s="30">
        <v>1001</v>
      </c>
      <c r="B16" s="30" t="s">
        <v>257</v>
      </c>
      <c r="C16" s="30" t="s">
        <v>258</v>
      </c>
      <c r="D16" s="30" t="s">
        <v>259</v>
      </c>
      <c r="E16" s="30">
        <v>64</v>
      </c>
      <c r="F16" s="30" t="s">
        <v>54</v>
      </c>
      <c r="G16" s="30" t="s">
        <v>87</v>
      </c>
      <c r="H16" s="30" t="s">
        <v>24</v>
      </c>
      <c r="I16" s="30">
        <v>66000</v>
      </c>
      <c r="J16" s="30" t="s">
        <v>38</v>
      </c>
      <c r="K16" s="30" t="s">
        <v>10</v>
      </c>
      <c r="L16" s="30" t="s">
        <v>9</v>
      </c>
      <c r="M16" s="30" t="s">
        <v>74</v>
      </c>
      <c r="N16" s="31">
        <v>41748</v>
      </c>
      <c r="O16" s="31">
        <v>43693</v>
      </c>
      <c r="P16" s="30" t="s">
        <v>13</v>
      </c>
      <c r="Q16" s="30" t="s">
        <v>10</v>
      </c>
      <c r="R16" s="30">
        <v>3</v>
      </c>
      <c r="S16" s="30">
        <v>1390</v>
      </c>
      <c r="T16" s="30">
        <v>3.8</v>
      </c>
      <c r="U16" s="30" t="s">
        <v>31</v>
      </c>
      <c r="V16" s="30" t="s">
        <v>82</v>
      </c>
      <c r="W16" s="30" t="s">
        <v>260</v>
      </c>
      <c r="X16" s="32">
        <v>43693</v>
      </c>
      <c r="Y16" s="30">
        <v>1</v>
      </c>
      <c r="Z16" s="30">
        <v>1</v>
      </c>
      <c r="AA16" s="30">
        <v>0</v>
      </c>
    </row>
    <row r="17" spans="1:27" x14ac:dyDescent="0.3">
      <c r="A17" s="30">
        <v>1022</v>
      </c>
      <c r="B17" s="30" t="s">
        <v>251</v>
      </c>
      <c r="C17" s="30" t="s">
        <v>239</v>
      </c>
      <c r="D17" s="30" t="s">
        <v>261</v>
      </c>
      <c r="E17" s="30">
        <v>51</v>
      </c>
      <c r="F17" s="30" t="s">
        <v>54</v>
      </c>
      <c r="G17" s="30" t="s">
        <v>85</v>
      </c>
      <c r="H17" s="30" t="s">
        <v>20</v>
      </c>
      <c r="I17" s="30">
        <v>105000</v>
      </c>
      <c r="J17" s="30" t="s">
        <v>39</v>
      </c>
      <c r="K17" s="30" t="s">
        <v>9</v>
      </c>
      <c r="L17" s="30" t="s">
        <v>9</v>
      </c>
      <c r="M17" s="30" t="s">
        <v>72</v>
      </c>
      <c r="N17" s="31">
        <v>37817</v>
      </c>
      <c r="O17" s="31">
        <v>43175</v>
      </c>
      <c r="P17" s="30" t="s">
        <v>13</v>
      </c>
      <c r="Q17" s="30" t="s">
        <v>10</v>
      </c>
      <c r="R17" s="30">
        <v>2</v>
      </c>
      <c r="S17" s="30">
        <v>3829</v>
      </c>
      <c r="T17" s="30">
        <v>10.5</v>
      </c>
      <c r="U17" s="30" t="s">
        <v>33</v>
      </c>
      <c r="V17" s="30" t="s">
        <v>82</v>
      </c>
      <c r="W17" s="30" t="s">
        <v>262</v>
      </c>
      <c r="X17" s="32">
        <v>43175</v>
      </c>
      <c r="Y17" s="30">
        <v>1</v>
      </c>
      <c r="Z17" s="30">
        <v>0</v>
      </c>
      <c r="AA17" s="30">
        <v>0</v>
      </c>
    </row>
    <row r="18" spans="1:27" x14ac:dyDescent="0.3">
      <c r="A18" s="30">
        <v>1004</v>
      </c>
      <c r="B18" s="30" t="s">
        <v>233</v>
      </c>
      <c r="C18" s="30" t="s">
        <v>230</v>
      </c>
      <c r="D18" s="30" t="s">
        <v>263</v>
      </c>
      <c r="E18" s="30">
        <v>41</v>
      </c>
      <c r="F18" s="30" t="s">
        <v>54</v>
      </c>
      <c r="G18" s="30" t="s">
        <v>88</v>
      </c>
      <c r="H18" s="30" t="s">
        <v>22</v>
      </c>
      <c r="I18" s="30">
        <v>121000</v>
      </c>
      <c r="J18" s="30" t="s">
        <v>42</v>
      </c>
      <c r="K18" s="30" t="s">
        <v>9</v>
      </c>
      <c r="L18" s="30" t="s">
        <v>10</v>
      </c>
      <c r="M18" s="30" t="s">
        <v>74</v>
      </c>
      <c r="N18" s="31">
        <v>42763</v>
      </c>
      <c r="O18" s="31">
        <v>43856</v>
      </c>
      <c r="P18" s="30" t="s">
        <v>14</v>
      </c>
      <c r="Q18" s="30" t="s">
        <v>10</v>
      </c>
      <c r="R18" s="30">
        <v>2</v>
      </c>
      <c r="S18" s="30">
        <v>780</v>
      </c>
      <c r="T18" s="30">
        <v>2.1</v>
      </c>
      <c r="U18" s="30" t="s">
        <v>31</v>
      </c>
      <c r="V18" s="30" t="s">
        <v>81</v>
      </c>
      <c r="W18" s="30" t="s">
        <v>264</v>
      </c>
      <c r="X18" s="32">
        <v>43856</v>
      </c>
      <c r="Y18" s="30">
        <v>1</v>
      </c>
      <c r="Z18" s="30">
        <v>0</v>
      </c>
      <c r="AA18" s="30">
        <v>1</v>
      </c>
    </row>
    <row r="19" spans="1:27" x14ac:dyDescent="0.3">
      <c r="A19" s="30">
        <v>1030</v>
      </c>
      <c r="B19" s="30" t="s">
        <v>226</v>
      </c>
      <c r="C19" s="30" t="s">
        <v>239</v>
      </c>
      <c r="D19" s="30" t="s">
        <v>265</v>
      </c>
      <c r="E19" s="30">
        <v>48</v>
      </c>
      <c r="F19" s="30" t="s">
        <v>53</v>
      </c>
      <c r="G19" s="30" t="s">
        <v>87</v>
      </c>
      <c r="H19" s="30" t="s">
        <v>19</v>
      </c>
      <c r="I19" s="30">
        <v>60000</v>
      </c>
      <c r="J19" s="30" t="s">
        <v>40</v>
      </c>
      <c r="K19" s="30" t="s">
        <v>9</v>
      </c>
      <c r="L19" s="30" t="s">
        <v>9</v>
      </c>
      <c r="M19" s="30" t="s">
        <v>75</v>
      </c>
      <c r="N19" s="31">
        <v>39262</v>
      </c>
      <c r="O19" s="31">
        <v>42717</v>
      </c>
      <c r="P19" s="30" t="s">
        <v>11</v>
      </c>
      <c r="Q19" s="30" t="s">
        <v>10</v>
      </c>
      <c r="R19" s="30">
        <v>5</v>
      </c>
      <c r="S19" s="30">
        <v>2468</v>
      </c>
      <c r="T19" s="30">
        <v>6.8</v>
      </c>
      <c r="U19" s="30" t="s">
        <v>32</v>
      </c>
      <c r="V19" s="30" t="s">
        <v>82</v>
      </c>
      <c r="W19" s="30" t="s">
        <v>266</v>
      </c>
      <c r="X19" s="32">
        <v>42717</v>
      </c>
      <c r="Y19" s="30">
        <v>1</v>
      </c>
      <c r="Z19" s="30">
        <v>0</v>
      </c>
      <c r="AA19" s="30">
        <v>0</v>
      </c>
    </row>
    <row r="20" spans="1:27" x14ac:dyDescent="0.3">
      <c r="A20" s="30">
        <v>1062</v>
      </c>
      <c r="B20" s="30" t="s">
        <v>226</v>
      </c>
      <c r="C20" s="30" t="s">
        <v>230</v>
      </c>
      <c r="D20" s="30" t="s">
        <v>267</v>
      </c>
      <c r="E20" s="30">
        <v>53</v>
      </c>
      <c r="F20" s="30" t="s">
        <v>53</v>
      </c>
      <c r="G20" s="30" t="s">
        <v>88</v>
      </c>
      <c r="H20" s="30" t="s">
        <v>18</v>
      </c>
      <c r="I20" s="30">
        <v>47000</v>
      </c>
      <c r="J20" s="30" t="s">
        <v>38</v>
      </c>
      <c r="K20" s="30" t="s">
        <v>10</v>
      </c>
      <c r="L20" s="30" t="s">
        <v>9</v>
      </c>
      <c r="M20" s="30" t="s">
        <v>74</v>
      </c>
      <c r="N20" s="31">
        <v>36527</v>
      </c>
      <c r="O20" s="31">
        <v>37266</v>
      </c>
      <c r="P20" s="30" t="s">
        <v>12</v>
      </c>
      <c r="Q20" s="30" t="s">
        <v>10</v>
      </c>
      <c r="R20" s="30">
        <v>2</v>
      </c>
      <c r="S20" s="30">
        <v>529</v>
      </c>
      <c r="T20" s="30">
        <v>1.4</v>
      </c>
      <c r="U20" s="30" t="s">
        <v>242</v>
      </c>
      <c r="V20" s="30" t="s">
        <v>82</v>
      </c>
      <c r="W20" s="30" t="s">
        <v>245</v>
      </c>
      <c r="X20" s="32">
        <v>37266</v>
      </c>
      <c r="Y20" s="30">
        <v>1</v>
      </c>
      <c r="Z20" s="30">
        <v>1</v>
      </c>
      <c r="AA20" s="30">
        <v>0</v>
      </c>
    </row>
    <row r="21" spans="1:27" x14ac:dyDescent="0.3">
      <c r="A21" s="30">
        <v>1080</v>
      </c>
      <c r="B21" s="30" t="s">
        <v>222</v>
      </c>
      <c r="C21" s="30" t="s">
        <v>246</v>
      </c>
      <c r="D21" s="30" t="s">
        <v>268</v>
      </c>
      <c r="E21" s="30">
        <v>44</v>
      </c>
      <c r="F21" s="30" t="s">
        <v>54</v>
      </c>
      <c r="G21" s="30" t="s">
        <v>87</v>
      </c>
      <c r="H21" s="30" t="s">
        <v>20</v>
      </c>
      <c r="I21" s="30">
        <v>54000</v>
      </c>
      <c r="J21" s="30" t="s">
        <v>38</v>
      </c>
      <c r="K21" s="30" t="s">
        <v>9</v>
      </c>
      <c r="L21" s="30" t="s">
        <v>9</v>
      </c>
      <c r="M21" s="30" t="s">
        <v>72</v>
      </c>
      <c r="N21" s="31">
        <v>43352</v>
      </c>
      <c r="O21" s="31">
        <v>44182</v>
      </c>
      <c r="P21" s="30" t="s">
        <v>12</v>
      </c>
      <c r="Q21" s="30" t="s">
        <v>9</v>
      </c>
      <c r="R21" s="30">
        <v>0</v>
      </c>
      <c r="S21" s="30">
        <v>594</v>
      </c>
      <c r="T21" s="30">
        <v>1.6</v>
      </c>
      <c r="U21" s="30" t="s">
        <v>242</v>
      </c>
      <c r="V21" s="30" t="s">
        <v>81</v>
      </c>
      <c r="W21" s="30" t="s">
        <v>269</v>
      </c>
      <c r="X21" s="32">
        <v>44182</v>
      </c>
      <c r="Y21" s="30">
        <v>0</v>
      </c>
      <c r="Z21" s="30">
        <v>0</v>
      </c>
      <c r="AA21" s="30">
        <v>0</v>
      </c>
    </row>
    <row r="22" spans="1:27" x14ac:dyDescent="0.3">
      <c r="A22" s="30">
        <v>1036</v>
      </c>
      <c r="B22" s="30" t="s">
        <v>233</v>
      </c>
      <c r="C22" s="30" t="s">
        <v>248</v>
      </c>
      <c r="D22" s="30" t="s">
        <v>270</v>
      </c>
      <c r="E22" s="30">
        <v>55</v>
      </c>
      <c r="F22" s="30" t="s">
        <v>53</v>
      </c>
      <c r="G22" s="30" t="s">
        <v>86</v>
      </c>
      <c r="H22" s="30" t="s">
        <v>22</v>
      </c>
      <c r="I22" s="30">
        <v>96000</v>
      </c>
      <c r="J22" s="30" t="s">
        <v>41</v>
      </c>
      <c r="K22" s="30" t="s">
        <v>10</v>
      </c>
      <c r="L22" s="30" t="s">
        <v>10</v>
      </c>
      <c r="M22" s="30" t="s">
        <v>75</v>
      </c>
      <c r="N22" s="31">
        <v>40551</v>
      </c>
      <c r="O22" s="31">
        <v>43139</v>
      </c>
      <c r="P22" s="30" t="s">
        <v>14</v>
      </c>
      <c r="Q22" s="30" t="s">
        <v>10</v>
      </c>
      <c r="R22" s="30">
        <v>2</v>
      </c>
      <c r="S22" s="30">
        <v>1849</v>
      </c>
      <c r="T22" s="30">
        <v>5.0999999999999996</v>
      </c>
      <c r="U22" s="30" t="s">
        <v>31</v>
      </c>
      <c r="V22" s="30" t="s">
        <v>82</v>
      </c>
      <c r="W22" s="30" t="s">
        <v>271</v>
      </c>
      <c r="X22" s="32">
        <v>43139</v>
      </c>
      <c r="Y22" s="30">
        <v>1</v>
      </c>
      <c r="Z22" s="30">
        <v>1</v>
      </c>
      <c r="AA22" s="30">
        <v>1</v>
      </c>
    </row>
    <row r="23" spans="1:27" x14ac:dyDescent="0.3">
      <c r="A23" s="30">
        <v>1012</v>
      </c>
      <c r="B23" s="30" t="s">
        <v>236</v>
      </c>
      <c r="C23" s="30" t="s">
        <v>219</v>
      </c>
      <c r="D23" s="30" t="s">
        <v>272</v>
      </c>
      <c r="E23" s="30">
        <v>37</v>
      </c>
      <c r="F23" s="30" t="s">
        <v>54</v>
      </c>
      <c r="G23" s="30" t="s">
        <v>86</v>
      </c>
      <c r="H23" s="30" t="s">
        <v>20</v>
      </c>
      <c r="I23" s="30">
        <v>142000</v>
      </c>
      <c r="J23" s="30" t="s">
        <v>41</v>
      </c>
      <c r="K23" s="30" t="s">
        <v>10</v>
      </c>
      <c r="L23" s="30" t="s">
        <v>10</v>
      </c>
      <c r="M23" s="30" t="s">
        <v>76</v>
      </c>
      <c r="N23" s="31">
        <v>42652</v>
      </c>
      <c r="O23" s="31">
        <v>44247</v>
      </c>
      <c r="P23" s="30" t="s">
        <v>12</v>
      </c>
      <c r="Q23" s="30" t="s">
        <v>9</v>
      </c>
      <c r="R23" s="30">
        <v>0</v>
      </c>
      <c r="S23" s="30">
        <v>1140</v>
      </c>
      <c r="T23" s="30">
        <v>3.1</v>
      </c>
      <c r="U23" s="30" t="s">
        <v>31</v>
      </c>
      <c r="V23" s="30" t="s">
        <v>81</v>
      </c>
      <c r="W23" s="30" t="s">
        <v>273</v>
      </c>
      <c r="X23" s="32">
        <v>44247</v>
      </c>
      <c r="Y23" s="30">
        <v>0</v>
      </c>
      <c r="Z23" s="30">
        <v>1</v>
      </c>
      <c r="AA23" s="30">
        <v>1</v>
      </c>
    </row>
    <row r="24" spans="1:27" x14ac:dyDescent="0.3">
      <c r="A24" s="30">
        <v>1085</v>
      </c>
      <c r="B24" s="30" t="s">
        <v>251</v>
      </c>
      <c r="C24" s="30" t="s">
        <v>246</v>
      </c>
      <c r="D24" s="30" t="s">
        <v>254</v>
      </c>
      <c r="E24" s="30">
        <v>65</v>
      </c>
      <c r="F24" s="30" t="s">
        <v>53</v>
      </c>
      <c r="G24" s="30" t="s">
        <v>88</v>
      </c>
      <c r="H24" s="30" t="s">
        <v>20</v>
      </c>
      <c r="I24" s="30">
        <v>91000</v>
      </c>
      <c r="J24" s="30" t="s">
        <v>39</v>
      </c>
      <c r="K24" s="30" t="s">
        <v>9</v>
      </c>
      <c r="L24" s="30" t="s">
        <v>9</v>
      </c>
      <c r="M24" s="30" t="s">
        <v>75</v>
      </c>
      <c r="N24" s="31">
        <v>37708</v>
      </c>
      <c r="O24" s="31">
        <v>39675</v>
      </c>
      <c r="P24" s="30" t="s">
        <v>11</v>
      </c>
      <c r="Q24" s="30" t="s">
        <v>10</v>
      </c>
      <c r="R24" s="30">
        <v>4</v>
      </c>
      <c r="S24" s="30">
        <v>1406</v>
      </c>
      <c r="T24" s="30">
        <v>3.9</v>
      </c>
      <c r="U24" s="30" t="s">
        <v>31</v>
      </c>
      <c r="V24" s="30" t="s">
        <v>82</v>
      </c>
      <c r="W24" s="30" t="s">
        <v>255</v>
      </c>
      <c r="X24" s="32">
        <v>39675</v>
      </c>
      <c r="Y24" s="30">
        <v>1</v>
      </c>
      <c r="Z24" s="30">
        <v>0</v>
      </c>
      <c r="AA24" s="30">
        <v>0</v>
      </c>
    </row>
    <row r="25" spans="1:27" x14ac:dyDescent="0.3">
      <c r="A25" s="30">
        <v>1045</v>
      </c>
      <c r="B25" s="30" t="s">
        <v>257</v>
      </c>
      <c r="C25" s="30" t="s">
        <v>223</v>
      </c>
      <c r="D25" s="30" t="s">
        <v>274</v>
      </c>
      <c r="E25" s="30">
        <v>43</v>
      </c>
      <c r="F25" s="30" t="s">
        <v>54</v>
      </c>
      <c r="G25" s="30" t="s">
        <v>87</v>
      </c>
      <c r="H25" s="30" t="s">
        <v>18</v>
      </c>
      <c r="I25" s="30">
        <v>115000</v>
      </c>
      <c r="J25" s="30" t="s">
        <v>41</v>
      </c>
      <c r="K25" s="30" t="s">
        <v>10</v>
      </c>
      <c r="L25" s="30" t="s">
        <v>9</v>
      </c>
      <c r="M25" s="30" t="s">
        <v>72</v>
      </c>
      <c r="N25" s="31">
        <v>36637</v>
      </c>
      <c r="O25" s="31">
        <v>38872</v>
      </c>
      <c r="P25" s="30" t="s">
        <v>13</v>
      </c>
      <c r="Q25" s="30" t="s">
        <v>9</v>
      </c>
      <c r="R25" s="30">
        <v>0</v>
      </c>
      <c r="S25" s="30">
        <v>1596</v>
      </c>
      <c r="T25" s="30">
        <v>4.4000000000000004</v>
      </c>
      <c r="U25" s="30" t="s">
        <v>31</v>
      </c>
      <c r="V25" s="30" t="s">
        <v>81</v>
      </c>
      <c r="W25" s="30" t="s">
        <v>46</v>
      </c>
      <c r="X25" s="32">
        <v>38872</v>
      </c>
      <c r="Y25" s="30">
        <v>0</v>
      </c>
      <c r="Z25" s="30">
        <v>1</v>
      </c>
      <c r="AA25" s="30">
        <v>0</v>
      </c>
    </row>
    <row r="26" spans="1:27" x14ac:dyDescent="0.3">
      <c r="A26" s="30">
        <v>1074</v>
      </c>
      <c r="B26" s="30" t="s">
        <v>226</v>
      </c>
      <c r="C26" s="30" t="s">
        <v>219</v>
      </c>
      <c r="D26" s="30" t="s">
        <v>275</v>
      </c>
      <c r="E26" s="30">
        <v>23</v>
      </c>
      <c r="F26" s="30" t="s">
        <v>53</v>
      </c>
      <c r="G26" s="30" t="s">
        <v>85</v>
      </c>
      <c r="H26" s="30" t="s">
        <v>26</v>
      </c>
      <c r="I26" s="30">
        <v>66000</v>
      </c>
      <c r="J26" s="30" t="s">
        <v>40</v>
      </c>
      <c r="K26" s="30" t="s">
        <v>10</v>
      </c>
      <c r="L26" s="30" t="s">
        <v>9</v>
      </c>
      <c r="M26" s="30" t="s">
        <v>72</v>
      </c>
      <c r="N26" s="31">
        <v>38092</v>
      </c>
      <c r="O26" s="31">
        <v>39793</v>
      </c>
      <c r="P26" s="30" t="s">
        <v>11</v>
      </c>
      <c r="Q26" s="30" t="s">
        <v>10</v>
      </c>
      <c r="R26" s="30">
        <v>4</v>
      </c>
      <c r="S26" s="30">
        <v>1216</v>
      </c>
      <c r="T26" s="30">
        <v>3.3</v>
      </c>
      <c r="U26" s="30" t="s">
        <v>31</v>
      </c>
      <c r="V26" s="30" t="s">
        <v>80</v>
      </c>
      <c r="W26" s="30" t="s">
        <v>276</v>
      </c>
      <c r="X26" s="32">
        <v>39793</v>
      </c>
      <c r="Y26" s="30">
        <v>1</v>
      </c>
      <c r="Z26" s="30">
        <v>1</v>
      </c>
      <c r="AA26" s="30">
        <v>0</v>
      </c>
    </row>
    <row r="27" spans="1:27" x14ac:dyDescent="0.3">
      <c r="A27" s="30">
        <v>1006</v>
      </c>
      <c r="B27" s="30" t="s">
        <v>251</v>
      </c>
      <c r="C27" s="30" t="s">
        <v>227</v>
      </c>
      <c r="D27" s="30" t="s">
        <v>277</v>
      </c>
      <c r="E27" s="30">
        <v>47</v>
      </c>
      <c r="F27" s="30" t="s">
        <v>54</v>
      </c>
      <c r="G27" s="30" t="s">
        <v>88</v>
      </c>
      <c r="H27" s="30" t="s">
        <v>22</v>
      </c>
      <c r="I27" s="30">
        <v>36000</v>
      </c>
      <c r="J27" s="30" t="s">
        <v>38</v>
      </c>
      <c r="K27" s="30" t="s">
        <v>10</v>
      </c>
      <c r="L27" s="30" t="s">
        <v>9</v>
      </c>
      <c r="M27" s="30" t="s">
        <v>74</v>
      </c>
      <c r="N27" s="31">
        <v>39091</v>
      </c>
      <c r="O27" s="31">
        <v>44562</v>
      </c>
      <c r="P27" s="30" t="s">
        <v>12</v>
      </c>
      <c r="Q27" s="30" t="s">
        <v>9</v>
      </c>
      <c r="R27" s="30">
        <v>0</v>
      </c>
      <c r="S27" s="30">
        <v>3909</v>
      </c>
      <c r="T27" s="30">
        <v>10.7</v>
      </c>
      <c r="U27" s="30" t="s">
        <v>33</v>
      </c>
      <c r="V27" s="30" t="s">
        <v>82</v>
      </c>
      <c r="W27" s="30" t="s">
        <v>278</v>
      </c>
      <c r="X27" s="32">
        <v>44562</v>
      </c>
      <c r="Y27" s="30">
        <v>0</v>
      </c>
      <c r="Z27" s="30">
        <v>1</v>
      </c>
      <c r="AA27" s="30">
        <v>0</v>
      </c>
    </row>
    <row r="28" spans="1:27" x14ac:dyDescent="0.3">
      <c r="A28" s="30">
        <v>1026</v>
      </c>
      <c r="B28" s="30" t="s">
        <v>233</v>
      </c>
      <c r="C28" s="30" t="s">
        <v>239</v>
      </c>
      <c r="D28" s="30" t="s">
        <v>279</v>
      </c>
      <c r="E28" s="30">
        <v>63</v>
      </c>
      <c r="F28" s="30" t="s">
        <v>53</v>
      </c>
      <c r="G28" s="30" t="s">
        <v>86</v>
      </c>
      <c r="H28" s="30" t="s">
        <v>21</v>
      </c>
      <c r="I28" s="30">
        <v>73000</v>
      </c>
      <c r="J28" s="30" t="s">
        <v>39</v>
      </c>
      <c r="K28" s="30" t="s">
        <v>10</v>
      </c>
      <c r="L28" s="30" t="s">
        <v>9</v>
      </c>
      <c r="M28" s="30" t="s">
        <v>73</v>
      </c>
      <c r="N28" s="31">
        <v>40693</v>
      </c>
      <c r="O28" s="31">
        <v>42394</v>
      </c>
      <c r="P28" s="30" t="s">
        <v>14</v>
      </c>
      <c r="Q28" s="30" t="s">
        <v>10</v>
      </c>
      <c r="R28" s="30">
        <v>3</v>
      </c>
      <c r="S28" s="30">
        <v>1216</v>
      </c>
      <c r="T28" s="30">
        <v>3.3</v>
      </c>
      <c r="U28" s="30" t="s">
        <v>31</v>
      </c>
      <c r="V28" s="30" t="s">
        <v>82</v>
      </c>
      <c r="W28" s="30" t="s">
        <v>280</v>
      </c>
      <c r="X28" s="32">
        <v>42394</v>
      </c>
      <c r="Y28" s="30">
        <v>1</v>
      </c>
      <c r="Z28" s="30">
        <v>1</v>
      </c>
      <c r="AA28" s="30">
        <v>0</v>
      </c>
    </row>
    <row r="29" spans="1:27" x14ac:dyDescent="0.3">
      <c r="A29" s="30">
        <v>1078</v>
      </c>
      <c r="B29" s="30" t="s">
        <v>218</v>
      </c>
      <c r="C29" s="30" t="s">
        <v>248</v>
      </c>
      <c r="D29" s="30" t="s">
        <v>281</v>
      </c>
      <c r="E29" s="30">
        <v>41</v>
      </c>
      <c r="F29" s="30" t="s">
        <v>54</v>
      </c>
      <c r="G29" s="30" t="s">
        <v>88</v>
      </c>
      <c r="H29" s="30" t="s">
        <v>27</v>
      </c>
      <c r="I29" s="30">
        <v>146000</v>
      </c>
      <c r="J29" s="30" t="s">
        <v>42</v>
      </c>
      <c r="K29" s="30" t="s">
        <v>10</v>
      </c>
      <c r="L29" s="30" t="s">
        <v>9</v>
      </c>
      <c r="M29" s="30" t="s">
        <v>73</v>
      </c>
      <c r="N29" s="31">
        <v>40915</v>
      </c>
      <c r="O29" s="31">
        <v>42786</v>
      </c>
      <c r="P29" s="30" t="s">
        <v>11</v>
      </c>
      <c r="Q29" s="30" t="s">
        <v>10</v>
      </c>
      <c r="R29" s="30">
        <v>3</v>
      </c>
      <c r="S29" s="30">
        <v>1336</v>
      </c>
      <c r="T29" s="30">
        <v>3.7</v>
      </c>
      <c r="U29" s="30" t="s">
        <v>31</v>
      </c>
      <c r="V29" s="30" t="s">
        <v>81</v>
      </c>
      <c r="W29" s="30" t="s">
        <v>282</v>
      </c>
      <c r="X29" s="32">
        <v>42786</v>
      </c>
      <c r="Y29" s="30">
        <v>1</v>
      </c>
      <c r="Z29" s="30">
        <v>1</v>
      </c>
      <c r="AA29" s="30">
        <v>0</v>
      </c>
    </row>
    <row r="30" spans="1:27" x14ac:dyDescent="0.3">
      <c r="A30" s="30">
        <v>1075</v>
      </c>
      <c r="B30" s="30" t="s">
        <v>239</v>
      </c>
      <c r="C30" s="30" t="s">
        <v>239</v>
      </c>
      <c r="D30" s="30" t="s">
        <v>283</v>
      </c>
      <c r="E30" s="30">
        <v>28</v>
      </c>
      <c r="F30" s="30" t="s">
        <v>53</v>
      </c>
      <c r="G30" s="30" t="s">
        <v>86</v>
      </c>
      <c r="H30" s="30" t="s">
        <v>26</v>
      </c>
      <c r="I30" s="30">
        <v>131000</v>
      </c>
      <c r="J30" s="30" t="s">
        <v>40</v>
      </c>
      <c r="K30" s="30" t="s">
        <v>10</v>
      </c>
      <c r="L30" s="30" t="s">
        <v>9</v>
      </c>
      <c r="M30" s="30" t="s">
        <v>72</v>
      </c>
      <c r="N30" s="31">
        <v>43313</v>
      </c>
      <c r="O30" s="30" t="s">
        <v>238</v>
      </c>
      <c r="P30" s="30" t="s">
        <v>13</v>
      </c>
      <c r="Q30" s="30" t="s">
        <v>10</v>
      </c>
      <c r="R30" s="30">
        <v>1</v>
      </c>
      <c r="S30" s="30">
        <v>1758</v>
      </c>
      <c r="T30" s="30">
        <v>4.8</v>
      </c>
      <c r="U30" s="30" t="s">
        <v>31</v>
      </c>
      <c r="V30" s="30" t="s">
        <v>80</v>
      </c>
      <c r="W30" s="30" t="s">
        <v>284</v>
      </c>
      <c r="X30" s="32">
        <v>45774</v>
      </c>
      <c r="Y30" s="30">
        <v>1</v>
      </c>
      <c r="Z30" s="30">
        <v>1</v>
      </c>
      <c r="AA30" s="30">
        <v>0</v>
      </c>
    </row>
    <row r="31" spans="1:27" x14ac:dyDescent="0.3">
      <c r="A31" s="30">
        <v>1063</v>
      </c>
      <c r="B31" s="30" t="s">
        <v>218</v>
      </c>
      <c r="C31" s="30" t="s">
        <v>223</v>
      </c>
      <c r="D31" s="30" t="s">
        <v>285</v>
      </c>
      <c r="E31" s="30">
        <v>31</v>
      </c>
      <c r="F31" s="30" t="s">
        <v>53</v>
      </c>
      <c r="G31" s="30" t="s">
        <v>86</v>
      </c>
      <c r="H31" s="30" t="s">
        <v>20</v>
      </c>
      <c r="I31" s="30">
        <v>121000</v>
      </c>
      <c r="J31" s="30" t="s">
        <v>42</v>
      </c>
      <c r="K31" s="30" t="s">
        <v>10</v>
      </c>
      <c r="L31" s="30" t="s">
        <v>9</v>
      </c>
      <c r="M31" s="30" t="s">
        <v>74</v>
      </c>
      <c r="N31" s="31">
        <v>43119</v>
      </c>
      <c r="O31" s="31">
        <v>43921</v>
      </c>
      <c r="P31" s="30" t="s">
        <v>14</v>
      </c>
      <c r="Q31" s="30" t="s">
        <v>10</v>
      </c>
      <c r="R31" s="30">
        <v>1</v>
      </c>
      <c r="S31" s="30">
        <v>573</v>
      </c>
      <c r="T31" s="30">
        <v>1.6</v>
      </c>
      <c r="U31" s="30" t="s">
        <v>242</v>
      </c>
      <c r="V31" s="30" t="s">
        <v>81</v>
      </c>
      <c r="W31" s="30" t="s">
        <v>51</v>
      </c>
      <c r="X31" s="32">
        <v>43921</v>
      </c>
      <c r="Y31" s="30">
        <v>1</v>
      </c>
      <c r="Z31" s="30">
        <v>1</v>
      </c>
      <c r="AA31" s="30">
        <v>0</v>
      </c>
    </row>
    <row r="32" spans="1:27" x14ac:dyDescent="0.3">
      <c r="A32" s="30">
        <v>1066</v>
      </c>
      <c r="B32" s="30" t="s">
        <v>226</v>
      </c>
      <c r="C32" s="30" t="s">
        <v>227</v>
      </c>
      <c r="D32" s="30" t="s">
        <v>228</v>
      </c>
      <c r="E32" s="30">
        <v>55</v>
      </c>
      <c r="F32" s="30" t="s">
        <v>54</v>
      </c>
      <c r="G32" s="30" t="s">
        <v>87</v>
      </c>
      <c r="H32" s="30" t="s">
        <v>17</v>
      </c>
      <c r="I32" s="30">
        <v>111000</v>
      </c>
      <c r="J32" s="30" t="s">
        <v>39</v>
      </c>
      <c r="K32" s="30" t="s">
        <v>10</v>
      </c>
      <c r="L32" s="30" t="s">
        <v>9</v>
      </c>
      <c r="M32" s="30" t="s">
        <v>73</v>
      </c>
      <c r="N32" s="31">
        <v>38362</v>
      </c>
      <c r="O32" s="30" t="s">
        <v>238</v>
      </c>
      <c r="P32" s="30" t="s">
        <v>12</v>
      </c>
      <c r="Q32" s="30" t="s">
        <v>9</v>
      </c>
      <c r="R32" s="30">
        <v>0</v>
      </c>
      <c r="S32" s="30">
        <v>5295</v>
      </c>
      <c r="T32" s="30">
        <v>14.5</v>
      </c>
      <c r="U32" s="30" t="s">
        <v>33</v>
      </c>
      <c r="V32" s="30" t="s">
        <v>82</v>
      </c>
      <c r="W32" s="30" t="s">
        <v>49</v>
      </c>
      <c r="X32" s="32">
        <v>45774</v>
      </c>
      <c r="Y32" s="30">
        <v>0</v>
      </c>
      <c r="Z32" s="30">
        <v>1</v>
      </c>
      <c r="AA32" s="30">
        <v>0</v>
      </c>
    </row>
    <row r="33" spans="1:27" x14ac:dyDescent="0.3">
      <c r="A33" s="30">
        <v>1002</v>
      </c>
      <c r="B33" s="30" t="s">
        <v>257</v>
      </c>
      <c r="C33" s="30" t="s">
        <v>223</v>
      </c>
      <c r="D33" s="30" t="s">
        <v>286</v>
      </c>
      <c r="E33" s="30">
        <v>38</v>
      </c>
      <c r="F33" s="30" t="s">
        <v>54</v>
      </c>
      <c r="G33" s="30" t="s">
        <v>86</v>
      </c>
      <c r="H33" s="30" t="s">
        <v>17</v>
      </c>
      <c r="I33" s="30">
        <v>111000</v>
      </c>
      <c r="J33" s="30" t="s">
        <v>41</v>
      </c>
      <c r="K33" s="30" t="s">
        <v>10</v>
      </c>
      <c r="L33" s="30" t="s">
        <v>10</v>
      </c>
      <c r="M33" s="30" t="s">
        <v>73</v>
      </c>
      <c r="N33" s="31">
        <v>38246</v>
      </c>
      <c r="O33" s="31">
        <v>43856</v>
      </c>
      <c r="P33" s="30" t="s">
        <v>13</v>
      </c>
      <c r="Q33" s="30" t="s">
        <v>10</v>
      </c>
      <c r="R33" s="30">
        <v>2</v>
      </c>
      <c r="S33" s="30">
        <v>4007</v>
      </c>
      <c r="T33" s="30">
        <v>11</v>
      </c>
      <c r="U33" s="30" t="s">
        <v>33</v>
      </c>
      <c r="V33" s="30" t="s">
        <v>81</v>
      </c>
      <c r="W33" s="30" t="s">
        <v>46</v>
      </c>
      <c r="X33" s="32">
        <v>43856</v>
      </c>
      <c r="Y33" s="30">
        <v>1</v>
      </c>
      <c r="Z33" s="30">
        <v>1</v>
      </c>
      <c r="AA33" s="30">
        <v>1</v>
      </c>
    </row>
    <row r="34" spans="1:27" x14ac:dyDescent="0.3">
      <c r="A34" s="30">
        <v>1019</v>
      </c>
      <c r="B34" s="30" t="s">
        <v>233</v>
      </c>
      <c r="C34" s="30" t="s">
        <v>219</v>
      </c>
      <c r="D34" s="30" t="s">
        <v>287</v>
      </c>
      <c r="E34" s="30">
        <v>31</v>
      </c>
      <c r="F34" s="30" t="s">
        <v>53</v>
      </c>
      <c r="G34" s="30" t="s">
        <v>87</v>
      </c>
      <c r="H34" s="30" t="s">
        <v>26</v>
      </c>
      <c r="I34" s="30">
        <v>83000</v>
      </c>
      <c r="J34" s="30" t="s">
        <v>38</v>
      </c>
      <c r="K34" s="30" t="s">
        <v>10</v>
      </c>
      <c r="L34" s="30" t="s">
        <v>10</v>
      </c>
      <c r="M34" s="30" t="s">
        <v>73</v>
      </c>
      <c r="N34" s="31">
        <v>39106</v>
      </c>
      <c r="O34" s="31">
        <v>40486</v>
      </c>
      <c r="P34" s="30" t="s">
        <v>12</v>
      </c>
      <c r="Q34" s="30" t="s">
        <v>10</v>
      </c>
      <c r="R34" s="30">
        <v>4</v>
      </c>
      <c r="S34" s="30">
        <v>987</v>
      </c>
      <c r="T34" s="30">
        <v>2.7</v>
      </c>
      <c r="U34" s="30" t="s">
        <v>31</v>
      </c>
      <c r="V34" s="30" t="s">
        <v>81</v>
      </c>
      <c r="W34" s="30" t="s">
        <v>288</v>
      </c>
      <c r="X34" s="32">
        <v>40486</v>
      </c>
      <c r="Y34" s="30">
        <v>1</v>
      </c>
      <c r="Z34" s="30">
        <v>1</v>
      </c>
      <c r="AA34" s="30">
        <v>1</v>
      </c>
    </row>
    <row r="35" spans="1:27" x14ac:dyDescent="0.3">
      <c r="A35" s="30">
        <v>1049</v>
      </c>
      <c r="B35" s="30" t="s">
        <v>289</v>
      </c>
      <c r="C35" s="30" t="s">
        <v>230</v>
      </c>
      <c r="D35" s="30" t="s">
        <v>290</v>
      </c>
      <c r="E35" s="30">
        <v>58</v>
      </c>
      <c r="F35" s="30" t="s">
        <v>53</v>
      </c>
      <c r="G35" s="30" t="s">
        <v>87</v>
      </c>
      <c r="H35" s="30" t="s">
        <v>23</v>
      </c>
      <c r="I35" s="30">
        <v>46000</v>
      </c>
      <c r="J35" s="30" t="s">
        <v>41</v>
      </c>
      <c r="K35" s="30" t="s">
        <v>9</v>
      </c>
      <c r="L35" s="30" t="s">
        <v>9</v>
      </c>
      <c r="M35" s="30" t="s">
        <v>72</v>
      </c>
      <c r="N35" s="31">
        <v>38550</v>
      </c>
      <c r="O35" s="31">
        <v>44928</v>
      </c>
      <c r="P35" s="30" t="s">
        <v>14</v>
      </c>
      <c r="Q35" s="30" t="s">
        <v>10</v>
      </c>
      <c r="R35" s="30">
        <v>2</v>
      </c>
      <c r="S35" s="30">
        <v>4556</v>
      </c>
      <c r="T35" s="30">
        <v>12.5</v>
      </c>
      <c r="U35" s="30" t="s">
        <v>33</v>
      </c>
      <c r="V35" s="30" t="s">
        <v>82</v>
      </c>
      <c r="W35" s="30" t="s">
        <v>291</v>
      </c>
      <c r="X35" s="32">
        <v>44928</v>
      </c>
      <c r="Y35" s="30">
        <v>1</v>
      </c>
      <c r="Z35" s="30">
        <v>0</v>
      </c>
      <c r="AA35" s="30">
        <v>0</v>
      </c>
    </row>
    <row r="36" spans="1:27" x14ac:dyDescent="0.3">
      <c r="A36" s="30">
        <v>1037</v>
      </c>
      <c r="B36" s="30" t="s">
        <v>229</v>
      </c>
      <c r="C36" s="30" t="s">
        <v>219</v>
      </c>
      <c r="D36" s="30" t="s">
        <v>292</v>
      </c>
      <c r="E36" s="30">
        <v>31</v>
      </c>
      <c r="F36" s="30" t="s">
        <v>53</v>
      </c>
      <c r="G36" s="30" t="s">
        <v>87</v>
      </c>
      <c r="H36" s="30" t="s">
        <v>20</v>
      </c>
      <c r="I36" s="30">
        <v>134000</v>
      </c>
      <c r="J36" s="30" t="s">
        <v>40</v>
      </c>
      <c r="K36" s="30" t="s">
        <v>10</v>
      </c>
      <c r="L36" s="30" t="s">
        <v>9</v>
      </c>
      <c r="M36" s="30" t="s">
        <v>72</v>
      </c>
      <c r="N36" s="31">
        <v>39508</v>
      </c>
      <c r="O36" s="31">
        <v>43469</v>
      </c>
      <c r="P36" s="30" t="s">
        <v>13</v>
      </c>
      <c r="Q36" s="30" t="s">
        <v>9</v>
      </c>
      <c r="R36" s="30">
        <v>0</v>
      </c>
      <c r="S36" s="30">
        <v>2830</v>
      </c>
      <c r="T36" s="30">
        <v>7.8</v>
      </c>
      <c r="U36" s="30" t="s">
        <v>32</v>
      </c>
      <c r="V36" s="30" t="s">
        <v>81</v>
      </c>
      <c r="W36" s="30" t="s">
        <v>293</v>
      </c>
      <c r="X36" s="32">
        <v>43469</v>
      </c>
      <c r="Y36" s="30">
        <v>0</v>
      </c>
      <c r="Z36" s="30">
        <v>1</v>
      </c>
      <c r="AA36" s="30">
        <v>0</v>
      </c>
    </row>
    <row r="37" spans="1:27" x14ac:dyDescent="0.3">
      <c r="A37" s="30">
        <v>1079</v>
      </c>
      <c r="B37" s="30" t="s">
        <v>218</v>
      </c>
      <c r="C37" s="30" t="s">
        <v>239</v>
      </c>
      <c r="D37" s="30" t="s">
        <v>294</v>
      </c>
      <c r="E37" s="30">
        <v>58</v>
      </c>
      <c r="F37" s="30" t="s">
        <v>54</v>
      </c>
      <c r="G37" s="30" t="s">
        <v>85</v>
      </c>
      <c r="H37" s="30" t="s">
        <v>18</v>
      </c>
      <c r="I37" s="30">
        <v>46000</v>
      </c>
      <c r="J37" s="30" t="s">
        <v>39</v>
      </c>
      <c r="K37" s="30" t="s">
        <v>10</v>
      </c>
      <c r="L37" s="30" t="s">
        <v>10</v>
      </c>
      <c r="M37" s="30" t="s">
        <v>73</v>
      </c>
      <c r="N37" s="31">
        <v>43488</v>
      </c>
      <c r="O37" s="31">
        <v>44442</v>
      </c>
      <c r="P37" s="30" t="s">
        <v>15</v>
      </c>
      <c r="Q37" s="30" t="s">
        <v>9</v>
      </c>
      <c r="R37" s="30">
        <v>0</v>
      </c>
      <c r="S37" s="30">
        <v>683</v>
      </c>
      <c r="T37" s="30">
        <v>1.9</v>
      </c>
      <c r="U37" s="30" t="s">
        <v>242</v>
      </c>
      <c r="V37" s="30" t="s">
        <v>82</v>
      </c>
      <c r="W37" s="30" t="s">
        <v>295</v>
      </c>
      <c r="X37" s="32">
        <v>44442</v>
      </c>
      <c r="Y37" s="30">
        <v>0</v>
      </c>
      <c r="Z37" s="30">
        <v>1</v>
      </c>
      <c r="AA37" s="30">
        <v>1</v>
      </c>
    </row>
    <row r="38" spans="1:27" x14ac:dyDescent="0.3">
      <c r="A38" s="30">
        <v>1007</v>
      </c>
      <c r="B38" s="30" t="s">
        <v>289</v>
      </c>
      <c r="C38" s="30" t="s">
        <v>246</v>
      </c>
      <c r="D38" s="30" t="s">
        <v>296</v>
      </c>
      <c r="E38" s="30">
        <v>46</v>
      </c>
      <c r="F38" s="30" t="s">
        <v>54</v>
      </c>
      <c r="G38" s="30" t="s">
        <v>88</v>
      </c>
      <c r="H38" s="30" t="s">
        <v>27</v>
      </c>
      <c r="I38" s="30">
        <v>94000</v>
      </c>
      <c r="J38" s="30" t="s">
        <v>38</v>
      </c>
      <c r="K38" s="30" t="s">
        <v>9</v>
      </c>
      <c r="L38" s="30" t="s">
        <v>10</v>
      </c>
      <c r="M38" s="30" t="s">
        <v>72</v>
      </c>
      <c r="N38" s="31">
        <v>39538</v>
      </c>
      <c r="O38" s="31">
        <v>39763</v>
      </c>
      <c r="P38" s="30" t="s">
        <v>13</v>
      </c>
      <c r="Q38" s="30" t="s">
        <v>9</v>
      </c>
      <c r="R38" s="30"/>
      <c r="S38" s="30">
        <v>162</v>
      </c>
      <c r="T38" s="30">
        <v>0.4</v>
      </c>
      <c r="U38" s="30" t="s">
        <v>242</v>
      </c>
      <c r="V38" s="30" t="s">
        <v>82</v>
      </c>
      <c r="W38" s="30" t="s">
        <v>297</v>
      </c>
      <c r="X38" s="32">
        <v>39763</v>
      </c>
      <c r="Y38" s="30">
        <v>0</v>
      </c>
      <c r="Z38" s="30">
        <v>0</v>
      </c>
      <c r="AA38" s="30">
        <v>1</v>
      </c>
    </row>
    <row r="39" spans="1:27" x14ac:dyDescent="0.3">
      <c r="A39" s="30">
        <v>1059</v>
      </c>
      <c r="B39" s="30" t="s">
        <v>239</v>
      </c>
      <c r="C39" s="30" t="s">
        <v>240</v>
      </c>
      <c r="D39" s="30" t="s">
        <v>298</v>
      </c>
      <c r="E39" s="30">
        <v>22</v>
      </c>
      <c r="F39" s="30" t="s">
        <v>53</v>
      </c>
      <c r="G39" s="30" t="s">
        <v>85</v>
      </c>
      <c r="H39" s="30" t="s">
        <v>25</v>
      </c>
      <c r="I39" s="30">
        <v>79000</v>
      </c>
      <c r="J39" s="30" t="s">
        <v>40</v>
      </c>
      <c r="K39" s="30" t="s">
        <v>10</v>
      </c>
      <c r="L39" s="30" t="s">
        <v>10</v>
      </c>
      <c r="M39" s="30" t="s">
        <v>75</v>
      </c>
      <c r="N39" s="31">
        <v>42393</v>
      </c>
      <c r="O39" s="31">
        <v>44220</v>
      </c>
      <c r="P39" s="30" t="s">
        <v>12</v>
      </c>
      <c r="Q39" s="30" t="s">
        <v>9</v>
      </c>
      <c r="R39" s="30"/>
      <c r="S39" s="30">
        <v>1305</v>
      </c>
      <c r="T39" s="30">
        <v>3.6</v>
      </c>
      <c r="U39" s="30" t="s">
        <v>31</v>
      </c>
      <c r="V39" s="30" t="s">
        <v>80</v>
      </c>
      <c r="W39" s="30" t="s">
        <v>243</v>
      </c>
      <c r="X39" s="32">
        <v>44220</v>
      </c>
      <c r="Y39" s="30">
        <v>0</v>
      </c>
      <c r="Z39" s="30">
        <v>1</v>
      </c>
      <c r="AA39" s="30">
        <v>1</v>
      </c>
    </row>
    <row r="40" spans="1:27" x14ac:dyDescent="0.3">
      <c r="A40" s="30">
        <v>1011</v>
      </c>
      <c r="B40" s="30" t="s">
        <v>218</v>
      </c>
      <c r="C40" s="30" t="s">
        <v>219</v>
      </c>
      <c r="D40" s="30" t="s">
        <v>299</v>
      </c>
      <c r="E40" s="30">
        <v>64</v>
      </c>
      <c r="F40" s="30" t="s">
        <v>53</v>
      </c>
      <c r="G40" s="30" t="s">
        <v>88</v>
      </c>
      <c r="H40" s="30" t="s">
        <v>19</v>
      </c>
      <c r="I40" s="30">
        <v>57000</v>
      </c>
      <c r="J40" s="30" t="s">
        <v>41</v>
      </c>
      <c r="K40" s="30" t="s">
        <v>10</v>
      </c>
      <c r="L40" s="30" t="s">
        <v>9</v>
      </c>
      <c r="M40" s="30" t="s">
        <v>72</v>
      </c>
      <c r="N40" s="31">
        <v>43116</v>
      </c>
      <c r="O40" s="31">
        <v>45275</v>
      </c>
      <c r="P40" s="30" t="s">
        <v>12</v>
      </c>
      <c r="Q40" s="30" t="s">
        <v>9</v>
      </c>
      <c r="R40" s="30">
        <v>0</v>
      </c>
      <c r="S40" s="30">
        <v>1544</v>
      </c>
      <c r="T40" s="30">
        <v>4.2</v>
      </c>
      <c r="U40" s="30" t="s">
        <v>31</v>
      </c>
      <c r="V40" s="30" t="s">
        <v>82</v>
      </c>
      <c r="W40" s="30" t="s">
        <v>221</v>
      </c>
      <c r="X40" s="32">
        <v>45275</v>
      </c>
      <c r="Y40" s="30">
        <v>0</v>
      </c>
      <c r="Z40" s="30">
        <v>1</v>
      </c>
      <c r="AA40" s="30">
        <v>0</v>
      </c>
    </row>
    <row r="41" spans="1:27" x14ac:dyDescent="0.3">
      <c r="A41" s="30">
        <v>1013</v>
      </c>
      <c r="B41" s="30" t="s">
        <v>289</v>
      </c>
      <c r="C41" s="30" t="s">
        <v>230</v>
      </c>
      <c r="D41" s="30" t="s">
        <v>300</v>
      </c>
      <c r="E41" s="30">
        <v>35</v>
      </c>
      <c r="F41" s="30" t="s">
        <v>53</v>
      </c>
      <c r="G41" s="30" t="s">
        <v>87</v>
      </c>
      <c r="H41" s="30" t="s">
        <v>24</v>
      </c>
      <c r="I41" s="30">
        <v>80000</v>
      </c>
      <c r="J41" s="30" t="s">
        <v>39</v>
      </c>
      <c r="K41" s="30" t="s">
        <v>10</v>
      </c>
      <c r="L41" s="30" t="s">
        <v>9</v>
      </c>
      <c r="M41" s="30" t="s">
        <v>72</v>
      </c>
      <c r="N41" s="31">
        <v>38221</v>
      </c>
      <c r="O41" s="31">
        <v>45175</v>
      </c>
      <c r="P41" s="30" t="s">
        <v>12</v>
      </c>
      <c r="Q41" s="30" t="s">
        <v>10</v>
      </c>
      <c r="R41" s="30">
        <v>3</v>
      </c>
      <c r="S41" s="30">
        <v>4968</v>
      </c>
      <c r="T41" s="30">
        <v>13.6</v>
      </c>
      <c r="U41" s="30" t="s">
        <v>33</v>
      </c>
      <c r="V41" s="30" t="s">
        <v>81</v>
      </c>
      <c r="W41" s="30" t="s">
        <v>291</v>
      </c>
      <c r="X41" s="32">
        <v>45175</v>
      </c>
      <c r="Y41" s="30">
        <v>1</v>
      </c>
      <c r="Z41" s="30">
        <v>1</v>
      </c>
      <c r="AA41" s="30">
        <v>0</v>
      </c>
    </row>
    <row r="42" spans="1:27" x14ac:dyDescent="0.3">
      <c r="A42" s="30">
        <v>1054</v>
      </c>
      <c r="B42" s="30" t="s">
        <v>229</v>
      </c>
      <c r="C42" s="30" t="s">
        <v>252</v>
      </c>
      <c r="D42" s="30" t="s">
        <v>301</v>
      </c>
      <c r="E42" s="30">
        <v>27</v>
      </c>
      <c r="F42" s="30" t="s">
        <v>53</v>
      </c>
      <c r="G42" s="30" t="s">
        <v>87</v>
      </c>
      <c r="H42" s="30" t="s">
        <v>27</v>
      </c>
      <c r="I42" s="30">
        <v>142000</v>
      </c>
      <c r="J42" s="30" t="s">
        <v>40</v>
      </c>
      <c r="K42" s="30" t="s">
        <v>10</v>
      </c>
      <c r="L42" s="30" t="s">
        <v>10</v>
      </c>
      <c r="M42" s="30" t="s">
        <v>72</v>
      </c>
      <c r="N42" s="31">
        <v>38654</v>
      </c>
      <c r="O42" s="31">
        <v>43480</v>
      </c>
      <c r="P42" s="30" t="s">
        <v>11</v>
      </c>
      <c r="Q42" s="30" t="s">
        <v>9</v>
      </c>
      <c r="R42" s="30"/>
      <c r="S42" s="30">
        <v>3447</v>
      </c>
      <c r="T42" s="30">
        <v>9.4</v>
      </c>
      <c r="U42" s="30" t="s">
        <v>32</v>
      </c>
      <c r="V42" s="30" t="s">
        <v>80</v>
      </c>
      <c r="W42" s="30" t="s">
        <v>48</v>
      </c>
      <c r="X42" s="32">
        <v>43480</v>
      </c>
      <c r="Y42" s="30">
        <v>0</v>
      </c>
      <c r="Z42" s="30">
        <v>1</v>
      </c>
      <c r="AA42" s="30">
        <v>1</v>
      </c>
    </row>
    <row r="43" spans="1:27" x14ac:dyDescent="0.3">
      <c r="A43" s="30">
        <v>1055</v>
      </c>
      <c r="B43" s="30" t="s">
        <v>251</v>
      </c>
      <c r="C43" s="30" t="s">
        <v>223</v>
      </c>
      <c r="D43" s="30" t="s">
        <v>302</v>
      </c>
      <c r="E43" s="30">
        <v>33</v>
      </c>
      <c r="F43" s="30" t="s">
        <v>53</v>
      </c>
      <c r="G43" s="30" t="s">
        <v>86</v>
      </c>
      <c r="H43" s="30" t="s">
        <v>22</v>
      </c>
      <c r="I43" s="30">
        <v>89000</v>
      </c>
      <c r="J43" s="30" t="s">
        <v>40</v>
      </c>
      <c r="K43" s="30" t="s">
        <v>10</v>
      </c>
      <c r="L43" s="30" t="s">
        <v>10</v>
      </c>
      <c r="M43" s="30" t="s">
        <v>76</v>
      </c>
      <c r="N43" s="31">
        <v>39239</v>
      </c>
      <c r="O43" s="31">
        <v>40883</v>
      </c>
      <c r="P43" s="30" t="s">
        <v>15</v>
      </c>
      <c r="Q43" s="30" t="s">
        <v>9</v>
      </c>
      <c r="R43" s="30">
        <v>0</v>
      </c>
      <c r="S43" s="30">
        <v>1175</v>
      </c>
      <c r="T43" s="30">
        <v>3.2</v>
      </c>
      <c r="U43" s="30" t="s">
        <v>31</v>
      </c>
      <c r="V43" s="30" t="s">
        <v>81</v>
      </c>
      <c r="W43" s="30" t="s">
        <v>303</v>
      </c>
      <c r="X43" s="32">
        <v>40883</v>
      </c>
      <c r="Y43" s="30">
        <v>0</v>
      </c>
      <c r="Z43" s="30">
        <v>1</v>
      </c>
      <c r="AA43" s="30">
        <v>1</v>
      </c>
    </row>
    <row r="44" spans="1:27" x14ac:dyDescent="0.3">
      <c r="A44" s="30">
        <v>1068</v>
      </c>
      <c r="B44" s="30" t="s">
        <v>222</v>
      </c>
      <c r="C44" s="30" t="s">
        <v>246</v>
      </c>
      <c r="D44" s="30" t="s">
        <v>304</v>
      </c>
      <c r="E44" s="30">
        <v>55</v>
      </c>
      <c r="F44" s="30" t="s">
        <v>54</v>
      </c>
      <c r="G44" s="30" t="s">
        <v>87</v>
      </c>
      <c r="H44" s="30" t="s">
        <v>18</v>
      </c>
      <c r="I44" s="30">
        <v>83000</v>
      </c>
      <c r="J44" s="30" t="s">
        <v>39</v>
      </c>
      <c r="K44" s="30" t="s">
        <v>9</v>
      </c>
      <c r="L44" s="30" t="s">
        <v>10</v>
      </c>
      <c r="M44" s="30" t="s">
        <v>74</v>
      </c>
      <c r="N44" s="31">
        <v>41782</v>
      </c>
      <c r="O44" s="30" t="s">
        <v>238</v>
      </c>
      <c r="P44" s="30" t="s">
        <v>14</v>
      </c>
      <c r="Q44" s="30" t="s">
        <v>9</v>
      </c>
      <c r="R44" s="30"/>
      <c r="S44" s="30">
        <v>2851</v>
      </c>
      <c r="T44" s="30">
        <v>7.8</v>
      </c>
      <c r="U44" s="30" t="s">
        <v>32</v>
      </c>
      <c r="V44" s="30" t="s">
        <v>82</v>
      </c>
      <c r="W44" s="30" t="s">
        <v>269</v>
      </c>
      <c r="X44" s="32">
        <v>45774</v>
      </c>
      <c r="Y44" s="30">
        <v>0</v>
      </c>
      <c r="Z44" s="30">
        <v>0</v>
      </c>
      <c r="AA44" s="30">
        <v>1</v>
      </c>
    </row>
    <row r="45" spans="1:27" x14ac:dyDescent="0.3">
      <c r="A45" s="30">
        <v>1033</v>
      </c>
      <c r="B45" s="30" t="s">
        <v>222</v>
      </c>
      <c r="C45" s="30" t="s">
        <v>252</v>
      </c>
      <c r="D45" s="30" t="s">
        <v>305</v>
      </c>
      <c r="E45" s="30">
        <v>48</v>
      </c>
      <c r="F45" s="30" t="s">
        <v>53</v>
      </c>
      <c r="G45" s="30" t="s">
        <v>86</v>
      </c>
      <c r="H45" s="30" t="s">
        <v>19</v>
      </c>
      <c r="I45" s="30">
        <v>75000</v>
      </c>
      <c r="J45" s="30" t="s">
        <v>39</v>
      </c>
      <c r="K45" s="30" t="s">
        <v>10</v>
      </c>
      <c r="L45" s="30" t="s">
        <v>10</v>
      </c>
      <c r="M45" s="30" t="s">
        <v>73</v>
      </c>
      <c r="N45" s="31">
        <v>42724</v>
      </c>
      <c r="O45" s="31">
        <v>44211</v>
      </c>
      <c r="P45" s="30" t="s">
        <v>13</v>
      </c>
      <c r="Q45" s="30" t="s">
        <v>9</v>
      </c>
      <c r="R45" s="30"/>
      <c r="S45" s="30">
        <v>1064</v>
      </c>
      <c r="T45" s="30">
        <v>2.9</v>
      </c>
      <c r="U45" s="30" t="s">
        <v>31</v>
      </c>
      <c r="V45" s="30" t="s">
        <v>82</v>
      </c>
      <c r="W45" s="30" t="s">
        <v>306</v>
      </c>
      <c r="X45" s="32">
        <v>44211</v>
      </c>
      <c r="Y45" s="30">
        <v>0</v>
      </c>
      <c r="Z45" s="30">
        <v>1</v>
      </c>
      <c r="AA45" s="30">
        <v>1</v>
      </c>
    </row>
    <row r="46" spans="1:27" x14ac:dyDescent="0.3">
      <c r="A46" s="30">
        <v>1020</v>
      </c>
      <c r="B46" s="30" t="s">
        <v>289</v>
      </c>
      <c r="C46" s="30" t="s">
        <v>227</v>
      </c>
      <c r="D46" s="30" t="s">
        <v>307</v>
      </c>
      <c r="E46" s="30">
        <v>53</v>
      </c>
      <c r="F46" s="30" t="s">
        <v>54</v>
      </c>
      <c r="G46" s="30" t="s">
        <v>86</v>
      </c>
      <c r="H46" s="30" t="s">
        <v>20</v>
      </c>
      <c r="I46" s="30">
        <v>34000</v>
      </c>
      <c r="J46" s="30" t="s">
        <v>42</v>
      </c>
      <c r="K46" s="30" t="s">
        <v>10</v>
      </c>
      <c r="L46" s="30" t="s">
        <v>10</v>
      </c>
      <c r="M46" s="30" t="s">
        <v>73</v>
      </c>
      <c r="N46" s="31">
        <v>39439</v>
      </c>
      <c r="O46" s="31">
        <v>44081</v>
      </c>
      <c r="P46" s="30" t="s">
        <v>13</v>
      </c>
      <c r="Q46" s="30" t="s">
        <v>10</v>
      </c>
      <c r="R46" s="30">
        <v>5</v>
      </c>
      <c r="S46" s="30">
        <v>3316</v>
      </c>
      <c r="T46" s="30">
        <v>9.1</v>
      </c>
      <c r="U46" s="30" t="s">
        <v>32</v>
      </c>
      <c r="V46" s="30" t="s">
        <v>82</v>
      </c>
      <c r="W46" s="30" t="s">
        <v>308</v>
      </c>
      <c r="X46" s="32">
        <v>44081</v>
      </c>
      <c r="Y46" s="30">
        <v>1</v>
      </c>
      <c r="Z46" s="30">
        <v>1</v>
      </c>
      <c r="AA46" s="30">
        <v>1</v>
      </c>
    </row>
    <row r="47" spans="1:27" x14ac:dyDescent="0.3">
      <c r="A47" s="30">
        <v>1027</v>
      </c>
      <c r="B47" s="30" t="s">
        <v>251</v>
      </c>
      <c r="C47" s="30" t="s">
        <v>230</v>
      </c>
      <c r="D47" s="30" t="s">
        <v>309</v>
      </c>
      <c r="E47" s="30">
        <v>57</v>
      </c>
      <c r="F47" s="30" t="s">
        <v>53</v>
      </c>
      <c r="G47" s="30" t="s">
        <v>88</v>
      </c>
      <c r="H47" s="30" t="s">
        <v>18</v>
      </c>
      <c r="I47" s="30">
        <v>115000</v>
      </c>
      <c r="J47" s="30" t="s">
        <v>41</v>
      </c>
      <c r="K47" s="30" t="s">
        <v>9</v>
      </c>
      <c r="L47" s="30" t="s">
        <v>10</v>
      </c>
      <c r="M47" s="30" t="s">
        <v>74</v>
      </c>
      <c r="N47" s="31">
        <v>36598</v>
      </c>
      <c r="O47" s="31">
        <v>42654</v>
      </c>
      <c r="P47" s="30" t="s">
        <v>12</v>
      </c>
      <c r="Q47" s="30" t="s">
        <v>9</v>
      </c>
      <c r="R47" s="30"/>
      <c r="S47" s="30">
        <v>4327</v>
      </c>
      <c r="T47" s="30">
        <v>11.9</v>
      </c>
      <c r="U47" s="30" t="s">
        <v>33</v>
      </c>
      <c r="V47" s="30" t="s">
        <v>82</v>
      </c>
      <c r="W47" s="30" t="s">
        <v>310</v>
      </c>
      <c r="X47" s="32">
        <v>42654</v>
      </c>
      <c r="Y47" s="30">
        <v>0</v>
      </c>
      <c r="Z47" s="30">
        <v>0</v>
      </c>
      <c r="AA47" s="30">
        <v>1</v>
      </c>
    </row>
    <row r="48" spans="1:27" x14ac:dyDescent="0.3">
      <c r="A48" s="30">
        <v>1061</v>
      </c>
      <c r="B48" s="30" t="s">
        <v>226</v>
      </c>
      <c r="C48" s="30" t="s">
        <v>227</v>
      </c>
      <c r="D48" s="30" t="s">
        <v>311</v>
      </c>
      <c r="E48" s="30">
        <v>45</v>
      </c>
      <c r="F48" s="30" t="s">
        <v>53</v>
      </c>
      <c r="G48" s="30" t="s">
        <v>87</v>
      </c>
      <c r="H48" s="30" t="s">
        <v>19</v>
      </c>
      <c r="I48" s="30">
        <v>117000</v>
      </c>
      <c r="J48" s="30" t="s">
        <v>41</v>
      </c>
      <c r="K48" s="30" t="s">
        <v>9</v>
      </c>
      <c r="L48" s="30" t="s">
        <v>9</v>
      </c>
      <c r="M48" s="30" t="s">
        <v>74</v>
      </c>
      <c r="N48" s="31">
        <v>41890</v>
      </c>
      <c r="O48" s="31">
        <v>42002</v>
      </c>
      <c r="P48" s="30" t="s">
        <v>11</v>
      </c>
      <c r="Q48" s="30" t="s">
        <v>9</v>
      </c>
      <c r="R48" s="30"/>
      <c r="S48" s="30">
        <v>81</v>
      </c>
      <c r="T48" s="30">
        <v>0.2</v>
      </c>
      <c r="U48" s="30" t="s">
        <v>242</v>
      </c>
      <c r="V48" s="30" t="s">
        <v>81</v>
      </c>
      <c r="W48" s="30" t="s">
        <v>49</v>
      </c>
      <c r="X48" s="32">
        <v>42002</v>
      </c>
      <c r="Y48" s="30">
        <v>0</v>
      </c>
      <c r="Z48" s="30">
        <v>0</v>
      </c>
      <c r="AA48" s="30">
        <v>0</v>
      </c>
    </row>
    <row r="49" spans="1:27" x14ac:dyDescent="0.3">
      <c r="A49" s="30">
        <v>1056</v>
      </c>
      <c r="B49" s="30" t="s">
        <v>239</v>
      </c>
      <c r="C49" s="30" t="s">
        <v>227</v>
      </c>
      <c r="D49" s="30" t="s">
        <v>312</v>
      </c>
      <c r="E49" s="30">
        <v>55</v>
      </c>
      <c r="F49" s="30" t="s">
        <v>54</v>
      </c>
      <c r="G49" s="30" t="s">
        <v>87</v>
      </c>
      <c r="H49" s="30" t="s">
        <v>19</v>
      </c>
      <c r="I49" s="30">
        <v>117000</v>
      </c>
      <c r="J49" s="30" t="s">
        <v>38</v>
      </c>
      <c r="K49" s="30" t="s">
        <v>9</v>
      </c>
      <c r="L49" s="30" t="s">
        <v>9</v>
      </c>
      <c r="M49" s="30" t="s">
        <v>72</v>
      </c>
      <c r="N49" s="31">
        <v>37378</v>
      </c>
      <c r="O49" s="31">
        <v>43113</v>
      </c>
      <c r="P49" s="30" t="s">
        <v>12</v>
      </c>
      <c r="Q49" s="30" t="s">
        <v>10</v>
      </c>
      <c r="R49" s="30">
        <v>4</v>
      </c>
      <c r="S49" s="30">
        <v>4097</v>
      </c>
      <c r="T49" s="30">
        <v>11.2</v>
      </c>
      <c r="U49" s="30" t="s">
        <v>33</v>
      </c>
      <c r="V49" s="30" t="s">
        <v>82</v>
      </c>
      <c r="W49" s="30" t="s">
        <v>313</v>
      </c>
      <c r="X49" s="32">
        <v>43113</v>
      </c>
      <c r="Y49" s="30">
        <v>1</v>
      </c>
      <c r="Z49" s="30">
        <v>0</v>
      </c>
      <c r="AA49" s="30">
        <v>0</v>
      </c>
    </row>
    <row r="50" spans="1:27" x14ac:dyDescent="0.3">
      <c r="A50" s="30">
        <v>1010</v>
      </c>
      <c r="B50" s="30" t="s">
        <v>218</v>
      </c>
      <c r="C50" s="30" t="s">
        <v>223</v>
      </c>
      <c r="D50" s="30" t="s">
        <v>314</v>
      </c>
      <c r="E50" s="30">
        <v>52</v>
      </c>
      <c r="F50" s="30" t="s">
        <v>53</v>
      </c>
      <c r="G50" s="30" t="s">
        <v>88</v>
      </c>
      <c r="H50" s="30" t="s">
        <v>19</v>
      </c>
      <c r="I50" s="30">
        <v>66000</v>
      </c>
      <c r="J50" s="30" t="s">
        <v>42</v>
      </c>
      <c r="K50" s="30" t="s">
        <v>9</v>
      </c>
      <c r="L50" s="30" t="s">
        <v>10</v>
      </c>
      <c r="M50" s="30" t="s">
        <v>75</v>
      </c>
      <c r="N50" s="31">
        <v>38030</v>
      </c>
      <c r="O50" s="31">
        <v>41446</v>
      </c>
      <c r="P50" s="30" t="s">
        <v>15</v>
      </c>
      <c r="Q50" s="30" t="s">
        <v>9</v>
      </c>
      <c r="R50" s="30"/>
      <c r="S50" s="30">
        <v>2441</v>
      </c>
      <c r="T50" s="30">
        <v>6.7</v>
      </c>
      <c r="U50" s="30" t="s">
        <v>32</v>
      </c>
      <c r="V50" s="30" t="s">
        <v>82</v>
      </c>
      <c r="W50" s="30" t="s">
        <v>51</v>
      </c>
      <c r="X50" s="32">
        <v>41446</v>
      </c>
      <c r="Y50" s="30">
        <v>0</v>
      </c>
      <c r="Z50" s="30">
        <v>0</v>
      </c>
      <c r="AA50" s="30">
        <v>1</v>
      </c>
    </row>
    <row r="51" spans="1:27" x14ac:dyDescent="0.3">
      <c r="A51" s="30">
        <v>1018</v>
      </c>
      <c r="B51" s="30" t="s">
        <v>289</v>
      </c>
      <c r="C51" s="30" t="s">
        <v>239</v>
      </c>
      <c r="D51" s="30" t="s">
        <v>315</v>
      </c>
      <c r="E51" s="30">
        <v>42</v>
      </c>
      <c r="F51" s="30" t="s">
        <v>54</v>
      </c>
      <c r="G51" s="30" t="s">
        <v>87</v>
      </c>
      <c r="H51" s="30" t="s">
        <v>26</v>
      </c>
      <c r="I51" s="30">
        <v>39000</v>
      </c>
      <c r="J51" s="30" t="s">
        <v>39</v>
      </c>
      <c r="K51" s="30" t="s">
        <v>9</v>
      </c>
      <c r="L51" s="30" t="s">
        <v>9</v>
      </c>
      <c r="M51" s="30" t="s">
        <v>73</v>
      </c>
      <c r="N51" s="31">
        <v>40306</v>
      </c>
      <c r="O51" s="31">
        <v>44357</v>
      </c>
      <c r="P51" s="30" t="s">
        <v>12</v>
      </c>
      <c r="Q51" s="30" t="s">
        <v>10</v>
      </c>
      <c r="R51" s="30">
        <v>4</v>
      </c>
      <c r="S51" s="30">
        <v>2894</v>
      </c>
      <c r="T51" s="30">
        <v>7.9</v>
      </c>
      <c r="U51" s="30" t="s">
        <v>32</v>
      </c>
      <c r="V51" s="30" t="s">
        <v>81</v>
      </c>
      <c r="W51" s="30" t="s">
        <v>316</v>
      </c>
      <c r="X51" s="32">
        <v>44357</v>
      </c>
      <c r="Y51" s="30">
        <v>1</v>
      </c>
      <c r="Z51" s="30">
        <v>0</v>
      </c>
      <c r="AA51" s="30">
        <v>0</v>
      </c>
    </row>
    <row r="52" spans="1:27" x14ac:dyDescent="0.3">
      <c r="A52" s="30">
        <v>1060</v>
      </c>
      <c r="B52" s="30" t="s">
        <v>257</v>
      </c>
      <c r="C52" s="30" t="s">
        <v>239</v>
      </c>
      <c r="D52" s="30" t="s">
        <v>317</v>
      </c>
      <c r="E52" s="30">
        <v>45</v>
      </c>
      <c r="F52" s="30" t="s">
        <v>53</v>
      </c>
      <c r="G52" s="30" t="s">
        <v>88</v>
      </c>
      <c r="H52" s="30" t="s">
        <v>23</v>
      </c>
      <c r="I52" s="30">
        <v>142000</v>
      </c>
      <c r="J52" s="30" t="s">
        <v>39</v>
      </c>
      <c r="K52" s="30" t="s">
        <v>10</v>
      </c>
      <c r="L52" s="30" t="s">
        <v>10</v>
      </c>
      <c r="M52" s="30" t="s">
        <v>74</v>
      </c>
      <c r="N52" s="31">
        <v>38865</v>
      </c>
      <c r="O52" s="31">
        <v>44356</v>
      </c>
      <c r="P52" s="30" t="s">
        <v>12</v>
      </c>
      <c r="Q52" s="30" t="s">
        <v>9</v>
      </c>
      <c r="R52" s="30"/>
      <c r="S52" s="30">
        <v>3923</v>
      </c>
      <c r="T52" s="30">
        <v>10.7</v>
      </c>
      <c r="U52" s="30" t="s">
        <v>33</v>
      </c>
      <c r="V52" s="30" t="s">
        <v>81</v>
      </c>
      <c r="W52" s="30" t="s">
        <v>318</v>
      </c>
      <c r="X52" s="32">
        <v>44356</v>
      </c>
      <c r="Y52" s="30">
        <v>0</v>
      </c>
      <c r="Z52" s="30">
        <v>1</v>
      </c>
      <c r="AA52" s="30">
        <v>1</v>
      </c>
    </row>
    <row r="53" spans="1:27" x14ac:dyDescent="0.3">
      <c r="A53" s="30">
        <v>1058</v>
      </c>
      <c r="B53" s="30" t="s">
        <v>257</v>
      </c>
      <c r="C53" s="30" t="s">
        <v>219</v>
      </c>
      <c r="D53" s="30" t="s">
        <v>319</v>
      </c>
      <c r="E53" s="30">
        <v>55</v>
      </c>
      <c r="F53" s="30" t="s">
        <v>54</v>
      </c>
      <c r="G53" s="30" t="s">
        <v>87</v>
      </c>
      <c r="H53" s="30" t="s">
        <v>26</v>
      </c>
      <c r="I53" s="30">
        <v>87000</v>
      </c>
      <c r="J53" s="30" t="s">
        <v>40</v>
      </c>
      <c r="K53" s="30" t="s">
        <v>10</v>
      </c>
      <c r="L53" s="30" t="s">
        <v>9</v>
      </c>
      <c r="M53" s="30" t="s">
        <v>74</v>
      </c>
      <c r="N53" s="31">
        <v>42930</v>
      </c>
      <c r="O53" s="31">
        <v>44653</v>
      </c>
      <c r="P53" s="30" t="s">
        <v>13</v>
      </c>
      <c r="Q53" s="30" t="s">
        <v>10</v>
      </c>
      <c r="R53" s="30">
        <v>3</v>
      </c>
      <c r="S53" s="30">
        <v>1231</v>
      </c>
      <c r="T53" s="30">
        <v>3.4</v>
      </c>
      <c r="U53" s="30" t="s">
        <v>31</v>
      </c>
      <c r="V53" s="30" t="s">
        <v>82</v>
      </c>
      <c r="W53" s="30" t="s">
        <v>320</v>
      </c>
      <c r="X53" s="32">
        <v>44653</v>
      </c>
      <c r="Y53" s="30">
        <v>1</v>
      </c>
      <c r="Z53" s="30">
        <v>1</v>
      </c>
      <c r="AA53" s="30">
        <v>0</v>
      </c>
    </row>
    <row r="54" spans="1:27" x14ac:dyDescent="0.3">
      <c r="A54" s="30">
        <v>1042</v>
      </c>
      <c r="B54" s="30" t="s">
        <v>236</v>
      </c>
      <c r="C54" s="30" t="s">
        <v>246</v>
      </c>
      <c r="D54" s="30" t="s">
        <v>321</v>
      </c>
      <c r="E54" s="30">
        <v>21</v>
      </c>
      <c r="F54" s="30" t="s">
        <v>54</v>
      </c>
      <c r="G54" s="30" t="s">
        <v>87</v>
      </c>
      <c r="H54" s="30" t="s">
        <v>20</v>
      </c>
      <c r="I54" s="30">
        <v>123000</v>
      </c>
      <c r="J54" s="30" t="s">
        <v>41</v>
      </c>
      <c r="K54" s="30" t="s">
        <v>10</v>
      </c>
      <c r="L54" s="30" t="s">
        <v>9</v>
      </c>
      <c r="M54" s="30" t="s">
        <v>74</v>
      </c>
      <c r="N54" s="31">
        <v>43834</v>
      </c>
      <c r="O54" s="31">
        <v>44594</v>
      </c>
      <c r="P54" s="30" t="s">
        <v>14</v>
      </c>
      <c r="Q54" s="30" t="s">
        <v>10</v>
      </c>
      <c r="R54" s="30">
        <v>5</v>
      </c>
      <c r="S54" s="30">
        <v>543</v>
      </c>
      <c r="T54" s="30">
        <v>1.5</v>
      </c>
      <c r="U54" s="30" t="s">
        <v>242</v>
      </c>
      <c r="V54" s="30" t="s">
        <v>80</v>
      </c>
      <c r="W54" s="30" t="s">
        <v>45</v>
      </c>
      <c r="X54" s="32">
        <v>44594</v>
      </c>
      <c r="Y54" s="30">
        <v>1</v>
      </c>
      <c r="Z54" s="30">
        <v>1</v>
      </c>
      <c r="AA54" s="30">
        <v>0</v>
      </c>
    </row>
    <row r="55" spans="1:27" x14ac:dyDescent="0.3">
      <c r="A55" s="30">
        <v>1065</v>
      </c>
      <c r="B55" s="30" t="s">
        <v>222</v>
      </c>
      <c r="C55" s="30" t="s">
        <v>223</v>
      </c>
      <c r="D55" s="30" t="s">
        <v>322</v>
      </c>
      <c r="E55" s="30">
        <v>56</v>
      </c>
      <c r="F55" s="30" t="s">
        <v>53</v>
      </c>
      <c r="G55" s="30" t="s">
        <v>87</v>
      </c>
      <c r="H55" s="30" t="s">
        <v>22</v>
      </c>
      <c r="I55" s="30">
        <v>108000</v>
      </c>
      <c r="J55" s="30" t="s">
        <v>42</v>
      </c>
      <c r="K55" s="30" t="s">
        <v>10</v>
      </c>
      <c r="L55" s="30" t="s">
        <v>10</v>
      </c>
      <c r="M55" s="30" t="s">
        <v>73</v>
      </c>
      <c r="N55" s="31">
        <v>37975</v>
      </c>
      <c r="O55" s="31">
        <v>38736</v>
      </c>
      <c r="P55" s="30" t="s">
        <v>14</v>
      </c>
      <c r="Q55" s="30" t="s">
        <v>10</v>
      </c>
      <c r="R55" s="30">
        <v>3</v>
      </c>
      <c r="S55" s="30">
        <v>544</v>
      </c>
      <c r="T55" s="30">
        <v>1.5</v>
      </c>
      <c r="U55" s="30" t="s">
        <v>242</v>
      </c>
      <c r="V55" s="30" t="s">
        <v>82</v>
      </c>
      <c r="W55" s="30" t="s">
        <v>47</v>
      </c>
      <c r="X55" s="32">
        <v>38736</v>
      </c>
      <c r="Y55" s="30">
        <v>1</v>
      </c>
      <c r="Z55" s="30">
        <v>1</v>
      </c>
      <c r="AA55" s="30">
        <v>1</v>
      </c>
    </row>
    <row r="56" spans="1:27" x14ac:dyDescent="0.3">
      <c r="A56" s="30">
        <v>1046</v>
      </c>
      <c r="B56" s="30" t="s">
        <v>226</v>
      </c>
      <c r="C56" s="30" t="s">
        <v>239</v>
      </c>
      <c r="D56" s="30" t="s">
        <v>323</v>
      </c>
      <c r="E56" s="30">
        <v>58</v>
      </c>
      <c r="F56" s="30" t="s">
        <v>53</v>
      </c>
      <c r="G56" s="30" t="s">
        <v>88</v>
      </c>
      <c r="H56" s="30" t="s">
        <v>17</v>
      </c>
      <c r="I56" s="30">
        <v>70000</v>
      </c>
      <c r="J56" s="30" t="s">
        <v>40</v>
      </c>
      <c r="K56" s="30" t="s">
        <v>9</v>
      </c>
      <c r="L56" s="30" t="s">
        <v>9</v>
      </c>
      <c r="M56" s="30" t="s">
        <v>76</v>
      </c>
      <c r="N56" s="31">
        <v>42646</v>
      </c>
      <c r="O56" s="31">
        <v>44219</v>
      </c>
      <c r="P56" s="30" t="s">
        <v>13</v>
      </c>
      <c r="Q56" s="30" t="s">
        <v>9</v>
      </c>
      <c r="R56" s="30"/>
      <c r="S56" s="30">
        <v>1125</v>
      </c>
      <c r="T56" s="30">
        <v>3.1</v>
      </c>
      <c r="U56" s="30" t="s">
        <v>31</v>
      </c>
      <c r="V56" s="30" t="s">
        <v>82</v>
      </c>
      <c r="W56" s="30" t="s">
        <v>266</v>
      </c>
      <c r="X56" s="32">
        <v>44219</v>
      </c>
      <c r="Y56" s="30">
        <v>0</v>
      </c>
      <c r="Z56" s="30">
        <v>0</v>
      </c>
      <c r="AA56" s="30">
        <v>0</v>
      </c>
    </row>
    <row r="57" spans="1:27" x14ac:dyDescent="0.3">
      <c r="A57" s="30">
        <v>1009</v>
      </c>
      <c r="B57" s="30" t="s">
        <v>226</v>
      </c>
      <c r="C57" s="30" t="s">
        <v>223</v>
      </c>
      <c r="D57" s="30" t="s">
        <v>324</v>
      </c>
      <c r="E57" s="30">
        <v>29</v>
      </c>
      <c r="F57" s="30" t="s">
        <v>54</v>
      </c>
      <c r="G57" s="30" t="s">
        <v>88</v>
      </c>
      <c r="H57" s="30" t="s">
        <v>25</v>
      </c>
      <c r="I57" s="30">
        <v>81000</v>
      </c>
      <c r="J57" s="30" t="s">
        <v>41</v>
      </c>
      <c r="K57" s="30" t="s">
        <v>10</v>
      </c>
      <c r="L57" s="30" t="s">
        <v>10</v>
      </c>
      <c r="M57" s="30" t="s">
        <v>75</v>
      </c>
      <c r="N57" s="31">
        <v>42761</v>
      </c>
      <c r="O57" s="31">
        <v>44934</v>
      </c>
      <c r="P57" s="30" t="s">
        <v>14</v>
      </c>
      <c r="Q57" s="30" t="s">
        <v>10</v>
      </c>
      <c r="R57" s="30">
        <v>3</v>
      </c>
      <c r="S57" s="30">
        <v>1552</v>
      </c>
      <c r="T57" s="30">
        <v>4.3</v>
      </c>
      <c r="U57" s="30" t="s">
        <v>31</v>
      </c>
      <c r="V57" s="30" t="s">
        <v>80</v>
      </c>
      <c r="W57" s="30" t="s">
        <v>325</v>
      </c>
      <c r="X57" s="32">
        <v>44934</v>
      </c>
      <c r="Y57" s="30">
        <v>1</v>
      </c>
      <c r="Z57" s="30">
        <v>1</v>
      </c>
      <c r="AA57" s="30">
        <v>1</v>
      </c>
    </row>
    <row r="58" spans="1:27" x14ac:dyDescent="0.3">
      <c r="A58" s="30">
        <v>1072</v>
      </c>
      <c r="B58" s="30" t="s">
        <v>226</v>
      </c>
      <c r="C58" s="30" t="s">
        <v>223</v>
      </c>
      <c r="D58" s="30" t="s">
        <v>324</v>
      </c>
      <c r="E58" s="30">
        <v>27</v>
      </c>
      <c r="F58" s="30" t="s">
        <v>53</v>
      </c>
      <c r="G58" s="30" t="s">
        <v>87</v>
      </c>
      <c r="H58" s="30" t="s">
        <v>18</v>
      </c>
      <c r="I58" s="30">
        <v>80000</v>
      </c>
      <c r="J58" s="30" t="s">
        <v>38</v>
      </c>
      <c r="K58" s="30" t="s">
        <v>9</v>
      </c>
      <c r="L58" s="30" t="s">
        <v>10</v>
      </c>
      <c r="M58" s="30" t="s">
        <v>73</v>
      </c>
      <c r="N58" s="31">
        <v>41954</v>
      </c>
      <c r="O58" s="31">
        <v>42995</v>
      </c>
      <c r="P58" s="30" t="s">
        <v>13</v>
      </c>
      <c r="Q58" s="30" t="s">
        <v>9</v>
      </c>
      <c r="R58" s="30">
        <v>0</v>
      </c>
      <c r="S58" s="30">
        <v>744</v>
      </c>
      <c r="T58" s="30">
        <v>2</v>
      </c>
      <c r="U58" s="30" t="s">
        <v>31</v>
      </c>
      <c r="V58" s="30" t="s">
        <v>80</v>
      </c>
      <c r="W58" s="30" t="s">
        <v>325</v>
      </c>
      <c r="X58" s="32">
        <v>42995</v>
      </c>
      <c r="Y58" s="30">
        <v>0</v>
      </c>
      <c r="Z58" s="30">
        <v>0</v>
      </c>
      <c r="AA58" s="30">
        <v>1</v>
      </c>
    </row>
    <row r="59" spans="1:27" x14ac:dyDescent="0.3">
      <c r="A59" s="30">
        <v>1081</v>
      </c>
      <c r="B59" s="30" t="s">
        <v>229</v>
      </c>
      <c r="C59" s="30" t="s">
        <v>248</v>
      </c>
      <c r="D59" s="30" t="s">
        <v>326</v>
      </c>
      <c r="E59" s="30">
        <v>27</v>
      </c>
      <c r="F59" s="30" t="s">
        <v>53</v>
      </c>
      <c r="G59" s="30" t="s">
        <v>88</v>
      </c>
      <c r="H59" s="30" t="s">
        <v>27</v>
      </c>
      <c r="I59" s="30">
        <v>120000</v>
      </c>
      <c r="J59" s="30" t="s">
        <v>38</v>
      </c>
      <c r="K59" s="30" t="s">
        <v>10</v>
      </c>
      <c r="L59" s="30" t="s">
        <v>9</v>
      </c>
      <c r="M59" s="30" t="s">
        <v>74</v>
      </c>
      <c r="N59" s="31">
        <v>42991</v>
      </c>
      <c r="O59" s="31">
        <v>44931</v>
      </c>
      <c r="P59" s="30" t="s">
        <v>11</v>
      </c>
      <c r="Q59" s="30" t="s">
        <v>9</v>
      </c>
      <c r="R59" s="30">
        <v>0</v>
      </c>
      <c r="S59" s="30">
        <v>1387</v>
      </c>
      <c r="T59" s="30">
        <v>3.8</v>
      </c>
      <c r="U59" s="30" t="s">
        <v>31</v>
      </c>
      <c r="V59" s="30" t="s">
        <v>80</v>
      </c>
      <c r="W59" s="30" t="s">
        <v>327</v>
      </c>
      <c r="X59" s="32">
        <v>44931</v>
      </c>
      <c r="Y59" s="30">
        <v>0</v>
      </c>
      <c r="Z59" s="30">
        <v>1</v>
      </c>
      <c r="AA59" s="30">
        <v>0</v>
      </c>
    </row>
    <row r="60" spans="1:27" x14ac:dyDescent="0.3">
      <c r="A60" s="30">
        <v>1067</v>
      </c>
      <c r="B60" s="30" t="s">
        <v>239</v>
      </c>
      <c r="C60" s="30" t="s">
        <v>219</v>
      </c>
      <c r="D60" s="30" t="s">
        <v>256</v>
      </c>
      <c r="E60" s="30">
        <v>60</v>
      </c>
      <c r="F60" s="30" t="s">
        <v>53</v>
      </c>
      <c r="G60" s="30" t="s">
        <v>86</v>
      </c>
      <c r="H60" s="30" t="s">
        <v>20</v>
      </c>
      <c r="I60" s="30">
        <v>130000</v>
      </c>
      <c r="J60" s="30" t="s">
        <v>42</v>
      </c>
      <c r="K60" s="30" t="s">
        <v>9</v>
      </c>
      <c r="L60" s="30" t="s">
        <v>10</v>
      </c>
      <c r="M60" s="30" t="s">
        <v>72</v>
      </c>
      <c r="N60" s="31">
        <v>43485</v>
      </c>
      <c r="O60" s="31">
        <v>43855</v>
      </c>
      <c r="P60" s="30" t="s">
        <v>14</v>
      </c>
      <c r="Q60" s="30" t="s">
        <v>9</v>
      </c>
      <c r="R60" s="30"/>
      <c r="S60" s="30">
        <v>265</v>
      </c>
      <c r="T60" s="30">
        <v>0.7</v>
      </c>
      <c r="U60" s="30" t="s">
        <v>242</v>
      </c>
      <c r="V60" s="30" t="s">
        <v>82</v>
      </c>
      <c r="W60" s="30" t="s">
        <v>52</v>
      </c>
      <c r="X60" s="32">
        <v>43855</v>
      </c>
      <c r="Y60" s="30">
        <v>0</v>
      </c>
      <c r="Z60" s="30">
        <v>0</v>
      </c>
      <c r="AA60" s="30">
        <v>1</v>
      </c>
    </row>
    <row r="61" spans="1:27" x14ac:dyDescent="0.3">
      <c r="A61" s="30">
        <v>1051</v>
      </c>
      <c r="B61" s="30" t="s">
        <v>289</v>
      </c>
      <c r="C61" s="30" t="s">
        <v>223</v>
      </c>
      <c r="D61" s="30" t="s">
        <v>328</v>
      </c>
      <c r="E61" s="30">
        <v>23</v>
      </c>
      <c r="F61" s="30" t="s">
        <v>54</v>
      </c>
      <c r="G61" s="30" t="s">
        <v>88</v>
      </c>
      <c r="H61" s="30" t="s">
        <v>17</v>
      </c>
      <c r="I61" s="30">
        <v>73000</v>
      </c>
      <c r="J61" s="30" t="s">
        <v>40</v>
      </c>
      <c r="K61" s="30" t="s">
        <v>10</v>
      </c>
      <c r="L61" s="30" t="s">
        <v>9</v>
      </c>
      <c r="M61" s="30" t="s">
        <v>73</v>
      </c>
      <c r="N61" s="31">
        <v>36545</v>
      </c>
      <c r="O61" s="31">
        <v>42013</v>
      </c>
      <c r="P61" s="30" t="s">
        <v>15</v>
      </c>
      <c r="Q61" s="30" t="s">
        <v>10</v>
      </c>
      <c r="R61" s="30">
        <v>3</v>
      </c>
      <c r="S61" s="30">
        <v>3907</v>
      </c>
      <c r="T61" s="30">
        <v>10.7</v>
      </c>
      <c r="U61" s="30" t="s">
        <v>33</v>
      </c>
      <c r="V61" s="30" t="s">
        <v>80</v>
      </c>
      <c r="W61" s="30" t="s">
        <v>329</v>
      </c>
      <c r="X61" s="32">
        <v>42013</v>
      </c>
      <c r="Y61" s="30">
        <v>1</v>
      </c>
      <c r="Z61" s="30">
        <v>1</v>
      </c>
      <c r="AA61" s="30">
        <v>0</v>
      </c>
    </row>
    <row r="62" spans="1:27" x14ac:dyDescent="0.3">
      <c r="A62" s="30">
        <v>1053</v>
      </c>
      <c r="B62" s="30" t="s">
        <v>233</v>
      </c>
      <c r="C62" s="30" t="s">
        <v>258</v>
      </c>
      <c r="D62" s="30" t="s">
        <v>330</v>
      </c>
      <c r="E62" s="30">
        <v>27</v>
      </c>
      <c r="F62" s="30" t="s">
        <v>54</v>
      </c>
      <c r="G62" s="30" t="s">
        <v>87</v>
      </c>
      <c r="H62" s="30" t="s">
        <v>26</v>
      </c>
      <c r="I62" s="30">
        <v>146000</v>
      </c>
      <c r="J62" s="30" t="s">
        <v>42</v>
      </c>
      <c r="K62" s="30" t="s">
        <v>9</v>
      </c>
      <c r="L62" s="30" t="s">
        <v>9</v>
      </c>
      <c r="M62" s="30" t="s">
        <v>72</v>
      </c>
      <c r="N62" s="31">
        <v>41849</v>
      </c>
      <c r="O62" s="31">
        <v>44162</v>
      </c>
      <c r="P62" s="30" t="s">
        <v>15</v>
      </c>
      <c r="Q62" s="30" t="s">
        <v>9</v>
      </c>
      <c r="R62" s="30"/>
      <c r="S62" s="30">
        <v>1654</v>
      </c>
      <c r="T62" s="30">
        <v>4.5</v>
      </c>
      <c r="U62" s="30" t="s">
        <v>31</v>
      </c>
      <c r="V62" s="30" t="s">
        <v>80</v>
      </c>
      <c r="W62" s="30" t="s">
        <v>331</v>
      </c>
      <c r="X62" s="32">
        <v>44162</v>
      </c>
      <c r="Y62" s="30">
        <v>0</v>
      </c>
      <c r="Z62" s="30">
        <v>0</v>
      </c>
      <c r="AA62" s="30">
        <v>0</v>
      </c>
    </row>
    <row r="63" spans="1:27" x14ac:dyDescent="0.3">
      <c r="A63" s="30">
        <v>1041</v>
      </c>
      <c r="B63" s="30" t="s">
        <v>236</v>
      </c>
      <c r="C63" s="30" t="s">
        <v>246</v>
      </c>
      <c r="D63" s="30" t="s">
        <v>332</v>
      </c>
      <c r="E63" s="30">
        <v>37</v>
      </c>
      <c r="F63" s="30" t="s">
        <v>53</v>
      </c>
      <c r="G63" s="30" t="s">
        <v>88</v>
      </c>
      <c r="H63" s="30" t="s">
        <v>21</v>
      </c>
      <c r="I63" s="30">
        <v>51000</v>
      </c>
      <c r="J63" s="30" t="s">
        <v>38</v>
      </c>
      <c r="K63" s="30" t="s">
        <v>10</v>
      </c>
      <c r="L63" s="30" t="s">
        <v>10</v>
      </c>
      <c r="M63" s="30" t="s">
        <v>73</v>
      </c>
      <c r="N63" s="31">
        <v>43623</v>
      </c>
      <c r="O63" s="31">
        <v>43834</v>
      </c>
      <c r="P63" s="30" t="s">
        <v>13</v>
      </c>
      <c r="Q63" s="30" t="s">
        <v>9</v>
      </c>
      <c r="R63" s="30"/>
      <c r="S63" s="30">
        <v>151</v>
      </c>
      <c r="T63" s="30">
        <v>0.4</v>
      </c>
      <c r="U63" s="30" t="s">
        <v>242</v>
      </c>
      <c r="V63" s="30" t="s">
        <v>81</v>
      </c>
      <c r="W63" s="30" t="s">
        <v>45</v>
      </c>
      <c r="X63" s="32">
        <v>43834</v>
      </c>
      <c r="Y63" s="30">
        <v>0</v>
      </c>
      <c r="Z63" s="30">
        <v>1</v>
      </c>
      <c r="AA63" s="30">
        <v>1</v>
      </c>
    </row>
    <row r="64" spans="1:27" x14ac:dyDescent="0.3">
      <c r="A64" s="30">
        <v>1071</v>
      </c>
      <c r="B64" s="30" t="s">
        <v>226</v>
      </c>
      <c r="C64" s="30" t="s">
        <v>258</v>
      </c>
      <c r="D64" s="30" t="s">
        <v>333</v>
      </c>
      <c r="E64" s="30">
        <v>65</v>
      </c>
      <c r="F64" s="30" t="s">
        <v>54</v>
      </c>
      <c r="G64" s="30" t="s">
        <v>88</v>
      </c>
      <c r="H64" s="30" t="s">
        <v>20</v>
      </c>
      <c r="I64" s="30">
        <v>56000</v>
      </c>
      <c r="J64" s="30" t="s">
        <v>42</v>
      </c>
      <c r="K64" s="30" t="s">
        <v>9</v>
      </c>
      <c r="L64" s="30" t="s">
        <v>9</v>
      </c>
      <c r="M64" s="30" t="s">
        <v>76</v>
      </c>
      <c r="N64" s="31">
        <v>38232</v>
      </c>
      <c r="O64" s="31">
        <v>38339</v>
      </c>
      <c r="P64" s="30" t="s">
        <v>14</v>
      </c>
      <c r="Q64" s="30" t="s">
        <v>9</v>
      </c>
      <c r="R64" s="30"/>
      <c r="S64" s="30">
        <v>77</v>
      </c>
      <c r="T64" s="30">
        <v>0.2</v>
      </c>
      <c r="U64" s="30" t="s">
        <v>242</v>
      </c>
      <c r="V64" s="30" t="s">
        <v>82</v>
      </c>
      <c r="W64" s="30" t="s">
        <v>334</v>
      </c>
      <c r="X64" s="32">
        <v>38339</v>
      </c>
      <c r="Y64" s="30">
        <v>0</v>
      </c>
      <c r="Z64" s="30">
        <v>0</v>
      </c>
      <c r="AA64" s="30">
        <v>0</v>
      </c>
    </row>
    <row r="65" spans="1:27" x14ac:dyDescent="0.3">
      <c r="A65" s="30">
        <v>1047</v>
      </c>
      <c r="B65" s="30" t="s">
        <v>289</v>
      </c>
      <c r="C65" s="30" t="s">
        <v>252</v>
      </c>
      <c r="D65" s="30" t="s">
        <v>335</v>
      </c>
      <c r="E65" s="30">
        <v>49</v>
      </c>
      <c r="F65" s="30" t="s">
        <v>53</v>
      </c>
      <c r="G65" s="30" t="s">
        <v>85</v>
      </c>
      <c r="H65" s="30" t="s">
        <v>22</v>
      </c>
      <c r="I65" s="30">
        <v>68000</v>
      </c>
      <c r="J65" s="30" t="s">
        <v>38</v>
      </c>
      <c r="K65" s="30" t="s">
        <v>10</v>
      </c>
      <c r="L65" s="30" t="s">
        <v>9</v>
      </c>
      <c r="M65" s="30" t="s">
        <v>76</v>
      </c>
      <c r="N65" s="31">
        <v>37487</v>
      </c>
      <c r="O65" s="31">
        <v>40350</v>
      </c>
      <c r="P65" s="30" t="s">
        <v>11</v>
      </c>
      <c r="Q65" s="30" t="s">
        <v>9</v>
      </c>
      <c r="R65" s="30"/>
      <c r="S65" s="30">
        <v>2046</v>
      </c>
      <c r="T65" s="30">
        <v>5.6</v>
      </c>
      <c r="U65" s="30" t="s">
        <v>31</v>
      </c>
      <c r="V65" s="30" t="s">
        <v>82</v>
      </c>
      <c r="W65" s="30" t="s">
        <v>336</v>
      </c>
      <c r="X65" s="32">
        <v>40350</v>
      </c>
      <c r="Y65" s="30">
        <v>0</v>
      </c>
      <c r="Z65" s="30">
        <v>1</v>
      </c>
      <c r="AA65" s="30">
        <v>0</v>
      </c>
    </row>
    <row r="66" spans="1:27" x14ac:dyDescent="0.3">
      <c r="A66" s="30">
        <v>1069</v>
      </c>
      <c r="B66" s="30" t="s">
        <v>251</v>
      </c>
      <c r="C66" s="30" t="s">
        <v>252</v>
      </c>
      <c r="D66" s="30" t="s">
        <v>337</v>
      </c>
      <c r="E66" s="30">
        <v>24</v>
      </c>
      <c r="F66" s="30" t="s">
        <v>54</v>
      </c>
      <c r="G66" s="30" t="s">
        <v>87</v>
      </c>
      <c r="H66" s="30" t="s">
        <v>27</v>
      </c>
      <c r="I66" s="30">
        <v>126000</v>
      </c>
      <c r="J66" s="30" t="s">
        <v>38</v>
      </c>
      <c r="K66" s="30" t="s">
        <v>9</v>
      </c>
      <c r="L66" s="30" t="s">
        <v>9</v>
      </c>
      <c r="M66" s="30" t="s">
        <v>72</v>
      </c>
      <c r="N66" s="31">
        <v>38450</v>
      </c>
      <c r="O66" s="31">
        <v>42394</v>
      </c>
      <c r="P66" s="30" t="s">
        <v>15</v>
      </c>
      <c r="Q66" s="30" t="s">
        <v>9</v>
      </c>
      <c r="R66" s="30"/>
      <c r="S66" s="30">
        <v>2817</v>
      </c>
      <c r="T66" s="30">
        <v>7.7</v>
      </c>
      <c r="U66" s="30" t="s">
        <v>32</v>
      </c>
      <c r="V66" s="30" t="s">
        <v>80</v>
      </c>
      <c r="W66" s="30" t="s">
        <v>50</v>
      </c>
      <c r="X66" s="32">
        <v>42394</v>
      </c>
      <c r="Y66" s="30">
        <v>0</v>
      </c>
      <c r="Z66" s="30">
        <v>0</v>
      </c>
      <c r="AA66" s="30">
        <v>0</v>
      </c>
    </row>
    <row r="67" spans="1:27" x14ac:dyDescent="0.3">
      <c r="A67" s="30">
        <v>1082</v>
      </c>
      <c r="B67" s="30" t="s">
        <v>236</v>
      </c>
      <c r="C67" s="30" t="s">
        <v>240</v>
      </c>
      <c r="D67" s="30" t="s">
        <v>338</v>
      </c>
      <c r="E67" s="30">
        <v>64</v>
      </c>
      <c r="F67" s="30" t="s">
        <v>53</v>
      </c>
      <c r="G67" s="30" t="s">
        <v>86</v>
      </c>
      <c r="H67" s="30" t="s">
        <v>18</v>
      </c>
      <c r="I67" s="30">
        <v>116000</v>
      </c>
      <c r="J67" s="30" t="s">
        <v>38</v>
      </c>
      <c r="K67" s="30" t="s">
        <v>9</v>
      </c>
      <c r="L67" s="30" t="s">
        <v>9</v>
      </c>
      <c r="M67" s="30" t="s">
        <v>74</v>
      </c>
      <c r="N67" s="31">
        <v>37330</v>
      </c>
      <c r="O67" s="31">
        <v>43196</v>
      </c>
      <c r="P67" s="30" t="s">
        <v>13</v>
      </c>
      <c r="Q67" s="30" t="s">
        <v>10</v>
      </c>
      <c r="R67" s="30">
        <v>2</v>
      </c>
      <c r="S67" s="30">
        <v>4191</v>
      </c>
      <c r="T67" s="30">
        <v>11.5</v>
      </c>
      <c r="U67" s="30" t="s">
        <v>33</v>
      </c>
      <c r="V67" s="30" t="s">
        <v>82</v>
      </c>
      <c r="W67" s="30" t="s">
        <v>44</v>
      </c>
      <c r="X67" s="32">
        <v>43196</v>
      </c>
      <c r="Y67" s="30">
        <v>1</v>
      </c>
      <c r="Z67" s="30">
        <v>0</v>
      </c>
      <c r="AA67" s="30">
        <v>0</v>
      </c>
    </row>
    <row r="68" spans="1:27" x14ac:dyDescent="0.3">
      <c r="A68" s="30">
        <v>1034</v>
      </c>
      <c r="B68" s="30" t="s">
        <v>229</v>
      </c>
      <c r="C68" s="30" t="s">
        <v>252</v>
      </c>
      <c r="D68" s="30" t="s">
        <v>339</v>
      </c>
      <c r="E68" s="30">
        <v>60</v>
      </c>
      <c r="F68" s="30" t="s">
        <v>54</v>
      </c>
      <c r="G68" s="30" t="s">
        <v>87</v>
      </c>
      <c r="H68" s="30" t="s">
        <v>20</v>
      </c>
      <c r="I68" s="30">
        <v>135000</v>
      </c>
      <c r="J68" s="30" t="s">
        <v>39</v>
      </c>
      <c r="K68" s="30" t="s">
        <v>9</v>
      </c>
      <c r="L68" s="30" t="s">
        <v>9</v>
      </c>
      <c r="M68" s="30" t="s">
        <v>72</v>
      </c>
      <c r="N68" s="31">
        <v>38719</v>
      </c>
      <c r="O68" s="31">
        <v>40688</v>
      </c>
      <c r="P68" s="30" t="s">
        <v>12</v>
      </c>
      <c r="Q68" s="30" t="s">
        <v>9</v>
      </c>
      <c r="R68" s="30"/>
      <c r="S68" s="30">
        <v>1408</v>
      </c>
      <c r="T68" s="30">
        <v>3.9</v>
      </c>
      <c r="U68" s="30" t="s">
        <v>31</v>
      </c>
      <c r="V68" s="30" t="s">
        <v>82</v>
      </c>
      <c r="W68" s="30" t="s">
        <v>48</v>
      </c>
      <c r="X68" s="32">
        <v>40688</v>
      </c>
      <c r="Y68" s="30">
        <v>0</v>
      </c>
      <c r="Z68" s="30">
        <v>0</v>
      </c>
      <c r="AA68" s="30">
        <v>0</v>
      </c>
    </row>
    <row r="69" spans="1:27" x14ac:dyDescent="0.3">
      <c r="A69" s="30">
        <v>1039</v>
      </c>
      <c r="B69" s="30" t="s">
        <v>218</v>
      </c>
      <c r="C69" s="30" t="s">
        <v>223</v>
      </c>
      <c r="D69" s="30" t="s">
        <v>340</v>
      </c>
      <c r="E69" s="30">
        <v>24</v>
      </c>
      <c r="F69" s="30" t="s">
        <v>53</v>
      </c>
      <c r="G69" s="30" t="s">
        <v>87</v>
      </c>
      <c r="H69" s="30" t="s">
        <v>22</v>
      </c>
      <c r="I69" s="30">
        <v>144000</v>
      </c>
      <c r="J69" s="30" t="s">
        <v>42</v>
      </c>
      <c r="K69" s="30" t="s">
        <v>9</v>
      </c>
      <c r="L69" s="30" t="s">
        <v>9</v>
      </c>
      <c r="M69" s="30" t="s">
        <v>76</v>
      </c>
      <c r="N69" s="31">
        <v>42753</v>
      </c>
      <c r="O69" s="31">
        <v>43412</v>
      </c>
      <c r="P69" s="30" t="s">
        <v>13</v>
      </c>
      <c r="Q69" s="30" t="s">
        <v>9</v>
      </c>
      <c r="R69" s="30"/>
      <c r="S69" s="30">
        <v>472</v>
      </c>
      <c r="T69" s="30">
        <v>1.3</v>
      </c>
      <c r="U69" s="30" t="s">
        <v>242</v>
      </c>
      <c r="V69" s="30" t="s">
        <v>80</v>
      </c>
      <c r="W69" s="30" t="s">
        <v>51</v>
      </c>
      <c r="X69" s="32">
        <v>43412</v>
      </c>
      <c r="Y69" s="30">
        <v>0</v>
      </c>
      <c r="Z69" s="30">
        <v>0</v>
      </c>
      <c r="AA69" s="30">
        <v>0</v>
      </c>
    </row>
    <row r="70" spans="1:27" x14ac:dyDescent="0.3">
      <c r="A70" s="30">
        <v>1052</v>
      </c>
      <c r="B70" s="30" t="s">
        <v>236</v>
      </c>
      <c r="C70" s="30" t="s">
        <v>239</v>
      </c>
      <c r="D70" s="30" t="s">
        <v>341</v>
      </c>
      <c r="E70" s="30">
        <v>65</v>
      </c>
      <c r="F70" s="30" t="s">
        <v>53</v>
      </c>
      <c r="G70" s="30" t="s">
        <v>88</v>
      </c>
      <c r="H70" s="30" t="s">
        <v>20</v>
      </c>
      <c r="I70" s="30">
        <v>65000</v>
      </c>
      <c r="J70" s="30" t="s">
        <v>42</v>
      </c>
      <c r="K70" s="30" t="s">
        <v>9</v>
      </c>
      <c r="L70" s="30" t="s">
        <v>9</v>
      </c>
      <c r="M70" s="30" t="s">
        <v>75</v>
      </c>
      <c r="N70" s="31">
        <v>42765</v>
      </c>
      <c r="O70" s="30" t="s">
        <v>238</v>
      </c>
      <c r="P70" s="30" t="s">
        <v>15</v>
      </c>
      <c r="Q70" s="30" t="s">
        <v>10</v>
      </c>
      <c r="R70" s="30">
        <v>2</v>
      </c>
      <c r="S70" s="30">
        <v>2150</v>
      </c>
      <c r="T70" s="30">
        <v>5.9</v>
      </c>
      <c r="U70" s="30" t="s">
        <v>31</v>
      </c>
      <c r="V70" s="30" t="s">
        <v>82</v>
      </c>
      <c r="W70" s="30" t="s">
        <v>342</v>
      </c>
      <c r="X70" s="32">
        <v>45774</v>
      </c>
      <c r="Y70" s="30">
        <v>1</v>
      </c>
      <c r="Z70" s="30">
        <v>0</v>
      </c>
      <c r="AA70" s="30">
        <v>0</v>
      </c>
    </row>
    <row r="71" spans="1:27" x14ac:dyDescent="0.3">
      <c r="A71" s="30">
        <v>1043</v>
      </c>
      <c r="B71" s="30" t="s">
        <v>236</v>
      </c>
      <c r="C71" s="30" t="s">
        <v>227</v>
      </c>
      <c r="D71" s="30" t="s">
        <v>343</v>
      </c>
      <c r="E71" s="30">
        <v>63</v>
      </c>
      <c r="F71" s="30" t="s">
        <v>53</v>
      </c>
      <c r="G71" s="30" t="s">
        <v>86</v>
      </c>
      <c r="H71" s="30" t="s">
        <v>18</v>
      </c>
      <c r="I71" s="30">
        <v>106000</v>
      </c>
      <c r="J71" s="30" t="s">
        <v>40</v>
      </c>
      <c r="K71" s="30" t="s">
        <v>10</v>
      </c>
      <c r="L71" s="30" t="s">
        <v>9</v>
      </c>
      <c r="M71" s="30" t="s">
        <v>74</v>
      </c>
      <c r="N71" s="31">
        <v>36943</v>
      </c>
      <c r="O71" s="30" t="s">
        <v>238</v>
      </c>
      <c r="P71" s="30" t="s">
        <v>12</v>
      </c>
      <c r="Q71" s="30" t="s">
        <v>9</v>
      </c>
      <c r="R71" s="30">
        <v>0</v>
      </c>
      <c r="S71" s="30">
        <v>6308</v>
      </c>
      <c r="T71" s="30">
        <v>17.3</v>
      </c>
      <c r="U71" s="30" t="s">
        <v>33</v>
      </c>
      <c r="V71" s="30" t="s">
        <v>82</v>
      </c>
      <c r="W71" s="30" t="s">
        <v>344</v>
      </c>
      <c r="X71" s="32">
        <v>45774</v>
      </c>
      <c r="Y71" s="30">
        <v>0</v>
      </c>
      <c r="Z71" s="30">
        <v>1</v>
      </c>
      <c r="AA71" s="30">
        <v>0</v>
      </c>
    </row>
    <row r="72" spans="1:27" x14ac:dyDescent="0.3">
      <c r="A72" s="30">
        <v>1005</v>
      </c>
      <c r="B72" s="30" t="s">
        <v>239</v>
      </c>
      <c r="C72" s="30" t="s">
        <v>246</v>
      </c>
      <c r="D72" s="30" t="s">
        <v>345</v>
      </c>
      <c r="E72" s="30">
        <v>25</v>
      </c>
      <c r="F72" s="30" t="s">
        <v>54</v>
      </c>
      <c r="G72" s="30" t="s">
        <v>87</v>
      </c>
      <c r="H72" s="30" t="s">
        <v>20</v>
      </c>
      <c r="I72" s="30">
        <v>89000</v>
      </c>
      <c r="J72" s="30" t="s">
        <v>39</v>
      </c>
      <c r="K72" s="30" t="s">
        <v>9</v>
      </c>
      <c r="L72" s="30" t="s">
        <v>10</v>
      </c>
      <c r="M72" s="30" t="s">
        <v>74</v>
      </c>
      <c r="N72" s="31">
        <v>37918</v>
      </c>
      <c r="O72" s="31">
        <v>40397</v>
      </c>
      <c r="P72" s="30" t="s">
        <v>12</v>
      </c>
      <c r="Q72" s="30" t="s">
        <v>9</v>
      </c>
      <c r="R72" s="30"/>
      <c r="S72" s="30">
        <v>1771</v>
      </c>
      <c r="T72" s="30">
        <v>4.9000000000000004</v>
      </c>
      <c r="U72" s="30" t="s">
        <v>31</v>
      </c>
      <c r="V72" s="30" t="s">
        <v>80</v>
      </c>
      <c r="W72" s="30" t="s">
        <v>346</v>
      </c>
      <c r="X72" s="32">
        <v>40397</v>
      </c>
      <c r="Y72" s="30">
        <v>0</v>
      </c>
      <c r="Z72" s="30">
        <v>0</v>
      </c>
      <c r="AA72" s="30">
        <v>1</v>
      </c>
    </row>
    <row r="73" spans="1:27" x14ac:dyDescent="0.3">
      <c r="A73" s="30">
        <v>1040</v>
      </c>
      <c r="B73" s="30" t="s">
        <v>218</v>
      </c>
      <c r="C73" s="30" t="s">
        <v>239</v>
      </c>
      <c r="D73" s="30" t="s">
        <v>347</v>
      </c>
      <c r="E73" s="30">
        <v>61</v>
      </c>
      <c r="F73" s="30" t="s">
        <v>54</v>
      </c>
      <c r="G73" s="30" t="s">
        <v>87</v>
      </c>
      <c r="H73" s="30" t="s">
        <v>21</v>
      </c>
      <c r="I73" s="30">
        <v>91000</v>
      </c>
      <c r="J73" s="30" t="s">
        <v>42</v>
      </c>
      <c r="K73" s="30" t="s">
        <v>10</v>
      </c>
      <c r="L73" s="30" t="s">
        <v>9</v>
      </c>
      <c r="M73" s="30" t="s">
        <v>73</v>
      </c>
      <c r="N73" s="31">
        <v>38820</v>
      </c>
      <c r="O73" s="31">
        <v>43496</v>
      </c>
      <c r="P73" s="30" t="s">
        <v>15</v>
      </c>
      <c r="Q73" s="30" t="s">
        <v>10</v>
      </c>
      <c r="R73" s="30">
        <v>2</v>
      </c>
      <c r="S73" s="30">
        <v>3341</v>
      </c>
      <c r="T73" s="30">
        <v>9.1999999999999993</v>
      </c>
      <c r="U73" s="30" t="s">
        <v>32</v>
      </c>
      <c r="V73" s="30" t="s">
        <v>82</v>
      </c>
      <c r="W73" s="30" t="s">
        <v>295</v>
      </c>
      <c r="X73" s="32">
        <v>43496</v>
      </c>
      <c r="Y73" s="30">
        <v>1</v>
      </c>
      <c r="Z73" s="30">
        <v>1</v>
      </c>
      <c r="AA73" s="30">
        <v>0</v>
      </c>
    </row>
    <row r="74" spans="1:27" x14ac:dyDescent="0.3">
      <c r="A74" s="30">
        <v>1038</v>
      </c>
      <c r="B74" s="30" t="s">
        <v>222</v>
      </c>
      <c r="C74" s="30" t="s">
        <v>239</v>
      </c>
      <c r="D74" s="30" t="s">
        <v>348</v>
      </c>
      <c r="E74" s="30">
        <v>52</v>
      </c>
      <c r="F74" s="30" t="s">
        <v>53</v>
      </c>
      <c r="G74" s="30" t="s">
        <v>85</v>
      </c>
      <c r="H74" s="30" t="s">
        <v>18</v>
      </c>
      <c r="I74" s="30">
        <v>118000</v>
      </c>
      <c r="J74" s="30" t="s">
        <v>40</v>
      </c>
      <c r="K74" s="30" t="s">
        <v>10</v>
      </c>
      <c r="L74" s="30" t="s">
        <v>9</v>
      </c>
      <c r="M74" s="30" t="s">
        <v>72</v>
      </c>
      <c r="N74" s="31">
        <v>42889</v>
      </c>
      <c r="O74" s="31">
        <v>44221</v>
      </c>
      <c r="P74" s="30" t="s">
        <v>13</v>
      </c>
      <c r="Q74" s="30" t="s">
        <v>10</v>
      </c>
      <c r="R74" s="30">
        <v>3</v>
      </c>
      <c r="S74" s="30">
        <v>951</v>
      </c>
      <c r="T74" s="30">
        <v>2.6</v>
      </c>
      <c r="U74" s="30" t="s">
        <v>31</v>
      </c>
      <c r="V74" s="30" t="s">
        <v>82</v>
      </c>
      <c r="W74" s="30" t="s">
        <v>349</v>
      </c>
      <c r="X74" s="32">
        <v>44221</v>
      </c>
      <c r="Y74" s="30">
        <v>1</v>
      </c>
      <c r="Z74" s="30">
        <v>1</v>
      </c>
      <c r="AA74" s="30">
        <v>0</v>
      </c>
    </row>
    <row r="75" spans="1:27" x14ac:dyDescent="0.3">
      <c r="A75" s="30">
        <v>1021</v>
      </c>
      <c r="B75" s="30" t="s">
        <v>236</v>
      </c>
      <c r="C75" s="30" t="s">
        <v>230</v>
      </c>
      <c r="D75" s="30" t="s">
        <v>237</v>
      </c>
      <c r="E75" s="30">
        <v>34</v>
      </c>
      <c r="F75" s="30" t="s">
        <v>53</v>
      </c>
      <c r="G75" s="30" t="s">
        <v>86</v>
      </c>
      <c r="H75" s="30" t="s">
        <v>27</v>
      </c>
      <c r="I75" s="30">
        <v>148000</v>
      </c>
      <c r="J75" s="30" t="s">
        <v>38</v>
      </c>
      <c r="K75" s="30" t="s">
        <v>9</v>
      </c>
      <c r="L75" s="30" t="s">
        <v>10</v>
      </c>
      <c r="M75" s="30" t="s">
        <v>73</v>
      </c>
      <c r="N75" s="31">
        <v>40998</v>
      </c>
      <c r="O75" s="31">
        <v>44638</v>
      </c>
      <c r="P75" s="30" t="s">
        <v>12</v>
      </c>
      <c r="Q75" s="30" t="s">
        <v>9</v>
      </c>
      <c r="R75" s="30"/>
      <c r="S75" s="30">
        <v>2601</v>
      </c>
      <c r="T75" s="30">
        <v>7.1</v>
      </c>
      <c r="U75" s="30" t="s">
        <v>32</v>
      </c>
      <c r="V75" s="30" t="s">
        <v>81</v>
      </c>
      <c r="W75" s="30" t="s">
        <v>43</v>
      </c>
      <c r="X75" s="32">
        <v>44638</v>
      </c>
      <c r="Y75" s="30">
        <v>0</v>
      </c>
      <c r="Z75" s="30">
        <v>0</v>
      </c>
      <c r="AA75" s="30">
        <v>1</v>
      </c>
    </row>
    <row r="76" spans="1:27" x14ac:dyDescent="0.3">
      <c r="A76" s="30">
        <v>1032</v>
      </c>
      <c r="B76" s="30" t="s">
        <v>257</v>
      </c>
      <c r="C76" s="30" t="s">
        <v>230</v>
      </c>
      <c r="D76" s="30" t="s">
        <v>350</v>
      </c>
      <c r="E76" s="30">
        <v>25</v>
      </c>
      <c r="F76" s="30" t="s">
        <v>53</v>
      </c>
      <c r="G76" s="30" t="s">
        <v>86</v>
      </c>
      <c r="H76" s="30" t="s">
        <v>23</v>
      </c>
      <c r="I76" s="30">
        <v>148000</v>
      </c>
      <c r="J76" s="30" t="s">
        <v>41</v>
      </c>
      <c r="K76" s="30" t="s">
        <v>10</v>
      </c>
      <c r="L76" s="30" t="s">
        <v>10</v>
      </c>
      <c r="M76" s="30" t="s">
        <v>72</v>
      </c>
      <c r="N76" s="31">
        <v>41734</v>
      </c>
      <c r="O76" s="31">
        <v>42092</v>
      </c>
      <c r="P76" s="30" t="s">
        <v>13</v>
      </c>
      <c r="Q76" s="30" t="s">
        <v>10</v>
      </c>
      <c r="R76" s="30">
        <v>4</v>
      </c>
      <c r="S76" s="30">
        <v>255</v>
      </c>
      <c r="T76" s="30">
        <v>0.7</v>
      </c>
      <c r="U76" s="30" t="s">
        <v>242</v>
      </c>
      <c r="V76" s="30" t="s">
        <v>80</v>
      </c>
      <c r="W76" s="30" t="s">
        <v>351</v>
      </c>
      <c r="X76" s="32">
        <v>42092</v>
      </c>
      <c r="Y76" s="30">
        <v>1</v>
      </c>
      <c r="Z76" s="30">
        <v>1</v>
      </c>
      <c r="AA76" s="30">
        <v>1</v>
      </c>
    </row>
    <row r="77" spans="1:27" x14ac:dyDescent="0.3">
      <c r="A77" s="30">
        <v>1048</v>
      </c>
      <c r="B77" s="30" t="s">
        <v>236</v>
      </c>
      <c r="C77" s="30" t="s">
        <v>227</v>
      </c>
      <c r="D77" s="30" t="s">
        <v>343</v>
      </c>
      <c r="E77" s="30">
        <v>64</v>
      </c>
      <c r="F77" s="30" t="s">
        <v>53</v>
      </c>
      <c r="G77" s="30" t="s">
        <v>87</v>
      </c>
      <c r="H77" s="30" t="s">
        <v>20</v>
      </c>
      <c r="I77" s="30">
        <v>109000</v>
      </c>
      <c r="J77" s="30" t="s">
        <v>38</v>
      </c>
      <c r="K77" s="30" t="s">
        <v>10</v>
      </c>
      <c r="L77" s="30" t="s">
        <v>10</v>
      </c>
      <c r="M77" s="30" t="s">
        <v>73</v>
      </c>
      <c r="N77" s="31">
        <v>39628</v>
      </c>
      <c r="O77" s="31">
        <v>43120</v>
      </c>
      <c r="P77" s="30" t="s">
        <v>12</v>
      </c>
      <c r="Q77" s="30" t="s">
        <v>10</v>
      </c>
      <c r="R77" s="30">
        <v>3</v>
      </c>
      <c r="S77" s="30">
        <v>2495</v>
      </c>
      <c r="T77" s="30">
        <v>6.8</v>
      </c>
      <c r="U77" s="30" t="s">
        <v>32</v>
      </c>
      <c r="V77" s="30" t="s">
        <v>82</v>
      </c>
      <c r="W77" s="30" t="s">
        <v>344</v>
      </c>
      <c r="X77" s="32">
        <v>43120</v>
      </c>
      <c r="Y77" s="30">
        <v>1</v>
      </c>
      <c r="Z77" s="30">
        <v>1</v>
      </c>
      <c r="AA77" s="30">
        <v>1</v>
      </c>
    </row>
    <row r="78" spans="1:27" x14ac:dyDescent="0.3">
      <c r="A78" s="30">
        <v>1050</v>
      </c>
      <c r="B78" s="30" t="s">
        <v>229</v>
      </c>
      <c r="C78" s="30" t="s">
        <v>246</v>
      </c>
      <c r="D78" s="30" t="s">
        <v>352</v>
      </c>
      <c r="E78" s="30">
        <v>48</v>
      </c>
      <c r="F78" s="30" t="s">
        <v>54</v>
      </c>
      <c r="G78" s="30" t="s">
        <v>87</v>
      </c>
      <c r="H78" s="30" t="s">
        <v>20</v>
      </c>
      <c r="I78" s="30">
        <v>52000</v>
      </c>
      <c r="J78" s="30" t="s">
        <v>38</v>
      </c>
      <c r="K78" s="30" t="s">
        <v>10</v>
      </c>
      <c r="L78" s="30" t="s">
        <v>10</v>
      </c>
      <c r="M78" s="30" t="s">
        <v>72</v>
      </c>
      <c r="N78" s="31">
        <v>43140</v>
      </c>
      <c r="O78" s="31">
        <v>44584</v>
      </c>
      <c r="P78" s="30" t="s">
        <v>14</v>
      </c>
      <c r="Q78" s="30" t="s">
        <v>9</v>
      </c>
      <c r="R78" s="30"/>
      <c r="S78" s="30">
        <v>1031</v>
      </c>
      <c r="T78" s="30">
        <v>2.8</v>
      </c>
      <c r="U78" s="30" t="s">
        <v>31</v>
      </c>
      <c r="V78" s="30" t="s">
        <v>82</v>
      </c>
      <c r="W78" s="30" t="s">
        <v>353</v>
      </c>
      <c r="X78" s="32">
        <v>44584</v>
      </c>
      <c r="Y78" s="30">
        <v>0</v>
      </c>
      <c r="Z78" s="30">
        <v>1</v>
      </c>
      <c r="AA78" s="30">
        <v>1</v>
      </c>
    </row>
    <row r="79" spans="1:27" x14ac:dyDescent="0.3">
      <c r="A79" s="30">
        <v>1035</v>
      </c>
      <c r="B79" s="30" t="s">
        <v>236</v>
      </c>
      <c r="C79" s="30" t="s">
        <v>240</v>
      </c>
      <c r="D79" s="30" t="s">
        <v>338</v>
      </c>
      <c r="E79" s="30">
        <v>61</v>
      </c>
      <c r="F79" s="30" t="s">
        <v>53</v>
      </c>
      <c r="G79" s="30" t="s">
        <v>85</v>
      </c>
      <c r="H79" s="30" t="s">
        <v>22</v>
      </c>
      <c r="I79" s="30">
        <v>139000</v>
      </c>
      <c r="J79" s="30" t="s">
        <v>41</v>
      </c>
      <c r="K79" s="30" t="s">
        <v>10</v>
      </c>
      <c r="L79" s="30" t="s">
        <v>10</v>
      </c>
      <c r="M79" s="30" t="s">
        <v>73</v>
      </c>
      <c r="N79" s="31">
        <v>37455</v>
      </c>
      <c r="O79" s="31">
        <v>38503</v>
      </c>
      <c r="P79" s="30" t="s">
        <v>15</v>
      </c>
      <c r="Q79" s="30" t="s">
        <v>9</v>
      </c>
      <c r="R79" s="30"/>
      <c r="S79" s="30">
        <v>749</v>
      </c>
      <c r="T79" s="30">
        <v>2.1</v>
      </c>
      <c r="U79" s="30" t="s">
        <v>31</v>
      </c>
      <c r="V79" s="30" t="s">
        <v>82</v>
      </c>
      <c r="W79" s="30" t="s">
        <v>44</v>
      </c>
      <c r="X79" s="32">
        <v>38503</v>
      </c>
      <c r="Y79" s="30">
        <v>0</v>
      </c>
      <c r="Z79" s="30">
        <v>1</v>
      </c>
      <c r="AA79" s="30">
        <v>1</v>
      </c>
    </row>
    <row r="80" spans="1:27" x14ac:dyDescent="0.3">
      <c r="A80" s="30">
        <v>1008</v>
      </c>
      <c r="B80" s="30" t="s">
        <v>226</v>
      </c>
      <c r="C80" s="30" t="s">
        <v>240</v>
      </c>
      <c r="D80" s="30" t="s">
        <v>354</v>
      </c>
      <c r="E80" s="30">
        <v>27</v>
      </c>
      <c r="F80" s="30" t="s">
        <v>54</v>
      </c>
      <c r="G80" s="30" t="s">
        <v>88</v>
      </c>
      <c r="H80" s="30" t="s">
        <v>22</v>
      </c>
      <c r="I80" s="30">
        <v>106000</v>
      </c>
      <c r="J80" s="30" t="s">
        <v>41</v>
      </c>
      <c r="K80" s="30" t="s">
        <v>10</v>
      </c>
      <c r="L80" s="30" t="s">
        <v>9</v>
      </c>
      <c r="M80" s="30" t="s">
        <v>73</v>
      </c>
      <c r="N80" s="31">
        <v>43944</v>
      </c>
      <c r="O80" s="31">
        <v>45179</v>
      </c>
      <c r="P80" s="30" t="s">
        <v>13</v>
      </c>
      <c r="Q80" s="30" t="s">
        <v>9</v>
      </c>
      <c r="R80" s="30"/>
      <c r="S80" s="30">
        <v>882</v>
      </c>
      <c r="T80" s="30">
        <v>2.4</v>
      </c>
      <c r="U80" s="30" t="s">
        <v>31</v>
      </c>
      <c r="V80" s="30" t="s">
        <v>80</v>
      </c>
      <c r="W80" s="30" t="s">
        <v>355</v>
      </c>
      <c r="X80" s="32">
        <v>45179</v>
      </c>
      <c r="Y80" s="30">
        <v>0</v>
      </c>
      <c r="Z80" s="30">
        <v>1</v>
      </c>
      <c r="AA80" s="30">
        <v>0</v>
      </c>
    </row>
    <row r="81" spans="1:27" x14ac:dyDescent="0.3">
      <c r="A81" s="30">
        <v>1076</v>
      </c>
      <c r="B81" s="30" t="s">
        <v>222</v>
      </c>
      <c r="C81" s="30" t="s">
        <v>248</v>
      </c>
      <c r="D81" s="30" t="s">
        <v>356</v>
      </c>
      <c r="E81" s="30">
        <v>57</v>
      </c>
      <c r="F81" s="30" t="s">
        <v>54</v>
      </c>
      <c r="G81" s="30" t="s">
        <v>85</v>
      </c>
      <c r="H81" s="30" t="s">
        <v>26</v>
      </c>
      <c r="I81" s="30">
        <v>128000</v>
      </c>
      <c r="J81" s="30" t="s">
        <v>39</v>
      </c>
      <c r="K81" s="30" t="s">
        <v>10</v>
      </c>
      <c r="L81" s="30" t="s">
        <v>9</v>
      </c>
      <c r="M81" s="30" t="s">
        <v>73</v>
      </c>
      <c r="N81" s="31">
        <v>41089</v>
      </c>
      <c r="O81" s="31">
        <v>41655</v>
      </c>
      <c r="P81" s="30" t="s">
        <v>11</v>
      </c>
      <c r="Q81" s="30" t="s">
        <v>9</v>
      </c>
      <c r="R81" s="30"/>
      <c r="S81" s="30">
        <v>405</v>
      </c>
      <c r="T81" s="30">
        <v>1.1000000000000001</v>
      </c>
      <c r="U81" s="30" t="s">
        <v>242</v>
      </c>
      <c r="V81" s="30" t="s">
        <v>82</v>
      </c>
      <c r="W81" s="30" t="s">
        <v>357</v>
      </c>
      <c r="X81" s="32">
        <v>41655</v>
      </c>
      <c r="Y81" s="30">
        <v>0</v>
      </c>
      <c r="Z81" s="30">
        <v>1</v>
      </c>
      <c r="AA81" s="30">
        <v>0</v>
      </c>
    </row>
    <row r="82" spans="1:27" x14ac:dyDescent="0.3">
      <c r="A82" s="30">
        <v>1083</v>
      </c>
      <c r="B82" s="30" t="s">
        <v>239</v>
      </c>
      <c r="C82" s="30" t="s">
        <v>248</v>
      </c>
      <c r="D82" s="30" t="s">
        <v>358</v>
      </c>
      <c r="E82" s="30">
        <v>42</v>
      </c>
      <c r="F82" s="30" t="s">
        <v>53</v>
      </c>
      <c r="G82" s="30" t="s">
        <v>88</v>
      </c>
      <c r="H82" s="30" t="s">
        <v>18</v>
      </c>
      <c r="I82" s="30">
        <v>30000</v>
      </c>
      <c r="J82" s="30" t="s">
        <v>42</v>
      </c>
      <c r="K82" s="30" t="s">
        <v>9</v>
      </c>
      <c r="L82" s="30" t="s">
        <v>10</v>
      </c>
      <c r="M82" s="30" t="s">
        <v>74</v>
      </c>
      <c r="N82" s="31">
        <v>38675</v>
      </c>
      <c r="O82" s="30" t="s">
        <v>238</v>
      </c>
      <c r="P82" s="30" t="s">
        <v>12</v>
      </c>
      <c r="Q82" s="30" t="s">
        <v>9</v>
      </c>
      <c r="R82" s="30"/>
      <c r="S82" s="30">
        <v>5070</v>
      </c>
      <c r="T82" s="30">
        <v>13.9</v>
      </c>
      <c r="U82" s="30" t="s">
        <v>33</v>
      </c>
      <c r="V82" s="30" t="s">
        <v>81</v>
      </c>
      <c r="W82" s="30" t="s">
        <v>359</v>
      </c>
      <c r="X82" s="32">
        <v>45774</v>
      </c>
      <c r="Y82" s="30">
        <v>0</v>
      </c>
      <c r="Z82" s="30">
        <v>0</v>
      </c>
      <c r="AA82" s="30">
        <v>1</v>
      </c>
    </row>
    <row r="83" spans="1:27" x14ac:dyDescent="0.3">
      <c r="A83" s="30">
        <v>1044</v>
      </c>
      <c r="B83" s="30" t="s">
        <v>218</v>
      </c>
      <c r="C83" s="30" t="s">
        <v>246</v>
      </c>
      <c r="D83" s="30" t="s">
        <v>360</v>
      </c>
      <c r="E83" s="30">
        <v>35</v>
      </c>
      <c r="F83" s="30" t="s">
        <v>54</v>
      </c>
      <c r="G83" s="30" t="s">
        <v>85</v>
      </c>
      <c r="H83" s="30" t="s">
        <v>20</v>
      </c>
      <c r="I83" s="30">
        <v>65000</v>
      </c>
      <c r="J83" s="30" t="s">
        <v>40</v>
      </c>
      <c r="K83" s="30" t="s">
        <v>9</v>
      </c>
      <c r="L83" s="30" t="s">
        <v>10</v>
      </c>
      <c r="M83" s="30" t="s">
        <v>74</v>
      </c>
      <c r="N83" s="31">
        <v>42360</v>
      </c>
      <c r="O83" s="30" t="s">
        <v>238</v>
      </c>
      <c r="P83" s="30" t="s">
        <v>14</v>
      </c>
      <c r="Q83" s="30" t="s">
        <v>9</v>
      </c>
      <c r="R83" s="30"/>
      <c r="S83" s="30">
        <v>2439</v>
      </c>
      <c r="T83" s="30">
        <v>6.7</v>
      </c>
      <c r="U83" s="30" t="s">
        <v>32</v>
      </c>
      <c r="V83" s="30" t="s">
        <v>81</v>
      </c>
      <c r="W83" s="30" t="s">
        <v>361</v>
      </c>
      <c r="X83" s="32">
        <v>45774</v>
      </c>
      <c r="Y83" s="30">
        <v>0</v>
      </c>
      <c r="Z83" s="30">
        <v>0</v>
      </c>
      <c r="AA83" s="30">
        <v>1</v>
      </c>
    </row>
    <row r="84" spans="1:27" x14ac:dyDescent="0.3">
      <c r="A84" s="30">
        <v>1023</v>
      </c>
      <c r="B84" s="30" t="s">
        <v>289</v>
      </c>
      <c r="C84" s="30" t="s">
        <v>227</v>
      </c>
      <c r="D84" s="30" t="s">
        <v>362</v>
      </c>
      <c r="E84" s="30">
        <v>36</v>
      </c>
      <c r="F84" s="30" t="s">
        <v>54</v>
      </c>
      <c r="G84" s="30" t="s">
        <v>85</v>
      </c>
      <c r="H84" s="30" t="s">
        <v>20</v>
      </c>
      <c r="I84" s="30">
        <v>95000</v>
      </c>
      <c r="J84" s="30" t="s">
        <v>42</v>
      </c>
      <c r="K84" s="30" t="s">
        <v>10</v>
      </c>
      <c r="L84" s="30" t="s">
        <v>9</v>
      </c>
      <c r="M84" s="30" t="s">
        <v>73</v>
      </c>
      <c r="N84" s="31">
        <v>42476</v>
      </c>
      <c r="O84" s="31">
        <v>42619</v>
      </c>
      <c r="P84" s="30" t="s">
        <v>13</v>
      </c>
      <c r="Q84" s="30" t="s">
        <v>10</v>
      </c>
      <c r="R84" s="30">
        <v>3</v>
      </c>
      <c r="S84" s="30">
        <v>102</v>
      </c>
      <c r="T84" s="30">
        <v>0.3</v>
      </c>
      <c r="U84" s="30" t="s">
        <v>242</v>
      </c>
      <c r="V84" s="30" t="s">
        <v>81</v>
      </c>
      <c r="W84" s="30" t="s">
        <v>308</v>
      </c>
      <c r="X84" s="32">
        <v>42619</v>
      </c>
      <c r="Y84" s="30">
        <v>1</v>
      </c>
      <c r="Z84" s="30">
        <v>1</v>
      </c>
      <c r="AA84" s="30">
        <v>0</v>
      </c>
    </row>
    <row r="85" spans="1:27" x14ac:dyDescent="0.3">
      <c r="A85" s="30">
        <v>1073</v>
      </c>
      <c r="B85" s="30" t="s">
        <v>218</v>
      </c>
      <c r="C85" s="30" t="s">
        <v>223</v>
      </c>
      <c r="D85" s="30" t="s">
        <v>340</v>
      </c>
      <c r="E85" s="30">
        <v>27</v>
      </c>
      <c r="F85" s="30" t="s">
        <v>53</v>
      </c>
      <c r="G85" s="30" t="s">
        <v>87</v>
      </c>
      <c r="H85" s="30" t="s">
        <v>20</v>
      </c>
      <c r="I85" s="30">
        <v>42000</v>
      </c>
      <c r="J85" s="30" t="s">
        <v>42</v>
      </c>
      <c r="K85" s="30" t="s">
        <v>10</v>
      </c>
      <c r="L85" s="30" t="s">
        <v>10</v>
      </c>
      <c r="M85" s="30" t="s">
        <v>74</v>
      </c>
      <c r="N85" s="31">
        <v>41303</v>
      </c>
      <c r="O85" s="31">
        <v>43317</v>
      </c>
      <c r="P85" s="30" t="s">
        <v>12</v>
      </c>
      <c r="Q85" s="30" t="s">
        <v>9</v>
      </c>
      <c r="R85" s="30">
        <v>0</v>
      </c>
      <c r="S85" s="30">
        <v>1439</v>
      </c>
      <c r="T85" s="30">
        <v>3.9</v>
      </c>
      <c r="U85" s="30" t="s">
        <v>31</v>
      </c>
      <c r="V85" s="30" t="s">
        <v>80</v>
      </c>
      <c r="W85" s="30" t="s">
        <v>51</v>
      </c>
      <c r="X85" s="32">
        <v>43317</v>
      </c>
      <c r="Y85" s="30">
        <v>0</v>
      </c>
      <c r="Z85" s="30">
        <v>1</v>
      </c>
      <c r="AA85" s="30">
        <v>1</v>
      </c>
    </row>
    <row r="86" spans="1:27" x14ac:dyDescent="0.3">
      <c r="A86" s="30">
        <v>1016</v>
      </c>
      <c r="B86" s="30" t="s">
        <v>218</v>
      </c>
      <c r="C86" s="30" t="s">
        <v>252</v>
      </c>
      <c r="D86" s="30" t="s">
        <v>363</v>
      </c>
      <c r="E86" s="30">
        <v>22</v>
      </c>
      <c r="F86" s="30" t="s">
        <v>54</v>
      </c>
      <c r="G86" s="30" t="s">
        <v>85</v>
      </c>
      <c r="H86" s="30" t="s">
        <v>21</v>
      </c>
      <c r="I86" s="30">
        <v>68000</v>
      </c>
      <c r="J86" s="30" t="s">
        <v>40</v>
      </c>
      <c r="K86" s="30" t="s">
        <v>9</v>
      </c>
      <c r="L86" s="30" t="s">
        <v>10</v>
      </c>
      <c r="M86" s="30" t="s">
        <v>73</v>
      </c>
      <c r="N86" s="31">
        <v>43633</v>
      </c>
      <c r="O86" s="31">
        <v>44650</v>
      </c>
      <c r="P86" s="30" t="s">
        <v>14</v>
      </c>
      <c r="Q86" s="30" t="s">
        <v>9</v>
      </c>
      <c r="R86" s="30">
        <v>0</v>
      </c>
      <c r="S86" s="30">
        <v>728</v>
      </c>
      <c r="T86" s="30">
        <v>2</v>
      </c>
      <c r="U86" s="30" t="s">
        <v>31</v>
      </c>
      <c r="V86" s="30" t="s">
        <v>80</v>
      </c>
      <c r="W86" s="30" t="s">
        <v>364</v>
      </c>
      <c r="X86" s="32">
        <v>44650</v>
      </c>
      <c r="Y86" s="30">
        <v>0</v>
      </c>
      <c r="Z86" s="30">
        <v>0</v>
      </c>
      <c r="AA86" s="30">
        <v>1</v>
      </c>
    </row>
    <row r="87" spans="1:27" ht="75.150000000000006" x14ac:dyDescent="0.3">
      <c r="K87" s="33" t="s">
        <v>365</v>
      </c>
      <c r="L87" s="33" t="s">
        <v>366</v>
      </c>
      <c r="Z87" s="34" t="s">
        <v>367</v>
      </c>
    </row>
    <row r="88" spans="1:27" x14ac:dyDescent="0.3">
      <c r="K88">
        <f>ROUND(CORREL(Z2:Z86,Y2:Y86), 4)</f>
        <v>0.17349999999999999</v>
      </c>
      <c r="L88">
        <f>ROUND(CORREL(AA2:AA86,Y2:Y86), 4)</f>
        <v>-0.1203</v>
      </c>
      <c r="Z88">
        <f>ROUND(CORREL(Z2:Z86,AA2:AA86), 4)</f>
        <v>1.9400000000000001E-2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5"/>
  <sheetViews>
    <sheetView topLeftCell="A6" workbookViewId="0">
      <selection activeCell="F59" sqref="F59"/>
    </sheetView>
  </sheetViews>
  <sheetFormatPr defaultRowHeight="15.05" x14ac:dyDescent="0.3"/>
  <cols>
    <col min="2" max="2" width="12.6640625" customWidth="1"/>
    <col min="3" max="3" width="23.33203125" customWidth="1"/>
    <col min="4" max="4" width="22.77734375" customWidth="1"/>
    <col min="5" max="8" width="11" customWidth="1"/>
    <col min="9" max="9" width="14.88671875" customWidth="1"/>
    <col min="10" max="10" width="19.5546875" bestFit="1" customWidth="1"/>
    <col min="11" max="11" width="15.44140625" bestFit="1" customWidth="1"/>
    <col min="12" max="12" width="3" customWidth="1"/>
    <col min="13" max="13" width="10.77734375" bestFit="1" customWidth="1"/>
    <col min="15" max="15" width="17.77734375" customWidth="1"/>
  </cols>
  <sheetData>
    <row r="2" spans="2:15" x14ac:dyDescent="0.3">
      <c r="B2" s="1" t="s">
        <v>0</v>
      </c>
      <c r="C2" t="s">
        <v>8</v>
      </c>
      <c r="E2" s="1" t="s">
        <v>0</v>
      </c>
      <c r="F2" t="s">
        <v>7</v>
      </c>
      <c r="H2" s="1" t="s">
        <v>0</v>
      </c>
      <c r="I2" t="s">
        <v>16</v>
      </c>
      <c r="O2" s="9"/>
    </row>
    <row r="3" spans="2:15" x14ac:dyDescent="0.3">
      <c r="B3" s="2" t="s">
        <v>5</v>
      </c>
      <c r="C3" s="4">
        <v>4.333333333333333</v>
      </c>
      <c r="E3" s="2" t="s">
        <v>9</v>
      </c>
      <c r="F3" s="3">
        <v>405</v>
      </c>
      <c r="H3" s="2" t="s">
        <v>11</v>
      </c>
      <c r="I3" s="5">
        <v>0.13109243697478992</v>
      </c>
      <c r="O3" s="9"/>
    </row>
    <row r="4" spans="2:15" x14ac:dyDescent="0.3">
      <c r="B4" s="2" t="s">
        <v>1</v>
      </c>
      <c r="C4" s="4">
        <v>5.833333333333333</v>
      </c>
      <c r="E4" s="2" t="s">
        <v>10</v>
      </c>
      <c r="F4" s="3">
        <v>190</v>
      </c>
      <c r="H4" s="2" t="s">
        <v>15</v>
      </c>
      <c r="I4" s="5">
        <v>0.16974789915966387</v>
      </c>
      <c r="O4" s="9"/>
    </row>
    <row r="5" spans="2:15" x14ac:dyDescent="0.3">
      <c r="B5" s="2" t="s">
        <v>4</v>
      </c>
      <c r="C5" s="4">
        <v>6.0526315789473681</v>
      </c>
      <c r="E5" s="2" t="s">
        <v>6</v>
      </c>
      <c r="F5" s="3">
        <v>595</v>
      </c>
      <c r="H5" s="2" t="s">
        <v>14</v>
      </c>
      <c r="I5" s="5">
        <v>0.1815126050420168</v>
      </c>
      <c r="O5" s="10" t="s">
        <v>57</v>
      </c>
    </row>
    <row r="6" spans="2:15" x14ac:dyDescent="0.3">
      <c r="B6" s="2" t="s">
        <v>3</v>
      </c>
      <c r="C6" s="4">
        <v>6.1</v>
      </c>
      <c r="H6" s="2" t="s">
        <v>13</v>
      </c>
      <c r="I6" s="5">
        <v>0.20504201680672268</v>
      </c>
      <c r="O6" s="9"/>
    </row>
    <row r="7" spans="2:15" x14ac:dyDescent="0.3">
      <c r="B7" s="2" t="s">
        <v>2</v>
      </c>
      <c r="C7" s="4">
        <v>6.28</v>
      </c>
      <c r="H7" s="2" t="s">
        <v>12</v>
      </c>
      <c r="I7" s="5">
        <v>0.31260504201680672</v>
      </c>
      <c r="O7" s="9"/>
    </row>
    <row r="8" spans="2:15" x14ac:dyDescent="0.3">
      <c r="B8" s="2" t="s">
        <v>6</v>
      </c>
      <c r="C8" s="4">
        <v>5.95</v>
      </c>
      <c r="H8" s="2" t="s">
        <v>6</v>
      </c>
      <c r="I8" s="5">
        <v>1</v>
      </c>
      <c r="O8" s="9"/>
    </row>
    <row r="10" spans="2:15" x14ac:dyDescent="0.3">
      <c r="B10" s="1" t="s">
        <v>0</v>
      </c>
      <c r="C10" t="s">
        <v>29</v>
      </c>
      <c r="D10" t="s">
        <v>28</v>
      </c>
      <c r="H10" s="1" t="s">
        <v>0</v>
      </c>
      <c r="I10" t="s">
        <v>34</v>
      </c>
      <c r="O10" s="11"/>
    </row>
    <row r="11" spans="2:15" x14ac:dyDescent="0.3">
      <c r="B11" s="2" t="s">
        <v>26</v>
      </c>
      <c r="C11" s="4">
        <v>3.7250000000000001</v>
      </c>
      <c r="D11" s="4">
        <v>1362.5</v>
      </c>
      <c r="H11" s="2" t="s">
        <v>30</v>
      </c>
      <c r="I11" s="3">
        <v>17</v>
      </c>
      <c r="O11" s="11"/>
    </row>
    <row r="12" spans="2:15" x14ac:dyDescent="0.3">
      <c r="B12" s="2" t="s">
        <v>22</v>
      </c>
      <c r="C12" s="4">
        <v>3.96</v>
      </c>
      <c r="D12" s="4">
        <v>1443.7</v>
      </c>
      <c r="H12" s="2" t="s">
        <v>31</v>
      </c>
      <c r="I12" s="3">
        <v>36</v>
      </c>
      <c r="O12" s="12" t="s">
        <v>58</v>
      </c>
    </row>
    <row r="13" spans="2:15" x14ac:dyDescent="0.3">
      <c r="B13" s="2" t="s">
        <v>21</v>
      </c>
      <c r="C13" s="4">
        <v>4.166666666666667</v>
      </c>
      <c r="D13" s="4">
        <v>1522.1666666666667</v>
      </c>
      <c r="H13" s="2" t="s">
        <v>32</v>
      </c>
      <c r="I13" s="3">
        <v>16</v>
      </c>
      <c r="O13" s="11"/>
    </row>
    <row r="14" spans="2:15" x14ac:dyDescent="0.3">
      <c r="B14" s="2" t="s">
        <v>25</v>
      </c>
      <c r="C14" s="4">
        <v>4.166666666666667</v>
      </c>
      <c r="D14" s="4">
        <v>1509.3333333333333</v>
      </c>
      <c r="H14" s="2" t="s">
        <v>33</v>
      </c>
      <c r="I14" s="3">
        <v>16</v>
      </c>
      <c r="O14" s="11"/>
    </row>
    <row r="15" spans="2:15" x14ac:dyDescent="0.3">
      <c r="B15" s="2" t="s">
        <v>20</v>
      </c>
      <c r="C15" s="4">
        <v>4.3380952380952378</v>
      </c>
      <c r="D15" s="4">
        <v>1581.3333333333333</v>
      </c>
      <c r="H15" s="2" t="s">
        <v>6</v>
      </c>
      <c r="I15" s="3">
        <v>85</v>
      </c>
      <c r="O15" s="11"/>
    </row>
    <row r="16" spans="2:15" x14ac:dyDescent="0.3">
      <c r="B16" s="2" t="s">
        <v>19</v>
      </c>
      <c r="C16" s="4">
        <v>5.2874999999999996</v>
      </c>
      <c r="D16" s="4">
        <v>1931.75</v>
      </c>
      <c r="O16" s="11"/>
    </row>
    <row r="17" spans="2:15" x14ac:dyDescent="0.3">
      <c r="B17" s="2" t="s">
        <v>27</v>
      </c>
      <c r="C17" s="4">
        <v>5.3500000000000005</v>
      </c>
      <c r="D17" s="4">
        <v>1958.3333333333333</v>
      </c>
      <c r="O17" s="11"/>
    </row>
    <row r="18" spans="2:15" x14ac:dyDescent="0.3">
      <c r="B18" s="2" t="s">
        <v>23</v>
      </c>
      <c r="C18" s="4">
        <v>6.65</v>
      </c>
      <c r="D18" s="4">
        <v>2429.25</v>
      </c>
      <c r="O18" s="11"/>
    </row>
    <row r="19" spans="2:15" x14ac:dyDescent="0.3">
      <c r="B19" s="2" t="s">
        <v>18</v>
      </c>
      <c r="C19" s="4">
        <v>7.8416666666666659</v>
      </c>
      <c r="D19" s="4">
        <v>2861.3333333333335</v>
      </c>
      <c r="O19" s="11"/>
    </row>
    <row r="20" spans="2:15" x14ac:dyDescent="0.3">
      <c r="B20" s="2" t="s">
        <v>17</v>
      </c>
      <c r="C20" s="4">
        <v>9.8249999999999993</v>
      </c>
      <c r="D20" s="4">
        <v>3583.5</v>
      </c>
      <c r="O20" s="11"/>
    </row>
    <row r="21" spans="2:15" x14ac:dyDescent="0.3">
      <c r="B21" s="2" t="s">
        <v>24</v>
      </c>
      <c r="C21" s="4">
        <v>10.466666666666667</v>
      </c>
      <c r="D21" s="4">
        <v>3817.6666666666665</v>
      </c>
      <c r="O21" s="11"/>
    </row>
    <row r="22" spans="2:15" x14ac:dyDescent="0.3">
      <c r="B22" s="2" t="s">
        <v>6</v>
      </c>
      <c r="C22" s="4">
        <v>5.4564705882352946</v>
      </c>
      <c r="D22" s="4">
        <v>1991.1764705882354</v>
      </c>
      <c r="O22" s="11"/>
    </row>
    <row r="23" spans="2:15" x14ac:dyDescent="0.3">
      <c r="O23" s="11"/>
    </row>
    <row r="24" spans="2:15" x14ac:dyDescent="0.3">
      <c r="O24" s="11"/>
    </row>
    <row r="25" spans="2:15" x14ac:dyDescent="0.3">
      <c r="O25" s="11"/>
    </row>
    <row r="26" spans="2:15" x14ac:dyDescent="0.3">
      <c r="O26" s="11"/>
    </row>
    <row r="27" spans="2:15" x14ac:dyDescent="0.3">
      <c r="O27" s="11"/>
    </row>
    <row r="28" spans="2:15" x14ac:dyDescent="0.3">
      <c r="O28" s="11"/>
    </row>
    <row r="29" spans="2:15" x14ac:dyDescent="0.3">
      <c r="O29" s="11"/>
    </row>
    <row r="32" spans="2:15" x14ac:dyDescent="0.3">
      <c r="B32" s="1" t="s">
        <v>37</v>
      </c>
      <c r="C32" s="1" t="s">
        <v>36</v>
      </c>
      <c r="J32" s="1" t="s">
        <v>34</v>
      </c>
      <c r="K32" s="1" t="s">
        <v>36</v>
      </c>
      <c r="O32" s="13"/>
    </row>
    <row r="33" spans="2:15" x14ac:dyDescent="0.3">
      <c r="B33" s="1" t="s">
        <v>0</v>
      </c>
      <c r="C33" t="s">
        <v>1</v>
      </c>
      <c r="D33" t="s">
        <v>2</v>
      </c>
      <c r="E33" t="s">
        <v>3</v>
      </c>
      <c r="F33" t="s">
        <v>4</v>
      </c>
      <c r="G33" t="s">
        <v>5</v>
      </c>
      <c r="H33" t="s">
        <v>6</v>
      </c>
      <c r="J33" s="1" t="s">
        <v>0</v>
      </c>
      <c r="K33" t="s">
        <v>9</v>
      </c>
      <c r="L33" t="s">
        <v>10</v>
      </c>
      <c r="M33" t="s">
        <v>6</v>
      </c>
      <c r="O33" s="13"/>
    </row>
    <row r="34" spans="2:15" x14ac:dyDescent="0.3">
      <c r="B34" s="2" t="s">
        <v>11</v>
      </c>
      <c r="C34" s="6">
        <v>96363.636363636368</v>
      </c>
      <c r="D34" s="6">
        <v>96363.636363636368</v>
      </c>
      <c r="E34" s="6">
        <v>96363.636363636368</v>
      </c>
      <c r="F34" s="6">
        <v>96363.636363636368</v>
      </c>
      <c r="G34" s="6">
        <v>96363.636363636368</v>
      </c>
      <c r="H34" s="6">
        <v>96363.636363636368</v>
      </c>
      <c r="J34" s="2" t="s">
        <v>41</v>
      </c>
      <c r="K34" s="3">
        <v>8</v>
      </c>
      <c r="L34" s="3">
        <v>7</v>
      </c>
      <c r="M34" s="3">
        <v>15</v>
      </c>
      <c r="O34" s="13"/>
    </row>
    <row r="35" spans="2:15" x14ac:dyDescent="0.3">
      <c r="B35" s="2" t="s">
        <v>12</v>
      </c>
      <c r="C35" s="6">
        <v>87625</v>
      </c>
      <c r="D35" s="6">
        <v>87625</v>
      </c>
      <c r="E35" s="6">
        <v>87625</v>
      </c>
      <c r="F35" s="6">
        <v>87625</v>
      </c>
      <c r="G35" s="6">
        <v>87625</v>
      </c>
      <c r="H35" s="6">
        <v>87625</v>
      </c>
      <c r="J35" s="2" t="s">
        <v>40</v>
      </c>
      <c r="K35" s="3">
        <v>10</v>
      </c>
      <c r="L35" s="3">
        <v>6</v>
      </c>
      <c r="M35" s="3">
        <v>16</v>
      </c>
      <c r="O35" s="14" t="s">
        <v>59</v>
      </c>
    </row>
    <row r="36" spans="2:15" x14ac:dyDescent="0.3">
      <c r="B36" s="2" t="s">
        <v>13</v>
      </c>
      <c r="C36" s="6">
        <v>99380.952380952382</v>
      </c>
      <c r="D36" s="6">
        <v>99380.952380952382</v>
      </c>
      <c r="E36" s="6">
        <v>99380.952380952382</v>
      </c>
      <c r="F36" s="6">
        <v>99380.952380952382</v>
      </c>
      <c r="G36" s="6">
        <v>99380.952380952382</v>
      </c>
      <c r="H36" s="6">
        <v>99380.952380952382</v>
      </c>
      <c r="J36" s="2" t="s">
        <v>39</v>
      </c>
      <c r="K36" s="3">
        <v>9</v>
      </c>
      <c r="L36" s="3">
        <v>7</v>
      </c>
      <c r="M36" s="3">
        <v>16</v>
      </c>
      <c r="O36" s="13"/>
    </row>
    <row r="37" spans="2:15" x14ac:dyDescent="0.3">
      <c r="B37" s="2" t="s">
        <v>14</v>
      </c>
      <c r="C37" s="6">
        <v>84437.5</v>
      </c>
      <c r="D37" s="6">
        <v>84437.5</v>
      </c>
      <c r="E37" s="6">
        <v>84437.5</v>
      </c>
      <c r="F37" s="6">
        <v>84437.5</v>
      </c>
      <c r="G37" s="6">
        <v>84437.5</v>
      </c>
      <c r="H37" s="6">
        <v>84437.5</v>
      </c>
      <c r="J37" s="2" t="s">
        <v>38</v>
      </c>
      <c r="K37" s="3">
        <v>11</v>
      </c>
      <c r="L37" s="3">
        <v>8</v>
      </c>
      <c r="M37" s="3">
        <v>19</v>
      </c>
      <c r="O37" s="13"/>
    </row>
    <row r="38" spans="2:15" x14ac:dyDescent="0.3">
      <c r="B38" s="2" t="s">
        <v>15</v>
      </c>
      <c r="C38" s="6">
        <v>101307.69230769231</v>
      </c>
      <c r="D38" s="6">
        <v>101307.69230769231</v>
      </c>
      <c r="E38" s="6">
        <v>101307.69230769231</v>
      </c>
      <c r="F38" s="6">
        <v>101307.69230769231</v>
      </c>
      <c r="G38" s="6">
        <v>101307.69230769231</v>
      </c>
      <c r="H38" s="6">
        <v>101307.69230769231</v>
      </c>
      <c r="J38" s="2" t="s">
        <v>42</v>
      </c>
      <c r="K38" s="3">
        <v>8</v>
      </c>
      <c r="L38" s="3">
        <v>11</v>
      </c>
      <c r="M38" s="3">
        <v>19</v>
      </c>
      <c r="O38" s="13"/>
    </row>
    <row r="39" spans="2:15" x14ac:dyDescent="0.3">
      <c r="B39" s="2" t="s">
        <v>6</v>
      </c>
      <c r="C39" s="6">
        <v>93152.941176470587</v>
      </c>
      <c r="D39" s="6">
        <v>93152.941176470587</v>
      </c>
      <c r="E39" s="6">
        <v>93152.941176470587</v>
      </c>
      <c r="F39" s="6">
        <v>93152.941176470587</v>
      </c>
      <c r="G39" s="6">
        <v>93152.941176470587</v>
      </c>
      <c r="H39" s="6">
        <v>93152.941176470587</v>
      </c>
      <c r="J39" s="2" t="s">
        <v>6</v>
      </c>
      <c r="K39" s="3">
        <v>46</v>
      </c>
      <c r="L39" s="3">
        <v>39</v>
      </c>
      <c r="M39" s="3">
        <v>85</v>
      </c>
      <c r="O39" s="13"/>
    </row>
    <row r="41" spans="2:15" x14ac:dyDescent="0.3">
      <c r="B41" s="1" t="s">
        <v>0</v>
      </c>
      <c r="C41" t="s">
        <v>35</v>
      </c>
      <c r="O41" s="15"/>
    </row>
    <row r="42" spans="2:15" x14ac:dyDescent="0.3">
      <c r="B42" s="2" t="s">
        <v>1</v>
      </c>
      <c r="C42" s="3">
        <v>2683000</v>
      </c>
      <c r="O42" s="15"/>
    </row>
    <row r="43" spans="2:15" x14ac:dyDescent="0.3">
      <c r="B43" s="7" t="s">
        <v>51</v>
      </c>
      <c r="C43" s="3">
        <v>373000</v>
      </c>
      <c r="O43" s="15"/>
    </row>
    <row r="44" spans="2:15" x14ac:dyDescent="0.3">
      <c r="B44" s="7" t="s">
        <v>47</v>
      </c>
      <c r="C44" s="3">
        <v>340000</v>
      </c>
      <c r="O44" s="15"/>
    </row>
    <row r="45" spans="2:15" x14ac:dyDescent="0.3">
      <c r="B45" s="7" t="s">
        <v>49</v>
      </c>
      <c r="C45" s="3">
        <v>288000</v>
      </c>
      <c r="O45" s="15"/>
    </row>
    <row r="46" spans="2:15" x14ac:dyDescent="0.3">
      <c r="B46" s="7" t="s">
        <v>48</v>
      </c>
      <c r="C46" s="3">
        <v>277000</v>
      </c>
      <c r="O46" s="15"/>
    </row>
    <row r="47" spans="2:15" x14ac:dyDescent="0.3">
      <c r="B47" s="7" t="s">
        <v>44</v>
      </c>
      <c r="C47" s="3">
        <v>255000</v>
      </c>
      <c r="O47" s="15"/>
    </row>
    <row r="48" spans="2:15" x14ac:dyDescent="0.3">
      <c r="B48" s="7" t="s">
        <v>45</v>
      </c>
      <c r="C48" s="3">
        <v>240000</v>
      </c>
      <c r="O48" s="16" t="s">
        <v>60</v>
      </c>
    </row>
    <row r="49" spans="2:15" x14ac:dyDescent="0.3">
      <c r="B49" s="7" t="s">
        <v>50</v>
      </c>
      <c r="C49" s="3">
        <v>238000</v>
      </c>
      <c r="O49" s="15"/>
    </row>
    <row r="50" spans="2:15" x14ac:dyDescent="0.3">
      <c r="B50" s="7" t="s">
        <v>52</v>
      </c>
      <c r="C50" s="3">
        <v>226000</v>
      </c>
      <c r="O50" s="15"/>
    </row>
    <row r="51" spans="2:15" x14ac:dyDescent="0.3">
      <c r="B51" s="7" t="s">
        <v>46</v>
      </c>
      <c r="C51" s="3">
        <v>226000</v>
      </c>
      <c r="O51" s="15"/>
    </row>
    <row r="52" spans="2:15" x14ac:dyDescent="0.3">
      <c r="B52" s="7" t="s">
        <v>43</v>
      </c>
      <c r="C52" s="3">
        <v>220000</v>
      </c>
      <c r="O52" s="15"/>
    </row>
    <row r="53" spans="2:15" x14ac:dyDescent="0.3">
      <c r="B53" s="2" t="s">
        <v>2</v>
      </c>
      <c r="C53" s="3">
        <v>2683000</v>
      </c>
      <c r="O53" s="15"/>
    </row>
    <row r="54" spans="2:15" x14ac:dyDescent="0.3">
      <c r="B54" s="2" t="s">
        <v>3</v>
      </c>
      <c r="C54" s="3">
        <v>2683000</v>
      </c>
      <c r="O54" s="15"/>
    </row>
    <row r="55" spans="2:15" x14ac:dyDescent="0.3">
      <c r="B55" s="2" t="s">
        <v>4</v>
      </c>
      <c r="C55" s="3">
        <v>2683000</v>
      </c>
      <c r="O55" s="15"/>
    </row>
    <row r="56" spans="2:15" x14ac:dyDescent="0.3">
      <c r="B56" s="2" t="s">
        <v>5</v>
      </c>
      <c r="C56" s="3">
        <v>2683000</v>
      </c>
      <c r="O56" s="15"/>
    </row>
    <row r="57" spans="2:15" x14ac:dyDescent="0.3">
      <c r="B57" s="2" t="s">
        <v>6</v>
      </c>
      <c r="C57" s="3">
        <v>2683000</v>
      </c>
      <c r="O57" s="15"/>
    </row>
    <row r="59" spans="2:15" ht="75.150000000000006" x14ac:dyDescent="0.3">
      <c r="B59" s="1" t="s">
        <v>0</v>
      </c>
      <c r="C59" s="8" t="s">
        <v>55</v>
      </c>
      <c r="F59" s="1" t="s">
        <v>0</v>
      </c>
      <c r="G59" s="8" t="s">
        <v>56</v>
      </c>
      <c r="O59" s="17"/>
    </row>
    <row r="60" spans="2:15" x14ac:dyDescent="0.3">
      <c r="B60" s="2" t="s">
        <v>53</v>
      </c>
      <c r="C60" s="4">
        <v>1.1755357142857144</v>
      </c>
      <c r="F60" s="2" t="s">
        <v>39</v>
      </c>
      <c r="G60" s="6">
        <v>233.56052631578945</v>
      </c>
      <c r="O60" s="18" t="s">
        <v>61</v>
      </c>
    </row>
    <row r="61" spans="2:15" x14ac:dyDescent="0.3">
      <c r="B61" s="2" t="s">
        <v>54</v>
      </c>
      <c r="C61" s="4">
        <v>0.7218181818181818</v>
      </c>
      <c r="F61" s="2" t="s">
        <v>38</v>
      </c>
      <c r="G61" s="6">
        <v>247.39499999999998</v>
      </c>
      <c r="O61" s="17"/>
    </row>
    <row r="62" spans="2:15" x14ac:dyDescent="0.3">
      <c r="B62" s="2" t="s">
        <v>6</v>
      </c>
      <c r="C62" s="4">
        <v>0.97589999999999999</v>
      </c>
      <c r="F62" s="2" t="s">
        <v>40</v>
      </c>
      <c r="G62" s="6">
        <v>277.25200000000001</v>
      </c>
      <c r="O62" s="17"/>
    </row>
    <row r="63" spans="2:15" x14ac:dyDescent="0.3">
      <c r="F63" s="2" t="s">
        <v>42</v>
      </c>
      <c r="G63" s="6">
        <v>278.10952380952381</v>
      </c>
      <c r="O63" s="17"/>
    </row>
    <row r="64" spans="2:15" x14ac:dyDescent="0.3">
      <c r="F64" s="2" t="s">
        <v>41</v>
      </c>
      <c r="G64" s="6">
        <v>278.25444444444446</v>
      </c>
      <c r="O64" s="17"/>
    </row>
    <row r="65" spans="6:15" x14ac:dyDescent="0.3">
      <c r="F65" s="2" t="s">
        <v>6</v>
      </c>
      <c r="G65" s="6">
        <v>262.74259999999998</v>
      </c>
      <c r="O65" s="17"/>
    </row>
  </sheetData>
  <pageMargins left="0.7" right="0.7" top="0.75" bottom="0.75" header="0.3" footer="0.3"/>
  <drawing r:id="rId11"/>
  <extLst>
    <ext xmlns:x15="http://schemas.microsoft.com/office/spreadsheetml/2010/11/main" uri="{7E03D99C-DC04-49d9-9315-930204A7B6E9}">
      <x15:timelineRefs>
        <x15:timelineRef r:id="rId1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6"/>
  <sheetViews>
    <sheetView workbookViewId="0">
      <selection activeCell="D182" sqref="D182"/>
    </sheetView>
  </sheetViews>
  <sheetFormatPr defaultRowHeight="15.05" x14ac:dyDescent="0.3"/>
  <cols>
    <col min="1" max="1" width="9.6640625" bestFit="1" customWidth="1"/>
    <col min="2" max="2" width="19.5546875" customWidth="1"/>
    <col min="3" max="3" width="15.44140625" customWidth="1"/>
    <col min="4" max="4" width="9.77734375" customWidth="1"/>
    <col min="5" max="5" width="10.77734375" customWidth="1"/>
    <col min="6" max="6" width="36.109375" bestFit="1" customWidth="1"/>
    <col min="7" max="7" width="17" bestFit="1" customWidth="1"/>
    <col min="8" max="8" width="12.44140625" customWidth="1"/>
    <col min="9" max="9" width="17" customWidth="1"/>
    <col min="11" max="11" width="13.5546875" customWidth="1"/>
    <col min="13" max="13" width="13.21875" customWidth="1"/>
  </cols>
  <sheetData>
    <row r="1" spans="1:13" x14ac:dyDescent="0.3">
      <c r="A1" s="19" t="s">
        <v>57</v>
      </c>
      <c r="B1" s="19" t="s">
        <v>62</v>
      </c>
    </row>
    <row r="3" spans="1:13" x14ac:dyDescent="0.3">
      <c r="B3" t="s">
        <v>64</v>
      </c>
      <c r="D3" t="s">
        <v>63</v>
      </c>
      <c r="F3" t="s">
        <v>67</v>
      </c>
      <c r="H3" s="1" t="s">
        <v>0</v>
      </c>
      <c r="I3" t="s">
        <v>66</v>
      </c>
      <c r="K3" t="s">
        <v>68</v>
      </c>
      <c r="M3" t="s">
        <v>69</v>
      </c>
    </row>
    <row r="4" spans="1:13" x14ac:dyDescent="0.3">
      <c r="B4" s="3">
        <v>85</v>
      </c>
      <c r="D4" s="4">
        <v>5.4564705882352946</v>
      </c>
      <c r="F4" s="20">
        <v>3.548</v>
      </c>
      <c r="H4" s="2" t="s">
        <v>10</v>
      </c>
      <c r="I4" s="21">
        <v>0.45882352941176469</v>
      </c>
      <c r="K4" s="25">
        <v>36527</v>
      </c>
      <c r="M4" s="25">
        <v>45774</v>
      </c>
    </row>
    <row r="5" spans="1:13" x14ac:dyDescent="0.3">
      <c r="H5" s="2" t="s">
        <v>9</v>
      </c>
      <c r="I5" s="21">
        <v>0.54117647058823526</v>
      </c>
    </row>
    <row r="6" spans="1:13" x14ac:dyDescent="0.3">
      <c r="H6" s="2" t="s">
        <v>6</v>
      </c>
      <c r="I6" s="5">
        <v>1</v>
      </c>
    </row>
    <row r="7" spans="1:13" s="23" customFormat="1" x14ac:dyDescent="0.3"/>
    <row r="8" spans="1:13" x14ac:dyDescent="0.3">
      <c r="A8" s="19" t="s">
        <v>99</v>
      </c>
      <c r="B8" s="19" t="s">
        <v>100</v>
      </c>
    </row>
    <row r="9" spans="1:13" x14ac:dyDescent="0.3">
      <c r="A9" s="19"/>
      <c r="B9" s="19"/>
    </row>
    <row r="10" spans="1:13" x14ac:dyDescent="0.3">
      <c r="B10" s="1" t="s">
        <v>65</v>
      </c>
      <c r="C10" s="1" t="s">
        <v>36</v>
      </c>
    </row>
    <row r="11" spans="1:13" x14ac:dyDescent="0.3">
      <c r="B11" s="1" t="s">
        <v>0</v>
      </c>
      <c r="C11" t="s">
        <v>70</v>
      </c>
      <c r="D11" t="s">
        <v>71</v>
      </c>
      <c r="E11" t="s">
        <v>6</v>
      </c>
    </row>
    <row r="12" spans="1:13" x14ac:dyDescent="0.3">
      <c r="B12" s="2" t="s">
        <v>11</v>
      </c>
      <c r="C12" s="3">
        <v>6</v>
      </c>
      <c r="D12" s="3">
        <v>5</v>
      </c>
      <c r="E12" s="3">
        <v>11</v>
      </c>
    </row>
    <row r="13" spans="1:13" x14ac:dyDescent="0.3">
      <c r="B13" s="2" t="s">
        <v>12</v>
      </c>
      <c r="C13" s="3">
        <v>16</v>
      </c>
      <c r="D13" s="3">
        <v>8</v>
      </c>
      <c r="E13" s="3">
        <v>24</v>
      </c>
    </row>
    <row r="14" spans="1:13" x14ac:dyDescent="0.3">
      <c r="B14" s="2" t="s">
        <v>13</v>
      </c>
      <c r="C14" s="3">
        <v>10</v>
      </c>
      <c r="D14" s="3">
        <v>11</v>
      </c>
      <c r="E14" s="3">
        <v>21</v>
      </c>
    </row>
    <row r="15" spans="1:13" x14ac:dyDescent="0.3">
      <c r="B15" s="2" t="s">
        <v>14</v>
      </c>
      <c r="C15" s="3">
        <v>6</v>
      </c>
      <c r="D15" s="3">
        <v>10</v>
      </c>
      <c r="E15" s="3">
        <v>16</v>
      </c>
    </row>
    <row r="16" spans="1:13" x14ac:dyDescent="0.3">
      <c r="B16" s="2" t="s">
        <v>15</v>
      </c>
      <c r="C16" s="3">
        <v>8</v>
      </c>
      <c r="D16" s="3">
        <v>5</v>
      </c>
      <c r="E16" s="3">
        <v>13</v>
      </c>
    </row>
    <row r="17" spans="2:5" x14ac:dyDescent="0.3">
      <c r="B17" s="2" t="s">
        <v>6</v>
      </c>
      <c r="C17" s="3">
        <v>46</v>
      </c>
      <c r="D17" s="3">
        <v>39</v>
      </c>
      <c r="E17" s="3">
        <v>85</v>
      </c>
    </row>
    <row r="21" spans="2:5" s="23" customFormat="1" x14ac:dyDescent="0.3"/>
    <row r="26" spans="2:5" x14ac:dyDescent="0.3">
      <c r="B26" s="1" t="s">
        <v>65</v>
      </c>
      <c r="C26" s="1" t="s">
        <v>36</v>
      </c>
    </row>
    <row r="27" spans="2:5" x14ac:dyDescent="0.3">
      <c r="B27" s="1" t="s">
        <v>0</v>
      </c>
      <c r="C27" t="s">
        <v>70</v>
      </c>
      <c r="D27" t="s">
        <v>71</v>
      </c>
      <c r="E27" t="s">
        <v>6</v>
      </c>
    </row>
    <row r="28" spans="2:5" x14ac:dyDescent="0.3">
      <c r="B28" s="2" t="s">
        <v>72</v>
      </c>
      <c r="C28" s="3">
        <v>11</v>
      </c>
      <c r="D28" s="3">
        <v>10</v>
      </c>
      <c r="E28" s="3">
        <v>21</v>
      </c>
    </row>
    <row r="29" spans="2:5" x14ac:dyDescent="0.3">
      <c r="B29" s="2" t="s">
        <v>73</v>
      </c>
      <c r="C29" s="3">
        <v>11</v>
      </c>
      <c r="D29" s="3">
        <v>14</v>
      </c>
      <c r="E29" s="3">
        <v>25</v>
      </c>
    </row>
    <row r="30" spans="2:5" x14ac:dyDescent="0.3">
      <c r="B30" s="2" t="s">
        <v>74</v>
      </c>
      <c r="C30" s="3">
        <v>14</v>
      </c>
      <c r="D30" s="3">
        <v>8</v>
      </c>
      <c r="E30" s="3">
        <v>22</v>
      </c>
    </row>
    <row r="31" spans="2:5" x14ac:dyDescent="0.3">
      <c r="B31" s="2" t="s">
        <v>75</v>
      </c>
      <c r="C31" s="3">
        <v>3</v>
      </c>
      <c r="D31" s="3">
        <v>6</v>
      </c>
      <c r="E31" s="3">
        <v>9</v>
      </c>
    </row>
    <row r="32" spans="2:5" x14ac:dyDescent="0.3">
      <c r="B32" s="2" t="s">
        <v>76</v>
      </c>
      <c r="C32" s="3">
        <v>7</v>
      </c>
      <c r="D32" s="3">
        <v>1</v>
      </c>
      <c r="E32" s="3">
        <v>8</v>
      </c>
    </row>
    <row r="33" spans="2:5" x14ac:dyDescent="0.3">
      <c r="B33" s="2" t="s">
        <v>6</v>
      </c>
      <c r="C33" s="3">
        <v>46</v>
      </c>
      <c r="D33" s="3">
        <v>39</v>
      </c>
      <c r="E33" s="3">
        <v>85</v>
      </c>
    </row>
    <row r="38" spans="2:5" s="23" customFormat="1" x14ac:dyDescent="0.3"/>
    <row r="40" spans="2:5" x14ac:dyDescent="0.3">
      <c r="B40" s="1" t="s">
        <v>0</v>
      </c>
      <c r="C40" t="s">
        <v>65</v>
      </c>
    </row>
    <row r="41" spans="2:5" x14ac:dyDescent="0.3">
      <c r="B41" s="26">
        <v>0</v>
      </c>
      <c r="C41" s="3">
        <v>16</v>
      </c>
    </row>
    <row r="42" spans="2:5" x14ac:dyDescent="0.3">
      <c r="B42" s="26">
        <v>1</v>
      </c>
      <c r="C42" s="3">
        <v>3</v>
      </c>
    </row>
    <row r="43" spans="2:5" x14ac:dyDescent="0.3">
      <c r="B43" s="26">
        <v>2</v>
      </c>
      <c r="C43" s="3">
        <v>10</v>
      </c>
    </row>
    <row r="44" spans="2:5" x14ac:dyDescent="0.3">
      <c r="B44" s="26">
        <v>3</v>
      </c>
      <c r="C44" s="3">
        <v>13</v>
      </c>
    </row>
    <row r="45" spans="2:5" x14ac:dyDescent="0.3">
      <c r="B45" s="26">
        <v>4</v>
      </c>
      <c r="C45" s="3">
        <v>7</v>
      </c>
    </row>
    <row r="46" spans="2:5" x14ac:dyDescent="0.3">
      <c r="B46" s="26">
        <v>5</v>
      </c>
      <c r="C46" s="3">
        <v>6</v>
      </c>
    </row>
    <row r="47" spans="2:5" x14ac:dyDescent="0.3">
      <c r="B47" s="2" t="s">
        <v>6</v>
      </c>
      <c r="C47" s="3">
        <v>55</v>
      </c>
    </row>
    <row r="49" spans="2:5" s="23" customFormat="1" x14ac:dyDescent="0.3"/>
    <row r="52" spans="2:5" x14ac:dyDescent="0.3">
      <c r="B52" t="s">
        <v>77</v>
      </c>
      <c r="D52" s="1" t="s">
        <v>0</v>
      </c>
      <c r="E52" t="s">
        <v>66</v>
      </c>
    </row>
    <row r="53" spans="2:5" x14ac:dyDescent="0.3">
      <c r="B53" s="4">
        <v>2.1818181818181817</v>
      </c>
      <c r="D53" s="2" t="s">
        <v>71</v>
      </c>
      <c r="E53" s="21">
        <v>0.45882352941176469</v>
      </c>
    </row>
    <row r="54" spans="2:5" x14ac:dyDescent="0.3">
      <c r="D54" s="2" t="s">
        <v>70</v>
      </c>
      <c r="E54" s="21">
        <v>0.54117647058823526</v>
      </c>
    </row>
    <row r="55" spans="2:5" x14ac:dyDescent="0.3">
      <c r="D55" s="2" t="s">
        <v>6</v>
      </c>
      <c r="E55" s="5">
        <v>1</v>
      </c>
    </row>
    <row r="59" spans="2:5" s="23" customFormat="1" x14ac:dyDescent="0.3"/>
    <row r="61" spans="2:5" x14ac:dyDescent="0.3">
      <c r="B61" s="1" t="s">
        <v>37</v>
      </c>
      <c r="C61" s="1" t="s">
        <v>36</v>
      </c>
    </row>
    <row r="62" spans="2:5" x14ac:dyDescent="0.3">
      <c r="B62" s="1" t="s">
        <v>0</v>
      </c>
      <c r="C62" t="s">
        <v>78</v>
      </c>
      <c r="D62" t="s">
        <v>71</v>
      </c>
      <c r="E62" t="s">
        <v>6</v>
      </c>
    </row>
    <row r="63" spans="2:5" x14ac:dyDescent="0.3">
      <c r="B63" s="2" t="s">
        <v>39</v>
      </c>
      <c r="C63" s="6">
        <v>96555.555555555562</v>
      </c>
      <c r="D63" s="6">
        <v>74428.571428571435</v>
      </c>
      <c r="E63" s="6">
        <v>86875</v>
      </c>
    </row>
    <row r="64" spans="2:5" x14ac:dyDescent="0.3">
      <c r="B64" s="2" t="s">
        <v>41</v>
      </c>
      <c r="C64" s="6">
        <v>112875</v>
      </c>
      <c r="D64" s="6">
        <v>92285.71428571429</v>
      </c>
      <c r="E64" s="6">
        <v>103266.66666666667</v>
      </c>
    </row>
    <row r="65" spans="2:5" x14ac:dyDescent="0.3">
      <c r="B65" s="2" t="s">
        <v>38</v>
      </c>
      <c r="C65" s="6">
        <v>84090.909090909088</v>
      </c>
      <c r="D65" s="6">
        <v>93625</v>
      </c>
      <c r="E65" s="6">
        <v>88105.263157894733</v>
      </c>
    </row>
    <row r="66" spans="2:5" x14ac:dyDescent="0.3">
      <c r="B66" s="2" t="s">
        <v>40</v>
      </c>
      <c r="C66" s="6">
        <v>93700</v>
      </c>
      <c r="D66" s="6">
        <v>89166.666666666672</v>
      </c>
      <c r="E66" s="6">
        <v>92000</v>
      </c>
    </row>
    <row r="67" spans="2:5" x14ac:dyDescent="0.3">
      <c r="B67" s="2" t="s">
        <v>42</v>
      </c>
      <c r="C67" s="6">
        <v>93500</v>
      </c>
      <c r="D67" s="6">
        <v>98636.363636363632</v>
      </c>
      <c r="E67" s="6">
        <v>96473.68421052632</v>
      </c>
    </row>
    <row r="68" spans="2:5" x14ac:dyDescent="0.3">
      <c r="B68" s="2" t="s">
        <v>6</v>
      </c>
      <c r="C68" s="6">
        <v>95260.869565217392</v>
      </c>
      <c r="D68" s="6">
        <v>90666.666666666672</v>
      </c>
      <c r="E68" s="6">
        <v>93152.941176470587</v>
      </c>
    </row>
    <row r="76" spans="2:5" s="23" customFormat="1" x14ac:dyDescent="0.3"/>
    <row r="78" spans="2:5" x14ac:dyDescent="0.3">
      <c r="B78" s="19" t="s">
        <v>79</v>
      </c>
    </row>
    <row r="80" spans="2:5" x14ac:dyDescent="0.3">
      <c r="B80" s="1" t="s">
        <v>65</v>
      </c>
      <c r="C80" s="1" t="s">
        <v>36</v>
      </c>
    </row>
    <row r="81" spans="2:5" x14ac:dyDescent="0.3">
      <c r="B81" s="1" t="s">
        <v>0</v>
      </c>
      <c r="C81" t="s">
        <v>70</v>
      </c>
      <c r="D81" t="s">
        <v>71</v>
      </c>
      <c r="E81" t="s">
        <v>6</v>
      </c>
    </row>
    <row r="82" spans="2:5" x14ac:dyDescent="0.3">
      <c r="B82" s="2" t="s">
        <v>80</v>
      </c>
      <c r="C82" s="3">
        <v>12</v>
      </c>
      <c r="D82" s="3">
        <v>7</v>
      </c>
      <c r="E82" s="3">
        <v>19</v>
      </c>
    </row>
    <row r="83" spans="2:5" x14ac:dyDescent="0.3">
      <c r="B83" s="2" t="s">
        <v>81</v>
      </c>
      <c r="C83" s="3">
        <v>14</v>
      </c>
      <c r="D83" s="3">
        <v>10</v>
      </c>
      <c r="E83" s="3">
        <v>24</v>
      </c>
    </row>
    <row r="84" spans="2:5" x14ac:dyDescent="0.3">
      <c r="B84" s="2" t="s">
        <v>82</v>
      </c>
      <c r="C84" s="3">
        <v>20</v>
      </c>
      <c r="D84" s="3">
        <v>22</v>
      </c>
      <c r="E84" s="3">
        <v>42</v>
      </c>
    </row>
    <row r="85" spans="2:5" x14ac:dyDescent="0.3">
      <c r="B85" s="2" t="s">
        <v>6</v>
      </c>
      <c r="C85" s="3">
        <v>46</v>
      </c>
      <c r="D85" s="3">
        <v>39</v>
      </c>
      <c r="E85" s="3">
        <v>85</v>
      </c>
    </row>
    <row r="91" spans="2:5" s="23" customFormat="1" x14ac:dyDescent="0.3"/>
    <row r="93" spans="2:5" x14ac:dyDescent="0.3">
      <c r="B93" s="19" t="s">
        <v>83</v>
      </c>
    </row>
    <row r="95" spans="2:5" x14ac:dyDescent="0.3">
      <c r="B95" s="1" t="s">
        <v>65</v>
      </c>
      <c r="C95" s="1" t="s">
        <v>36</v>
      </c>
    </row>
    <row r="96" spans="2:5" x14ac:dyDescent="0.3">
      <c r="B96" s="1" t="s">
        <v>0</v>
      </c>
      <c r="C96" t="s">
        <v>70</v>
      </c>
      <c r="D96" t="s">
        <v>71</v>
      </c>
      <c r="E96" t="s">
        <v>6</v>
      </c>
    </row>
    <row r="97" spans="2:5" x14ac:dyDescent="0.3">
      <c r="B97" s="2" t="s">
        <v>53</v>
      </c>
      <c r="C97" s="3">
        <v>25</v>
      </c>
      <c r="D97" s="3">
        <v>20</v>
      </c>
      <c r="E97" s="3">
        <v>45</v>
      </c>
    </row>
    <row r="98" spans="2:5" x14ac:dyDescent="0.3">
      <c r="B98" s="2" t="s">
        <v>54</v>
      </c>
      <c r="C98" s="3">
        <v>21</v>
      </c>
      <c r="D98" s="3">
        <v>19</v>
      </c>
      <c r="E98" s="3">
        <v>40</v>
      </c>
    </row>
    <row r="99" spans="2:5" x14ac:dyDescent="0.3">
      <c r="B99" s="2" t="s">
        <v>6</v>
      </c>
      <c r="C99" s="3">
        <v>46</v>
      </c>
      <c r="D99" s="3">
        <v>39</v>
      </c>
      <c r="E99" s="3">
        <v>85</v>
      </c>
    </row>
    <row r="108" spans="2:5" s="23" customFormat="1" x14ac:dyDescent="0.3"/>
    <row r="110" spans="2:5" x14ac:dyDescent="0.3">
      <c r="B110" s="19" t="s">
        <v>84</v>
      </c>
    </row>
    <row r="112" spans="2:5" x14ac:dyDescent="0.3">
      <c r="B112" s="1" t="s">
        <v>65</v>
      </c>
      <c r="C112" s="1" t="s">
        <v>36</v>
      </c>
    </row>
    <row r="113" spans="2:5" x14ac:dyDescent="0.3">
      <c r="B113" s="1" t="s">
        <v>0</v>
      </c>
      <c r="C113" t="s">
        <v>70</v>
      </c>
      <c r="D113" t="s">
        <v>71</v>
      </c>
      <c r="E113" t="s">
        <v>6</v>
      </c>
    </row>
    <row r="114" spans="2:5" x14ac:dyDescent="0.3">
      <c r="B114" s="2" t="s">
        <v>85</v>
      </c>
      <c r="C114" s="3">
        <v>9</v>
      </c>
      <c r="D114" s="3">
        <v>5</v>
      </c>
      <c r="E114" s="3">
        <v>14</v>
      </c>
    </row>
    <row r="115" spans="2:5" x14ac:dyDescent="0.3">
      <c r="B115" s="2" t="s">
        <v>86</v>
      </c>
      <c r="C115" s="3">
        <v>6</v>
      </c>
      <c r="D115" s="3">
        <v>10</v>
      </c>
      <c r="E115" s="3">
        <v>16</v>
      </c>
    </row>
    <row r="116" spans="2:5" x14ac:dyDescent="0.3">
      <c r="B116" s="2" t="s">
        <v>87</v>
      </c>
      <c r="C116" s="3">
        <v>18</v>
      </c>
      <c r="D116" s="3">
        <v>14</v>
      </c>
      <c r="E116" s="3">
        <v>32</v>
      </c>
    </row>
    <row r="117" spans="2:5" x14ac:dyDescent="0.3">
      <c r="B117" s="2" t="s">
        <v>88</v>
      </c>
      <c r="C117" s="3">
        <v>13</v>
      </c>
      <c r="D117" s="3">
        <v>10</v>
      </c>
      <c r="E117" s="3">
        <v>23</v>
      </c>
    </row>
    <row r="118" spans="2:5" x14ac:dyDescent="0.3">
      <c r="B118" s="2" t="s">
        <v>6</v>
      </c>
      <c r="C118" s="3">
        <v>46</v>
      </c>
      <c r="D118" s="3">
        <v>39</v>
      </c>
      <c r="E118" s="3">
        <v>85</v>
      </c>
    </row>
    <row r="125" spans="2:5" s="23" customFormat="1" x14ac:dyDescent="0.3"/>
    <row r="127" spans="2:5" x14ac:dyDescent="0.3">
      <c r="B127" s="19" t="s">
        <v>89</v>
      </c>
    </row>
    <row r="129" spans="2:9" x14ac:dyDescent="0.3">
      <c r="B129" s="1" t="s">
        <v>65</v>
      </c>
      <c r="C129" s="1" t="s">
        <v>36</v>
      </c>
      <c r="F129" t="s">
        <v>90</v>
      </c>
    </row>
    <row r="130" spans="2:9" x14ac:dyDescent="0.3">
      <c r="B130" s="1" t="s">
        <v>0</v>
      </c>
      <c r="C130" t="s">
        <v>70</v>
      </c>
      <c r="D130" t="s">
        <v>71</v>
      </c>
      <c r="E130" t="s">
        <v>6</v>
      </c>
      <c r="H130" s="19"/>
      <c r="I130" s="19"/>
    </row>
    <row r="131" spans="2:9" x14ac:dyDescent="0.3">
      <c r="B131" s="2" t="s">
        <v>17</v>
      </c>
      <c r="C131" s="3">
        <v>2</v>
      </c>
      <c r="D131" s="3">
        <v>2</v>
      </c>
      <c r="E131" s="3">
        <v>4</v>
      </c>
      <c r="H131" s="27"/>
      <c r="I131" s="27"/>
    </row>
    <row r="132" spans="2:9" x14ac:dyDescent="0.3">
      <c r="B132" s="2" t="s">
        <v>18</v>
      </c>
      <c r="C132" s="3">
        <v>8</v>
      </c>
      <c r="D132" s="3">
        <v>4</v>
      </c>
      <c r="E132" s="3">
        <v>12</v>
      </c>
      <c r="H132" s="27"/>
      <c r="I132" s="27"/>
    </row>
    <row r="133" spans="2:9" x14ac:dyDescent="0.3">
      <c r="B133" s="2" t="s">
        <v>19</v>
      </c>
      <c r="C133" s="3">
        <v>6</v>
      </c>
      <c r="D133" s="3">
        <v>2</v>
      </c>
      <c r="E133" s="3">
        <v>8</v>
      </c>
      <c r="H133" s="27"/>
      <c r="I133" s="27"/>
    </row>
    <row r="134" spans="2:9" x14ac:dyDescent="0.3">
      <c r="B134" s="2" t="s">
        <v>20</v>
      </c>
      <c r="C134" s="3">
        <v>11</v>
      </c>
      <c r="D134" s="3">
        <v>10</v>
      </c>
      <c r="E134" s="3">
        <v>21</v>
      </c>
      <c r="H134" s="27"/>
      <c r="I134" s="27"/>
    </row>
    <row r="135" spans="2:9" x14ac:dyDescent="0.3">
      <c r="B135" s="2" t="s">
        <v>21</v>
      </c>
      <c r="C135" s="3">
        <v>3</v>
      </c>
      <c r="D135" s="3">
        <v>3</v>
      </c>
      <c r="E135" s="3">
        <v>6</v>
      </c>
      <c r="H135" s="27"/>
      <c r="I135" s="27"/>
    </row>
    <row r="136" spans="2:9" x14ac:dyDescent="0.3">
      <c r="B136" s="2" t="s">
        <v>22</v>
      </c>
      <c r="C136" s="3">
        <v>6</v>
      </c>
      <c r="D136" s="3">
        <v>4</v>
      </c>
      <c r="E136" s="3">
        <v>10</v>
      </c>
      <c r="H136" s="27"/>
      <c r="I136" s="27"/>
    </row>
    <row r="137" spans="2:9" x14ac:dyDescent="0.3">
      <c r="B137" s="2" t="s">
        <v>23</v>
      </c>
      <c r="C137" s="3">
        <v>1</v>
      </c>
      <c r="D137" s="3">
        <v>3</v>
      </c>
      <c r="E137" s="3">
        <v>4</v>
      </c>
      <c r="H137" s="27"/>
      <c r="I137" s="27"/>
    </row>
    <row r="138" spans="2:9" x14ac:dyDescent="0.3">
      <c r="B138" s="2" t="s">
        <v>24</v>
      </c>
      <c r="C138" s="3"/>
      <c r="D138" s="3">
        <v>3</v>
      </c>
      <c r="E138" s="3">
        <v>3</v>
      </c>
      <c r="H138" s="27"/>
      <c r="I138" s="27"/>
    </row>
    <row r="139" spans="2:9" x14ac:dyDescent="0.3">
      <c r="B139" s="2" t="s">
        <v>25</v>
      </c>
      <c r="C139" s="3">
        <v>1</v>
      </c>
      <c r="D139" s="3">
        <v>2</v>
      </c>
      <c r="E139" s="3">
        <v>3</v>
      </c>
      <c r="H139" s="27"/>
      <c r="I139" s="27"/>
    </row>
    <row r="140" spans="2:9" x14ac:dyDescent="0.3">
      <c r="B140" s="2" t="s">
        <v>26</v>
      </c>
      <c r="C140" s="3">
        <v>3</v>
      </c>
      <c r="D140" s="3">
        <v>5</v>
      </c>
      <c r="E140" s="3">
        <v>8</v>
      </c>
      <c r="H140" s="27"/>
      <c r="I140" s="27"/>
    </row>
    <row r="141" spans="2:9" x14ac:dyDescent="0.3">
      <c r="B141" s="2" t="s">
        <v>27</v>
      </c>
      <c r="C141" s="3">
        <v>5</v>
      </c>
      <c r="D141" s="3">
        <v>1</v>
      </c>
      <c r="E141" s="3">
        <v>6</v>
      </c>
      <c r="H141" s="27"/>
      <c r="I141" s="27"/>
    </row>
    <row r="142" spans="2:9" x14ac:dyDescent="0.3">
      <c r="B142" s="2" t="s">
        <v>6</v>
      </c>
      <c r="C142" s="3">
        <v>46</v>
      </c>
      <c r="D142" s="3">
        <v>39</v>
      </c>
      <c r="E142" s="3">
        <v>85</v>
      </c>
    </row>
    <row r="144" spans="2:9" x14ac:dyDescent="0.3">
      <c r="B144" s="1" t="s">
        <v>91</v>
      </c>
      <c r="C144" s="1" t="s">
        <v>36</v>
      </c>
      <c r="F144" t="s">
        <v>92</v>
      </c>
    </row>
    <row r="145" spans="2:5" x14ac:dyDescent="0.3">
      <c r="B145" s="1" t="s">
        <v>0</v>
      </c>
      <c r="C145" t="s">
        <v>9</v>
      </c>
      <c r="D145" t="s">
        <v>10</v>
      </c>
      <c r="E145" t="s">
        <v>6</v>
      </c>
    </row>
    <row r="146" spans="2:5" x14ac:dyDescent="0.3">
      <c r="B146" s="2" t="s">
        <v>24</v>
      </c>
      <c r="C146" s="21"/>
      <c r="D146" s="21">
        <v>1</v>
      </c>
      <c r="E146" s="21">
        <v>1</v>
      </c>
    </row>
    <row r="147" spans="2:5" x14ac:dyDescent="0.3">
      <c r="B147" s="2" t="s">
        <v>23</v>
      </c>
      <c r="C147" s="21">
        <v>0</v>
      </c>
      <c r="D147" s="21">
        <v>1</v>
      </c>
      <c r="E147" s="21">
        <v>0.75</v>
      </c>
    </row>
    <row r="148" spans="2:5" x14ac:dyDescent="0.3">
      <c r="B148" s="2" t="s">
        <v>25</v>
      </c>
      <c r="C148" s="21">
        <v>0</v>
      </c>
      <c r="D148" s="21">
        <v>1</v>
      </c>
      <c r="E148" s="21">
        <v>0.66666666666666663</v>
      </c>
    </row>
    <row r="149" spans="2:5" x14ac:dyDescent="0.3">
      <c r="B149" s="2" t="s">
        <v>26</v>
      </c>
      <c r="C149" s="21">
        <v>0</v>
      </c>
      <c r="D149" s="21">
        <v>1</v>
      </c>
      <c r="E149" s="21">
        <v>0.625</v>
      </c>
    </row>
    <row r="150" spans="2:5" x14ac:dyDescent="0.3">
      <c r="B150" s="2" t="s">
        <v>21</v>
      </c>
      <c r="C150" s="21">
        <v>0</v>
      </c>
      <c r="D150" s="21">
        <v>1</v>
      </c>
      <c r="E150" s="21">
        <v>0.5</v>
      </c>
    </row>
    <row r="151" spans="2:5" x14ac:dyDescent="0.3">
      <c r="B151" s="2" t="s">
        <v>17</v>
      </c>
      <c r="C151" s="21">
        <v>0</v>
      </c>
      <c r="D151" s="21">
        <v>1</v>
      </c>
      <c r="E151" s="21">
        <v>0.5</v>
      </c>
    </row>
    <row r="152" spans="2:5" x14ac:dyDescent="0.3">
      <c r="B152" s="2" t="s">
        <v>20</v>
      </c>
      <c r="C152" s="21">
        <v>0</v>
      </c>
      <c r="D152" s="21">
        <v>1</v>
      </c>
      <c r="E152" s="21">
        <v>0.47619047619047616</v>
      </c>
    </row>
    <row r="153" spans="2:5" x14ac:dyDescent="0.3">
      <c r="B153" s="2" t="s">
        <v>22</v>
      </c>
      <c r="C153" s="21">
        <v>0</v>
      </c>
      <c r="D153" s="21">
        <v>1</v>
      </c>
      <c r="E153" s="21">
        <v>0.4</v>
      </c>
    </row>
    <row r="154" spans="2:5" x14ac:dyDescent="0.3">
      <c r="B154" s="2" t="s">
        <v>18</v>
      </c>
      <c r="C154" s="21">
        <v>0</v>
      </c>
      <c r="D154" s="21">
        <v>1</v>
      </c>
      <c r="E154" s="21">
        <v>0.33333333333333331</v>
      </c>
    </row>
    <row r="155" spans="2:5" x14ac:dyDescent="0.3">
      <c r="B155" s="2" t="s">
        <v>19</v>
      </c>
      <c r="C155" s="21">
        <v>0</v>
      </c>
      <c r="D155" s="21">
        <v>1</v>
      </c>
      <c r="E155" s="21">
        <v>0.25</v>
      </c>
    </row>
    <row r="156" spans="2:5" x14ac:dyDescent="0.3">
      <c r="B156" s="2" t="s">
        <v>27</v>
      </c>
      <c r="C156" s="21">
        <v>0</v>
      </c>
      <c r="D156" s="21">
        <v>1</v>
      </c>
      <c r="E156" s="21">
        <v>0.16666666666666666</v>
      </c>
    </row>
    <row r="157" spans="2:5" x14ac:dyDescent="0.3">
      <c r="B157" s="2" t="s">
        <v>6</v>
      </c>
      <c r="C157" s="21">
        <v>0</v>
      </c>
      <c r="D157" s="21">
        <v>1</v>
      </c>
      <c r="E157" s="21">
        <v>0.45882352941176469</v>
      </c>
    </row>
    <row r="159" spans="2:5" s="23" customFormat="1" x14ac:dyDescent="0.3"/>
    <row r="161" spans="2:5" x14ac:dyDescent="0.3">
      <c r="B161" s="19" t="s">
        <v>93</v>
      </c>
    </row>
    <row r="163" spans="2:5" x14ac:dyDescent="0.3">
      <c r="B163" s="1" t="s">
        <v>65</v>
      </c>
      <c r="C163" s="1" t="s">
        <v>36</v>
      </c>
    </row>
    <row r="164" spans="2:5" x14ac:dyDescent="0.3">
      <c r="B164" s="1" t="s">
        <v>0</v>
      </c>
      <c r="C164" t="s">
        <v>70</v>
      </c>
      <c r="D164" t="s">
        <v>71</v>
      </c>
      <c r="E164" t="s">
        <v>6</v>
      </c>
    </row>
    <row r="165" spans="2:5" x14ac:dyDescent="0.3">
      <c r="B165" s="2" t="s">
        <v>94</v>
      </c>
      <c r="C165" s="21">
        <v>0.6470588235294118</v>
      </c>
      <c r="D165" s="21">
        <v>0.35294117647058826</v>
      </c>
      <c r="E165" s="21">
        <v>1</v>
      </c>
    </row>
    <row r="166" spans="2:5" x14ac:dyDescent="0.3">
      <c r="B166" s="2" t="s">
        <v>95</v>
      </c>
      <c r="C166" s="21">
        <v>0.47058823529411764</v>
      </c>
      <c r="D166" s="21">
        <v>0.52941176470588236</v>
      </c>
      <c r="E166" s="21">
        <v>1</v>
      </c>
    </row>
    <row r="167" spans="2:5" x14ac:dyDescent="0.3">
      <c r="B167" s="2" t="s">
        <v>6</v>
      </c>
      <c r="C167" s="21">
        <v>0.54117647058823526</v>
      </c>
      <c r="D167" s="21">
        <v>0.45882352941176469</v>
      </c>
      <c r="E167" s="21">
        <v>1</v>
      </c>
    </row>
    <row r="176" spans="2:5" s="23" customFormat="1" x14ac:dyDescent="0.3"/>
    <row r="178" spans="2:5" x14ac:dyDescent="0.3">
      <c r="B178" s="19" t="s">
        <v>96</v>
      </c>
    </row>
    <row r="180" spans="2:5" x14ac:dyDescent="0.3">
      <c r="B180" s="1" t="s">
        <v>34</v>
      </c>
      <c r="C180" s="1" t="s">
        <v>36</v>
      </c>
    </row>
    <row r="181" spans="2:5" x14ac:dyDescent="0.3">
      <c r="B181" s="1" t="s">
        <v>0</v>
      </c>
      <c r="C181" t="s">
        <v>70</v>
      </c>
      <c r="D181" t="s">
        <v>71</v>
      </c>
      <c r="E181" t="s">
        <v>6</v>
      </c>
    </row>
    <row r="182" spans="2:5" x14ac:dyDescent="0.3">
      <c r="B182" s="2" t="s">
        <v>97</v>
      </c>
      <c r="C182" s="21">
        <v>0.51724137931034486</v>
      </c>
      <c r="D182" s="21">
        <v>0.48275862068965519</v>
      </c>
      <c r="E182" s="21">
        <v>1</v>
      </c>
    </row>
    <row r="183" spans="2:5" x14ac:dyDescent="0.3">
      <c r="B183" s="2" t="s">
        <v>98</v>
      </c>
      <c r="C183" s="21">
        <v>0.6428571428571429</v>
      </c>
      <c r="D183" s="21">
        <v>0.35714285714285715</v>
      </c>
      <c r="E183" s="21">
        <v>1</v>
      </c>
    </row>
    <row r="184" spans="2:5" x14ac:dyDescent="0.3">
      <c r="B184" s="2" t="s">
        <v>6</v>
      </c>
      <c r="C184" s="21">
        <v>0.56999999999999995</v>
      </c>
      <c r="D184" s="21">
        <v>0.43</v>
      </c>
      <c r="E184" s="21">
        <v>1</v>
      </c>
    </row>
    <row r="193" spans="2:5" s="23" customFormat="1" x14ac:dyDescent="0.3"/>
    <row r="195" spans="2:5" x14ac:dyDescent="0.3">
      <c r="B195" s="19" t="s">
        <v>101</v>
      </c>
    </row>
    <row r="197" spans="2:5" x14ac:dyDescent="0.3">
      <c r="B197" s="1" t="s">
        <v>0</v>
      </c>
      <c r="C197" t="s">
        <v>102</v>
      </c>
      <c r="E197" t="s">
        <v>188</v>
      </c>
    </row>
    <row r="198" spans="2:5" x14ac:dyDescent="0.3">
      <c r="B198" s="2" t="s">
        <v>124</v>
      </c>
      <c r="C198" s="3">
        <v>0.1</v>
      </c>
      <c r="E198" t="s">
        <v>189</v>
      </c>
    </row>
    <row r="199" spans="2:5" x14ac:dyDescent="0.3">
      <c r="B199" s="2" t="s">
        <v>158</v>
      </c>
      <c r="C199" s="3">
        <v>0.1</v>
      </c>
    </row>
    <row r="200" spans="2:5" x14ac:dyDescent="0.3">
      <c r="B200" s="2" t="s">
        <v>104</v>
      </c>
      <c r="C200" s="3">
        <v>0.2</v>
      </c>
    </row>
    <row r="201" spans="2:5" x14ac:dyDescent="0.3">
      <c r="B201" s="2" t="s">
        <v>142</v>
      </c>
      <c r="C201" s="3">
        <v>0.2</v>
      </c>
    </row>
    <row r="202" spans="2:5" x14ac:dyDescent="0.3">
      <c r="B202" s="2" t="s">
        <v>145</v>
      </c>
      <c r="C202" s="3">
        <v>0.3</v>
      </c>
    </row>
    <row r="203" spans="2:5" x14ac:dyDescent="0.3">
      <c r="B203" s="2" t="s">
        <v>132</v>
      </c>
      <c r="C203" s="3">
        <v>0.3</v>
      </c>
    </row>
    <row r="204" spans="2:5" x14ac:dyDescent="0.3">
      <c r="B204" s="2" t="s">
        <v>184</v>
      </c>
      <c r="C204" s="3">
        <v>0.3</v>
      </c>
    </row>
    <row r="205" spans="2:5" x14ac:dyDescent="0.3">
      <c r="B205" s="2" t="s">
        <v>120</v>
      </c>
      <c r="C205" s="3">
        <v>0.4</v>
      </c>
    </row>
    <row r="206" spans="2:5" x14ac:dyDescent="0.3">
      <c r="B206" s="2" t="s">
        <v>119</v>
      </c>
      <c r="C206" s="3">
        <v>0.4</v>
      </c>
    </row>
    <row r="207" spans="2:5" x14ac:dyDescent="0.3">
      <c r="B207" s="2" t="s">
        <v>133</v>
      </c>
      <c r="C207" s="3">
        <v>0.4</v>
      </c>
    </row>
    <row r="208" spans="2:5" x14ac:dyDescent="0.3">
      <c r="B208" s="2" t="s">
        <v>122</v>
      </c>
      <c r="C208" s="3">
        <v>0.5</v>
      </c>
    </row>
    <row r="209" spans="2:3" x14ac:dyDescent="0.3">
      <c r="B209" s="2" t="s">
        <v>154</v>
      </c>
      <c r="C209" s="3">
        <v>0.5</v>
      </c>
    </row>
    <row r="210" spans="2:3" x14ac:dyDescent="0.3">
      <c r="B210" s="2" t="s">
        <v>185</v>
      </c>
      <c r="C210" s="3">
        <v>0.5</v>
      </c>
    </row>
    <row r="211" spans="2:3" x14ac:dyDescent="0.3">
      <c r="B211" s="2" t="s">
        <v>138</v>
      </c>
      <c r="C211" s="3">
        <v>0.6</v>
      </c>
    </row>
    <row r="212" spans="2:3" x14ac:dyDescent="0.3">
      <c r="B212" s="2" t="s">
        <v>105</v>
      </c>
      <c r="C212" s="3">
        <v>0.6</v>
      </c>
    </row>
    <row r="213" spans="2:3" x14ac:dyDescent="0.3">
      <c r="B213" s="2" t="s">
        <v>177</v>
      </c>
      <c r="C213" s="3">
        <v>0.6</v>
      </c>
    </row>
    <row r="214" spans="2:3" x14ac:dyDescent="0.3">
      <c r="B214" s="2" t="s">
        <v>150</v>
      </c>
      <c r="C214" s="3">
        <v>0.6</v>
      </c>
    </row>
    <row r="215" spans="2:3" x14ac:dyDescent="0.3">
      <c r="B215" s="2" t="s">
        <v>128</v>
      </c>
      <c r="C215" s="3">
        <v>0.6</v>
      </c>
    </row>
    <row r="216" spans="2:3" x14ac:dyDescent="0.3">
      <c r="B216" s="2" t="s">
        <v>156</v>
      </c>
      <c r="C216" s="3">
        <v>0.6</v>
      </c>
    </row>
    <row r="217" spans="2:3" x14ac:dyDescent="0.3">
      <c r="B217" s="2" t="s">
        <v>108</v>
      </c>
      <c r="C217" s="3">
        <v>0.7</v>
      </c>
    </row>
    <row r="218" spans="2:3" x14ac:dyDescent="0.3">
      <c r="B218" s="2" t="s">
        <v>153</v>
      </c>
      <c r="C218" s="3">
        <v>0.7</v>
      </c>
    </row>
    <row r="219" spans="2:3" x14ac:dyDescent="0.3">
      <c r="B219" s="2" t="s">
        <v>121</v>
      </c>
      <c r="C219" s="3">
        <v>0.7</v>
      </c>
    </row>
    <row r="220" spans="2:3" x14ac:dyDescent="0.3">
      <c r="B220" s="2" t="s">
        <v>116</v>
      </c>
      <c r="C220" s="3">
        <v>0.7</v>
      </c>
    </row>
    <row r="221" spans="2:3" x14ac:dyDescent="0.3">
      <c r="B221" s="2" t="s">
        <v>115</v>
      </c>
      <c r="C221" s="3">
        <v>0.7</v>
      </c>
    </row>
    <row r="222" spans="2:3" x14ac:dyDescent="0.3">
      <c r="B222" s="2" t="s">
        <v>155</v>
      </c>
      <c r="C222" s="3">
        <v>0.7</v>
      </c>
    </row>
    <row r="223" spans="2:3" x14ac:dyDescent="0.3">
      <c r="B223" s="2" t="s">
        <v>144</v>
      </c>
      <c r="C223" s="3">
        <v>0.7</v>
      </c>
    </row>
    <row r="224" spans="2:3" x14ac:dyDescent="0.3">
      <c r="B224" s="2" t="s">
        <v>162</v>
      </c>
      <c r="C224" s="3">
        <v>0.7</v>
      </c>
    </row>
    <row r="225" spans="2:3" x14ac:dyDescent="0.3">
      <c r="B225" s="2" t="s">
        <v>140</v>
      </c>
      <c r="C225" s="3">
        <v>0.8</v>
      </c>
    </row>
    <row r="226" spans="2:3" x14ac:dyDescent="0.3">
      <c r="B226" s="2" t="s">
        <v>168</v>
      </c>
      <c r="C226" s="3">
        <v>0.8</v>
      </c>
    </row>
    <row r="227" spans="2:3" x14ac:dyDescent="0.3">
      <c r="B227" s="2" t="s">
        <v>129</v>
      </c>
      <c r="C227" s="3">
        <v>0.8</v>
      </c>
    </row>
    <row r="228" spans="2:3" x14ac:dyDescent="0.3">
      <c r="B228" s="2" t="s">
        <v>151</v>
      </c>
      <c r="C228" s="3">
        <v>0.8</v>
      </c>
    </row>
    <row r="229" spans="2:3" x14ac:dyDescent="0.3">
      <c r="B229" s="2" t="s">
        <v>186</v>
      </c>
      <c r="C229" s="3">
        <v>0.9</v>
      </c>
    </row>
    <row r="230" spans="2:3" x14ac:dyDescent="0.3">
      <c r="B230" s="2" t="s">
        <v>146</v>
      </c>
      <c r="C230" s="3">
        <v>0.9</v>
      </c>
    </row>
    <row r="231" spans="2:3" x14ac:dyDescent="0.3">
      <c r="B231" s="2" t="s">
        <v>170</v>
      </c>
      <c r="C231" s="3">
        <v>1</v>
      </c>
    </row>
    <row r="232" spans="2:3" x14ac:dyDescent="0.3">
      <c r="B232" s="2" t="s">
        <v>131</v>
      </c>
      <c r="C232" s="3">
        <v>1</v>
      </c>
    </row>
    <row r="233" spans="2:3" x14ac:dyDescent="0.3">
      <c r="B233" s="2" t="s">
        <v>112</v>
      </c>
      <c r="C233" s="3">
        <v>1</v>
      </c>
    </row>
    <row r="234" spans="2:3" x14ac:dyDescent="0.3">
      <c r="B234" s="2" t="s">
        <v>135</v>
      </c>
      <c r="C234" s="3">
        <v>1</v>
      </c>
    </row>
    <row r="235" spans="2:3" x14ac:dyDescent="0.3">
      <c r="B235" s="2" t="s">
        <v>123</v>
      </c>
      <c r="C235" s="3">
        <v>1</v>
      </c>
    </row>
    <row r="236" spans="2:3" x14ac:dyDescent="0.3">
      <c r="B236" s="2" t="s">
        <v>147</v>
      </c>
      <c r="C236" s="3">
        <v>1.1000000000000001</v>
      </c>
    </row>
    <row r="237" spans="2:3" x14ac:dyDescent="0.3">
      <c r="B237" s="2" t="s">
        <v>103</v>
      </c>
      <c r="C237" s="3">
        <v>1.1000000000000001</v>
      </c>
    </row>
    <row r="238" spans="2:3" x14ac:dyDescent="0.3">
      <c r="B238" s="2" t="s">
        <v>179</v>
      </c>
      <c r="C238" s="3">
        <v>1.1000000000000001</v>
      </c>
    </row>
    <row r="239" spans="2:3" x14ac:dyDescent="0.3">
      <c r="B239" s="2" t="s">
        <v>171</v>
      </c>
      <c r="C239" s="3">
        <v>1.2</v>
      </c>
    </row>
    <row r="240" spans="2:3" x14ac:dyDescent="0.3">
      <c r="B240" s="2" t="s">
        <v>117</v>
      </c>
      <c r="C240" s="3">
        <v>1.2</v>
      </c>
    </row>
    <row r="241" spans="2:3" x14ac:dyDescent="0.3">
      <c r="B241" s="2" t="s">
        <v>187</v>
      </c>
      <c r="C241" s="3">
        <v>1.3</v>
      </c>
    </row>
    <row r="242" spans="2:3" x14ac:dyDescent="0.3">
      <c r="B242" s="2" t="s">
        <v>167</v>
      </c>
      <c r="C242" s="3">
        <v>1.3</v>
      </c>
    </row>
    <row r="243" spans="2:3" x14ac:dyDescent="0.3">
      <c r="B243" s="2" t="s">
        <v>110</v>
      </c>
      <c r="C243" s="3">
        <v>1.3</v>
      </c>
    </row>
    <row r="244" spans="2:3" x14ac:dyDescent="0.3">
      <c r="B244" s="2" t="s">
        <v>139</v>
      </c>
      <c r="C244" s="3">
        <v>1.3</v>
      </c>
    </row>
    <row r="245" spans="2:3" x14ac:dyDescent="0.3">
      <c r="B245" s="2" t="s">
        <v>180</v>
      </c>
      <c r="C245" s="3">
        <v>1.4</v>
      </c>
    </row>
    <row r="246" spans="2:3" x14ac:dyDescent="0.3">
      <c r="B246" s="2" t="s">
        <v>175</v>
      </c>
      <c r="C246" s="3">
        <v>1.5</v>
      </c>
    </row>
    <row r="247" spans="2:3" x14ac:dyDescent="0.3">
      <c r="B247" s="2" t="s">
        <v>148</v>
      </c>
      <c r="C247" s="3">
        <v>1.6</v>
      </c>
    </row>
    <row r="248" spans="2:3" x14ac:dyDescent="0.3">
      <c r="B248" s="2" t="s">
        <v>149</v>
      </c>
      <c r="C248" s="3">
        <v>1.6</v>
      </c>
    </row>
    <row r="249" spans="2:3" x14ac:dyDescent="0.3">
      <c r="B249" s="2" t="s">
        <v>172</v>
      </c>
      <c r="C249" s="3">
        <v>1.6</v>
      </c>
    </row>
    <row r="250" spans="2:3" x14ac:dyDescent="0.3">
      <c r="B250" s="2" t="s">
        <v>152</v>
      </c>
      <c r="C250" s="3">
        <v>1.8</v>
      </c>
    </row>
    <row r="251" spans="2:3" x14ac:dyDescent="0.3">
      <c r="B251" s="2" t="s">
        <v>160</v>
      </c>
      <c r="C251" s="3">
        <v>1.8</v>
      </c>
    </row>
    <row r="252" spans="2:3" x14ac:dyDescent="0.3">
      <c r="B252" s="2" t="s">
        <v>111</v>
      </c>
      <c r="C252" s="3">
        <v>1.9</v>
      </c>
    </row>
    <row r="253" spans="2:3" x14ac:dyDescent="0.3">
      <c r="B253" s="2" t="s">
        <v>176</v>
      </c>
      <c r="C253" s="3">
        <v>2.1</v>
      </c>
    </row>
    <row r="254" spans="2:3" x14ac:dyDescent="0.3">
      <c r="B254" s="2" t="s">
        <v>183</v>
      </c>
      <c r="C254" s="3">
        <v>2.1</v>
      </c>
    </row>
    <row r="255" spans="2:3" x14ac:dyDescent="0.3">
      <c r="B255" s="2" t="s">
        <v>127</v>
      </c>
      <c r="C255" s="3">
        <v>2.1</v>
      </c>
    </row>
    <row r="256" spans="2:3" x14ac:dyDescent="0.3">
      <c r="B256" s="2" t="s">
        <v>161</v>
      </c>
      <c r="C256" s="3">
        <v>2.2000000000000002</v>
      </c>
    </row>
    <row r="257" spans="2:3" x14ac:dyDescent="0.3">
      <c r="B257" s="2" t="s">
        <v>157</v>
      </c>
      <c r="C257" s="3">
        <v>2.2000000000000002</v>
      </c>
    </row>
    <row r="258" spans="2:3" x14ac:dyDescent="0.3">
      <c r="B258" s="2" t="s">
        <v>107</v>
      </c>
      <c r="C258" s="3">
        <v>2.2000000000000002</v>
      </c>
    </row>
    <row r="259" spans="2:3" x14ac:dyDescent="0.3">
      <c r="B259" s="2" t="s">
        <v>182</v>
      </c>
      <c r="C259" s="3">
        <v>2.5</v>
      </c>
    </row>
    <row r="260" spans="2:3" x14ac:dyDescent="0.3">
      <c r="B260" s="2" t="s">
        <v>159</v>
      </c>
      <c r="C260" s="3">
        <v>2.6</v>
      </c>
    </row>
    <row r="261" spans="2:3" x14ac:dyDescent="0.3">
      <c r="B261" s="2" t="s">
        <v>134</v>
      </c>
      <c r="C261" s="3">
        <v>2.9</v>
      </c>
    </row>
    <row r="262" spans="2:3" x14ac:dyDescent="0.3">
      <c r="B262" s="2" t="s">
        <v>113</v>
      </c>
      <c r="C262" s="3">
        <v>2.9</v>
      </c>
    </row>
    <row r="263" spans="2:3" x14ac:dyDescent="0.3">
      <c r="B263" s="2" t="s">
        <v>174</v>
      </c>
      <c r="C263" s="3">
        <v>3</v>
      </c>
    </row>
    <row r="264" spans="2:3" x14ac:dyDescent="0.3">
      <c r="B264" s="2" t="s">
        <v>114</v>
      </c>
      <c r="C264" s="3">
        <v>3.2</v>
      </c>
    </row>
    <row r="265" spans="2:3" x14ac:dyDescent="0.3">
      <c r="B265" s="2" t="s">
        <v>136</v>
      </c>
      <c r="C265" s="3">
        <v>3.3</v>
      </c>
    </row>
    <row r="266" spans="2:3" x14ac:dyDescent="0.3">
      <c r="B266" s="2" t="s">
        <v>126</v>
      </c>
      <c r="C266" s="3">
        <v>3.3</v>
      </c>
    </row>
    <row r="267" spans="2:3" x14ac:dyDescent="0.3">
      <c r="B267" s="2" t="s">
        <v>106</v>
      </c>
      <c r="C267" s="3">
        <v>3.3</v>
      </c>
    </row>
    <row r="268" spans="2:3" x14ac:dyDescent="0.3">
      <c r="B268" s="2" t="s">
        <v>137</v>
      </c>
      <c r="C268" s="3">
        <v>3.8</v>
      </c>
    </row>
    <row r="269" spans="2:3" x14ac:dyDescent="0.3">
      <c r="B269" s="2" t="s">
        <v>130</v>
      </c>
      <c r="C269" s="3">
        <v>4.3</v>
      </c>
    </row>
    <row r="270" spans="2:3" x14ac:dyDescent="0.3">
      <c r="B270" s="2" t="s">
        <v>118</v>
      </c>
      <c r="C270" s="3">
        <v>5</v>
      </c>
    </row>
    <row r="271" spans="2:3" x14ac:dyDescent="0.3">
      <c r="B271" s="2" t="s">
        <v>165</v>
      </c>
      <c r="C271" s="3">
        <v>5</v>
      </c>
    </row>
    <row r="272" spans="2:3" x14ac:dyDescent="0.3">
      <c r="B272" s="2" t="s">
        <v>181</v>
      </c>
      <c r="C272" s="3">
        <v>5.3</v>
      </c>
    </row>
    <row r="273" spans="2:3" x14ac:dyDescent="0.3">
      <c r="B273" s="2" t="s">
        <v>178</v>
      </c>
      <c r="C273" s="3">
        <v>6.4</v>
      </c>
    </row>
    <row r="274" spans="2:3" x14ac:dyDescent="0.3">
      <c r="B274" s="2" t="s">
        <v>141</v>
      </c>
      <c r="C274" s="3">
        <v>7.7</v>
      </c>
    </row>
    <row r="275" spans="2:3" x14ac:dyDescent="0.3">
      <c r="B275" s="2" t="s">
        <v>164</v>
      </c>
      <c r="C275" s="3">
        <v>7.9</v>
      </c>
    </row>
    <row r="276" spans="2:3" x14ac:dyDescent="0.3">
      <c r="B276" s="2" t="s">
        <v>109</v>
      </c>
      <c r="C276" s="3">
        <v>10</v>
      </c>
    </row>
    <row r="277" spans="2:3" x14ac:dyDescent="0.3">
      <c r="B277" s="2" t="s">
        <v>125</v>
      </c>
      <c r="C277" s="3">
        <v>10</v>
      </c>
    </row>
    <row r="278" spans="2:3" x14ac:dyDescent="0.3">
      <c r="B278" s="2" t="s">
        <v>169</v>
      </c>
      <c r="C278" s="3">
        <v>10</v>
      </c>
    </row>
    <row r="279" spans="2:3" x14ac:dyDescent="0.3">
      <c r="B279" s="2" t="s">
        <v>163</v>
      </c>
      <c r="C279" s="3">
        <v>15</v>
      </c>
    </row>
    <row r="280" spans="2:3" x14ac:dyDescent="0.3">
      <c r="B280" s="2" t="s">
        <v>143</v>
      </c>
      <c r="C280" s="3">
        <v>22.5</v>
      </c>
    </row>
    <row r="281" spans="2:3" x14ac:dyDescent="0.3">
      <c r="B281" s="2" t="s">
        <v>173</v>
      </c>
      <c r="C281" s="3">
        <v>30</v>
      </c>
    </row>
    <row r="282" spans="2:3" x14ac:dyDescent="0.3">
      <c r="B282" s="2" t="s">
        <v>166</v>
      </c>
      <c r="C282" s="3">
        <v>60</v>
      </c>
    </row>
    <row r="283" spans="2:3" x14ac:dyDescent="0.3">
      <c r="B283" s="2" t="s">
        <v>6</v>
      </c>
      <c r="C283" s="3">
        <v>60</v>
      </c>
    </row>
    <row r="285" spans="2:3" s="23" customFormat="1" x14ac:dyDescent="0.3"/>
    <row r="287" spans="2:3" x14ac:dyDescent="0.3">
      <c r="B287" s="19" t="s">
        <v>190</v>
      </c>
    </row>
    <row r="289" spans="2:5" x14ac:dyDescent="0.3">
      <c r="B289" s="1" t="s">
        <v>34</v>
      </c>
      <c r="C289" s="1" t="s">
        <v>36</v>
      </c>
    </row>
    <row r="290" spans="2:5" x14ac:dyDescent="0.3">
      <c r="B290" s="1" t="s">
        <v>0</v>
      </c>
      <c r="C290" t="s">
        <v>97</v>
      </c>
      <c r="D290" t="s">
        <v>98</v>
      </c>
      <c r="E290" t="s">
        <v>6</v>
      </c>
    </row>
    <row r="291" spans="2:5" x14ac:dyDescent="0.3">
      <c r="B291" s="2" t="s">
        <v>94</v>
      </c>
      <c r="C291" s="21">
        <v>0.58823529411764708</v>
      </c>
      <c r="D291" s="21">
        <v>0.41176470588235292</v>
      </c>
      <c r="E291" s="21">
        <v>1</v>
      </c>
    </row>
    <row r="292" spans="2:5" x14ac:dyDescent="0.3">
      <c r="B292" s="2" t="s">
        <v>95</v>
      </c>
      <c r="C292" s="21">
        <v>0.56862745098039214</v>
      </c>
      <c r="D292" s="21">
        <v>0.43137254901960786</v>
      </c>
      <c r="E292" s="21">
        <v>1</v>
      </c>
    </row>
    <row r="293" spans="2:5" x14ac:dyDescent="0.3">
      <c r="B293" s="2" t="s">
        <v>6</v>
      </c>
      <c r="C293" s="21">
        <v>0.57647058823529407</v>
      </c>
      <c r="D293" s="21">
        <v>0.42352941176470588</v>
      </c>
      <c r="E293" s="21">
        <v>1</v>
      </c>
    </row>
    <row r="304" spans="2:5" s="23" customFormat="1" x14ac:dyDescent="0.3"/>
    <row r="306" spans="2:2" x14ac:dyDescent="0.3">
      <c r="B306" s="19"/>
    </row>
  </sheetData>
  <pageMargins left="0.7" right="0.7" top="0.75" bottom="0.75" header="0.3" footer="0.3"/>
  <pageSetup orientation="portrait" r:id="rId22"/>
  <drawing r:id="rId23"/>
  <extLst>
    <ext xmlns:x14="http://schemas.microsoft.com/office/spreadsheetml/2009/9/main" uri="{A8765BA9-456A-4dab-B4F3-ACF838C121DE}">
      <x14:slicerList>
        <x14:slicer r:id="rId24"/>
      </x14:slicerList>
    </ext>
    <ext xmlns:x15="http://schemas.microsoft.com/office/spreadsheetml/2010/11/main" uri="{7E03D99C-DC04-49d9-9315-930204A7B6E9}">
      <x15:timelineRefs>
        <x15:timelineRef r:id="rId2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showGridLines="0" tabSelected="1" zoomScale="80" zoomScaleNormal="80" workbookViewId="0">
      <selection activeCell="AF16" sqref="AF16"/>
    </sheetView>
  </sheetViews>
  <sheetFormatPr defaultRowHeight="14.4" x14ac:dyDescent="0.25"/>
  <cols>
    <col min="1" max="24" width="8.88671875" style="22"/>
    <col min="25" max="25" width="8.88671875" style="22" customWidth="1"/>
    <col min="26" max="16384" width="8.88671875" style="22"/>
  </cols>
  <sheetData>
    <row r="1" spans="1:29" ht="14.4" customHeight="1" x14ac:dyDescent="0.25">
      <c r="A1" s="28"/>
      <c r="B1" s="37" t="s">
        <v>368</v>
      </c>
      <c r="C1" s="37"/>
      <c r="D1" s="37"/>
      <c r="E1" s="37"/>
      <c r="F1" s="37"/>
      <c r="G1" s="37"/>
      <c r="H1" s="37"/>
      <c r="I1" s="37"/>
      <c r="J1" s="37"/>
      <c r="K1" s="37"/>
      <c r="L1" s="37"/>
      <c r="M1" s="35"/>
      <c r="N1" s="35"/>
      <c r="O1" s="35"/>
      <c r="P1" s="35"/>
      <c r="Q1" s="35"/>
      <c r="R1" s="35"/>
      <c r="S1" s="35"/>
      <c r="T1" s="35"/>
      <c r="U1" s="35"/>
      <c r="V1" s="35"/>
      <c r="W1" s="35"/>
      <c r="X1" s="24"/>
      <c r="Y1" s="24"/>
      <c r="Z1" s="24"/>
      <c r="AA1" s="24"/>
      <c r="AB1" s="24"/>
      <c r="AC1" s="24"/>
    </row>
    <row r="2" spans="1:29" x14ac:dyDescent="0.25">
      <c r="A2" s="28"/>
      <c r="B2" s="37"/>
      <c r="C2" s="37"/>
      <c r="D2" s="37"/>
      <c r="E2" s="37"/>
      <c r="F2" s="37"/>
      <c r="G2" s="37"/>
      <c r="H2" s="37"/>
      <c r="I2" s="37"/>
      <c r="J2" s="37"/>
      <c r="K2" s="37"/>
      <c r="L2" s="37"/>
      <c r="M2" s="35"/>
      <c r="N2" s="35"/>
      <c r="O2" s="35"/>
      <c r="P2" s="35"/>
      <c r="Q2" s="35"/>
      <c r="R2" s="35"/>
      <c r="S2" s="35"/>
      <c r="T2" s="35"/>
      <c r="U2" s="35"/>
      <c r="V2" s="35"/>
      <c r="W2" s="35"/>
      <c r="X2" s="24"/>
      <c r="Y2" s="24"/>
      <c r="Z2" s="24"/>
      <c r="AA2" s="24"/>
      <c r="AB2" s="24"/>
      <c r="AC2" s="24"/>
    </row>
    <row r="3" spans="1:29" x14ac:dyDescent="0.25">
      <c r="A3" s="28"/>
      <c r="B3" s="37"/>
      <c r="C3" s="37"/>
      <c r="D3" s="37"/>
      <c r="E3" s="37"/>
      <c r="F3" s="37"/>
      <c r="G3" s="37"/>
      <c r="H3" s="37"/>
      <c r="I3" s="37"/>
      <c r="J3" s="37"/>
      <c r="K3" s="37"/>
      <c r="L3" s="37"/>
      <c r="M3" s="35"/>
      <c r="N3" s="35"/>
      <c r="O3" s="35"/>
      <c r="P3" s="35"/>
      <c r="Q3" s="35"/>
      <c r="R3" s="35"/>
      <c r="S3" s="35"/>
      <c r="T3" s="35"/>
      <c r="U3" s="35"/>
      <c r="V3" s="35"/>
      <c r="W3" s="35"/>
      <c r="X3" s="24"/>
      <c r="Y3" s="24"/>
      <c r="Z3" s="24"/>
      <c r="AA3" s="24"/>
      <c r="AB3" s="24"/>
      <c r="AC3" s="24"/>
    </row>
    <row r="4" spans="1:29" x14ac:dyDescent="0.25">
      <c r="A4" s="24"/>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row>
    <row r="5" spans="1:29" x14ac:dyDescent="0.25">
      <c r="A5" s="24"/>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row>
    <row r="6" spans="1:29" x14ac:dyDescent="0.25">
      <c r="A6" s="24"/>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row>
    <row r="7" spans="1:29" x14ac:dyDescent="0.25">
      <c r="A7" s="24"/>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row>
    <row r="8" spans="1:29" x14ac:dyDescent="0.25">
      <c r="A8" s="24"/>
      <c r="B8" s="36"/>
      <c r="C8" s="36"/>
      <c r="D8" s="36"/>
      <c r="E8" s="36"/>
      <c r="F8" s="36"/>
      <c r="G8" s="36"/>
      <c r="H8" s="36"/>
      <c r="I8" s="36"/>
      <c r="J8" s="36"/>
      <c r="K8" s="36"/>
      <c r="L8" s="36"/>
      <c r="M8" s="36"/>
      <c r="N8" s="36"/>
      <c r="O8" s="36"/>
      <c r="P8" s="36"/>
      <c r="Q8" s="36"/>
      <c r="R8" s="36"/>
      <c r="S8" s="36"/>
      <c r="T8" s="36"/>
      <c r="U8" s="36"/>
      <c r="V8" s="36"/>
      <c r="W8" s="36"/>
      <c r="X8" s="36"/>
      <c r="Y8" s="36"/>
      <c r="Z8" s="36"/>
      <c r="AA8" s="36"/>
      <c r="AB8" s="36"/>
      <c r="AC8" s="36"/>
    </row>
    <row r="9" spans="1:29" x14ac:dyDescent="0.25">
      <c r="A9" s="24"/>
      <c r="B9" s="36"/>
      <c r="C9" s="36"/>
      <c r="D9" s="36"/>
      <c r="E9" s="36"/>
      <c r="F9" s="36"/>
      <c r="G9" s="36"/>
      <c r="H9" s="36"/>
      <c r="I9" s="36"/>
      <c r="J9" s="36"/>
      <c r="K9" s="36"/>
      <c r="L9" s="36"/>
      <c r="M9" s="36"/>
      <c r="N9" s="36"/>
      <c r="O9" s="36"/>
      <c r="P9" s="36"/>
      <c r="Q9" s="36"/>
      <c r="R9" s="36"/>
      <c r="S9" s="36"/>
      <c r="T9" s="36"/>
      <c r="U9" s="36"/>
      <c r="V9" s="36"/>
      <c r="W9" s="36"/>
      <c r="X9" s="36"/>
      <c r="Y9" s="36"/>
      <c r="Z9" s="36"/>
      <c r="AA9" s="36"/>
      <c r="AB9" s="36"/>
      <c r="AC9" s="36"/>
    </row>
    <row r="10" spans="1:29" x14ac:dyDescent="0.25">
      <c r="A10" s="24"/>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row>
    <row r="11" spans="1:29" x14ac:dyDescent="0.25">
      <c r="A11" s="24"/>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row>
    <row r="12" spans="1:29" x14ac:dyDescent="0.25">
      <c r="A12" s="24"/>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row>
    <row r="13" spans="1:29" x14ac:dyDescent="0.25">
      <c r="A13" s="24"/>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row>
    <row r="14" spans="1:29" x14ac:dyDescent="0.25">
      <c r="A14" s="24"/>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row>
    <row r="15" spans="1:29" x14ac:dyDescent="0.25">
      <c r="A15" s="24"/>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row>
    <row r="16" spans="1:29" x14ac:dyDescent="0.25">
      <c r="A16" s="24"/>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row>
    <row r="17" spans="1:29" x14ac:dyDescent="0.25">
      <c r="A17" s="24"/>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row>
    <row r="18" spans="1:29" x14ac:dyDescent="0.25">
      <c r="A18" s="24"/>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row>
    <row r="19" spans="1:29" x14ac:dyDescent="0.25">
      <c r="A19" s="24"/>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row>
    <row r="20" spans="1:29" x14ac:dyDescent="0.25">
      <c r="A20" s="24"/>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row>
    <row r="21" spans="1:29" x14ac:dyDescent="0.25">
      <c r="A21" s="24"/>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row>
    <row r="22" spans="1:29" x14ac:dyDescent="0.25">
      <c r="A22" s="24"/>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row>
    <row r="23" spans="1:29" ht="15.65" thickBot="1" x14ac:dyDescent="0.3">
      <c r="A23" s="24"/>
      <c r="B23" s="36"/>
      <c r="C23" s="36"/>
      <c r="D23" s="36"/>
      <c r="E23" s="36"/>
      <c r="F23" s="36"/>
      <c r="G23" s="36"/>
      <c r="H23" s="36"/>
      <c r="I23" s="36"/>
      <c r="J23" s="36"/>
      <c r="K23" s="36"/>
      <c r="L23" s="36"/>
      <c r="M23" s="36"/>
      <c r="N23" s="36"/>
      <c r="O23" s="36"/>
      <c r="P23" s="36"/>
      <c r="Q23" s="36"/>
      <c r="R23" s="36"/>
      <c r="S23" s="36"/>
      <c r="T23" s="36"/>
      <c r="U23" s="36"/>
      <c r="V23" s="40" t="s">
        <v>369</v>
      </c>
      <c r="W23" s="40"/>
      <c r="X23" s="40"/>
      <c r="Y23" s="41" t="s">
        <v>370</v>
      </c>
      <c r="Z23" s="42"/>
      <c r="AA23" s="36"/>
      <c r="AB23" s="36"/>
      <c r="AC23" s="36"/>
    </row>
    <row r="24" spans="1:29" x14ac:dyDescent="0.25">
      <c r="A24" s="24"/>
      <c r="B24" s="36"/>
      <c r="C24" s="36"/>
      <c r="D24" s="36"/>
      <c r="E24" s="36"/>
      <c r="F24" s="36"/>
      <c r="G24" s="36"/>
      <c r="H24" s="36"/>
      <c r="I24" s="36"/>
      <c r="J24" s="36"/>
      <c r="K24" s="36"/>
      <c r="L24" s="36"/>
      <c r="M24" s="36"/>
      <c r="N24" s="36"/>
      <c r="O24" s="36"/>
      <c r="P24" s="36"/>
      <c r="Q24" s="36"/>
      <c r="R24" s="36"/>
      <c r="S24" s="36"/>
      <c r="T24" s="36"/>
      <c r="U24" s="36"/>
      <c r="V24" s="38" t="str">
        <f>Pre_Dashboard_Charts!B198</f>
        <v>1022 - Morgan Taylor</v>
      </c>
      <c r="W24" s="38"/>
      <c r="X24" s="38"/>
      <c r="Y24" s="39">
        <f>GETPIVOTDATA("[Measures].[Max of SickDays per Year]",Pre_Dashboard_Charts!$B$197,"[Add_Fields].[Employee ID + Full Name]","[Add_Fields].[Employee ID + Full Name].&amp;[1022 - Morgan Taylor]")</f>
        <v>0.1</v>
      </c>
      <c r="Z24" s="36"/>
      <c r="AA24" s="36"/>
      <c r="AB24" s="36"/>
      <c r="AC24" s="36"/>
    </row>
    <row r="25" spans="1:29" x14ac:dyDescent="0.25">
      <c r="A25" s="24"/>
      <c r="B25" s="36"/>
      <c r="C25" s="36"/>
      <c r="D25" s="36"/>
      <c r="E25" s="36"/>
      <c r="F25" s="36"/>
      <c r="G25" s="36"/>
      <c r="H25" s="36"/>
      <c r="I25" s="36"/>
      <c r="J25" s="36"/>
      <c r="K25" s="36"/>
      <c r="L25" s="36"/>
      <c r="M25" s="36"/>
      <c r="N25" s="36"/>
      <c r="O25" s="36"/>
      <c r="P25" s="36"/>
      <c r="Q25" s="36"/>
      <c r="R25" s="36"/>
      <c r="S25" s="36"/>
      <c r="T25" s="36"/>
      <c r="U25" s="36"/>
      <c r="V25" s="38" t="str">
        <f>Pre_Dashboard_Charts!B199</f>
        <v>1056 - Taylor Wilson</v>
      </c>
      <c r="W25" s="38"/>
      <c r="X25" s="38"/>
      <c r="Y25" s="39">
        <f>GETPIVOTDATA("[Measures].[Max of SickDays per Year]",Pre_Dashboard_Charts!$B$197,"[Add_Fields].[Employee ID + Full Name]","[Add_Fields].[Employee ID + Full Name].&amp;[1056 - Taylor Wilson]")</f>
        <v>0.1</v>
      </c>
      <c r="Z25" s="36"/>
      <c r="AA25" s="36"/>
      <c r="AB25" s="36"/>
      <c r="AC25" s="36"/>
    </row>
    <row r="26" spans="1:29" x14ac:dyDescent="0.25">
      <c r="A26" s="24"/>
      <c r="B26" s="36"/>
      <c r="C26" s="36"/>
      <c r="D26" s="36"/>
      <c r="E26" s="36"/>
      <c r="F26" s="36"/>
      <c r="G26" s="36"/>
      <c r="H26" s="36"/>
      <c r="I26" s="36"/>
      <c r="J26" s="36"/>
      <c r="K26" s="36"/>
      <c r="L26" s="36"/>
      <c r="M26" s="36"/>
      <c r="N26" s="36"/>
      <c r="O26" s="36"/>
      <c r="P26" s="36"/>
      <c r="Q26" s="36"/>
      <c r="R26" s="36"/>
      <c r="S26" s="36"/>
      <c r="T26" s="36"/>
      <c r="U26" s="36"/>
      <c r="V26" s="38" t="str">
        <f>Pre_Dashboard_Charts!B200</f>
        <v>1002 - Casey Williams</v>
      </c>
      <c r="W26" s="38"/>
      <c r="X26" s="38"/>
      <c r="Y26" s="39">
        <f>GETPIVOTDATA("[Measures].[Max of SickDays per Year]",Pre_Dashboard_Charts!$B$197,"[Add_Fields].[Employee ID + Full Name]","[Add_Fields].[Employee ID + Full Name].&amp;[1002 - Casey Williams]")</f>
        <v>0.2</v>
      </c>
      <c r="Z26" s="36"/>
      <c r="AA26" s="36"/>
      <c r="AB26" s="36"/>
      <c r="AC26" s="36"/>
    </row>
    <row r="27" spans="1:29" x14ac:dyDescent="0.25">
      <c r="A27" s="24"/>
      <c r="B27" s="36"/>
      <c r="C27" s="36"/>
      <c r="D27" s="36"/>
      <c r="E27" s="36"/>
      <c r="F27" s="36"/>
      <c r="G27" s="36"/>
      <c r="H27" s="36"/>
      <c r="I27" s="36"/>
      <c r="J27" s="36"/>
      <c r="K27" s="36"/>
      <c r="L27" s="36"/>
      <c r="M27" s="36"/>
      <c r="N27" s="36"/>
      <c r="O27" s="36"/>
      <c r="P27" s="36"/>
      <c r="Q27" s="36"/>
      <c r="R27" s="36"/>
      <c r="S27" s="36"/>
      <c r="T27" s="36"/>
      <c r="U27" s="36"/>
      <c r="V27" s="38" t="str">
        <f>Pre_Dashboard_Charts!B201</f>
        <v>1040 - Pat Taylor</v>
      </c>
      <c r="W27" s="38"/>
      <c r="X27" s="38"/>
      <c r="Y27" s="39">
        <f>GETPIVOTDATA("[Measures].[Max of SickDays per Year]",Pre_Dashboard_Charts!$B$197,"[Add_Fields].[Employee ID + Full Name]","[Add_Fields].[Employee ID + Full Name].&amp;[1040 - Pat Taylor]")</f>
        <v>0.2</v>
      </c>
      <c r="Z27" s="36"/>
      <c r="AA27" s="36"/>
      <c r="AB27" s="36"/>
      <c r="AC27" s="36"/>
    </row>
    <row r="28" spans="1:29" x14ac:dyDescent="0.25">
      <c r="A28" s="24"/>
      <c r="B28" s="36"/>
      <c r="C28" s="36"/>
      <c r="D28" s="36"/>
      <c r="E28" s="36"/>
      <c r="F28" s="36"/>
      <c r="G28" s="36"/>
      <c r="H28" s="36"/>
      <c r="I28" s="36"/>
      <c r="J28" s="36"/>
      <c r="K28" s="36"/>
      <c r="L28" s="36"/>
      <c r="M28" s="36"/>
      <c r="N28" s="36"/>
      <c r="O28" s="36"/>
      <c r="P28" s="36"/>
      <c r="Q28" s="36"/>
      <c r="R28" s="36"/>
      <c r="S28" s="36"/>
      <c r="T28" s="36"/>
      <c r="U28" s="36"/>
      <c r="V28" s="38" t="str">
        <f>Pre_Dashboard_Charts!B202</f>
        <v>1043 - Alex Wilson</v>
      </c>
      <c r="W28" s="38"/>
      <c r="X28" s="38"/>
      <c r="Y28" s="39">
        <f>GETPIVOTDATA("[Measures].[Max of SickDays per Year]",Pre_Dashboard_Charts!$B$197,"[Add_Fields].[Employee ID + Full Name]","[Add_Fields].[Employee ID + Full Name].&amp;[1043 - Alex Wilson]")</f>
        <v>0.3</v>
      </c>
      <c r="Z28" s="36"/>
      <c r="AA28" s="36"/>
      <c r="AB28" s="36"/>
      <c r="AC28" s="36"/>
    </row>
    <row r="29" spans="1:29" x14ac:dyDescent="0.25">
      <c r="A29" s="24"/>
      <c r="B29" s="36"/>
      <c r="C29" s="36"/>
      <c r="D29" s="36"/>
      <c r="E29" s="36"/>
      <c r="F29" s="36"/>
      <c r="G29" s="36"/>
      <c r="H29" s="36"/>
      <c r="I29" s="36"/>
      <c r="J29" s="36"/>
      <c r="K29" s="36"/>
      <c r="L29" s="36"/>
      <c r="M29" s="36"/>
      <c r="N29" s="36"/>
      <c r="O29" s="36"/>
      <c r="P29" s="36"/>
      <c r="Q29" s="36"/>
      <c r="R29" s="36"/>
      <c r="S29" s="36"/>
      <c r="T29" s="36"/>
      <c r="U29" s="36"/>
      <c r="V29" s="38" t="str">
        <f>Pre_Dashboard_Charts!B203</f>
        <v>1030 - Jordan Taylor</v>
      </c>
      <c r="W29" s="38"/>
      <c r="X29" s="38"/>
      <c r="Y29" s="39">
        <f>GETPIVOTDATA("[Measures].[Max of SickDays per Year]",Pre_Dashboard_Charts!$B$197,"[Add_Fields].[Employee ID + Full Name]","[Add_Fields].[Employee ID + Full Name].&amp;[1030 - Jordan Taylor]")</f>
        <v>0.3</v>
      </c>
      <c r="Z29" s="36"/>
      <c r="AA29" s="36"/>
      <c r="AB29" s="36"/>
      <c r="AC29" s="36"/>
    </row>
    <row r="30" spans="1:29" x14ac:dyDescent="0.25">
      <c r="A30" s="24"/>
      <c r="B30" s="36"/>
      <c r="C30" s="36"/>
      <c r="D30" s="36"/>
      <c r="E30" s="36"/>
      <c r="F30" s="36"/>
      <c r="G30" s="36"/>
      <c r="H30" s="36"/>
      <c r="I30" s="36"/>
      <c r="J30" s="36"/>
      <c r="K30" s="36"/>
      <c r="L30" s="36"/>
      <c r="M30" s="36"/>
      <c r="N30" s="36"/>
      <c r="O30" s="36"/>
      <c r="P30" s="36"/>
      <c r="Q30" s="36"/>
      <c r="R30" s="36"/>
      <c r="S30" s="36"/>
      <c r="T30" s="36"/>
      <c r="U30" s="36"/>
      <c r="V30" s="38" t="str">
        <f>Pre_Dashboard_Charts!B204</f>
        <v>1082 - Alex Davis</v>
      </c>
      <c r="W30" s="38"/>
      <c r="X30" s="38"/>
      <c r="Y30" s="39">
        <f>GETPIVOTDATA("[Measures].[Max of SickDays per Year]",Pre_Dashboard_Charts!$B$197,"[Add_Fields].[Employee ID + Full Name]","[Add_Fields].[Employee ID + Full Name].&amp;[1082 - Alex Davis]")</f>
        <v>0.3</v>
      </c>
      <c r="Z30" s="36"/>
      <c r="AA30" s="36"/>
      <c r="AB30" s="36"/>
      <c r="AC30" s="36"/>
    </row>
    <row r="31" spans="1:29" x14ac:dyDescent="0.25">
      <c r="A31" s="24"/>
      <c r="B31" s="36"/>
      <c r="C31" s="36"/>
      <c r="D31" s="36"/>
      <c r="E31" s="36"/>
      <c r="F31" s="36"/>
      <c r="G31" s="36"/>
      <c r="H31" s="36"/>
      <c r="I31" s="36"/>
      <c r="J31" s="36"/>
      <c r="K31" s="36"/>
      <c r="L31" s="36"/>
      <c r="M31" s="36"/>
      <c r="N31" s="36"/>
      <c r="O31" s="36"/>
      <c r="P31" s="36"/>
      <c r="Q31" s="36"/>
      <c r="R31" s="36"/>
      <c r="S31" s="36"/>
      <c r="T31" s="36"/>
      <c r="U31" s="36"/>
      <c r="V31" s="38" t="str">
        <f>Pre_Dashboard_Charts!B205</f>
        <v>1018 - Jamie Taylor</v>
      </c>
      <c r="W31" s="38"/>
      <c r="X31" s="38"/>
      <c r="Y31" s="39">
        <f>GETPIVOTDATA("[Measures].[Max of SickDays per Year]",Pre_Dashboard_Charts!$B$197,"[Add_Fields].[Employee ID + Full Name]","[Add_Fields].[Employee ID + Full Name].&amp;[1018 - Jamie Taylor]")</f>
        <v>0.4</v>
      </c>
      <c r="Z31" s="36"/>
      <c r="AA31" s="36"/>
      <c r="AB31" s="36"/>
      <c r="AC31" s="36"/>
    </row>
    <row r="32" spans="1:29" x14ac:dyDescent="0.25">
      <c r="A32" s="24"/>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row>
    <row r="33" spans="1:29" x14ac:dyDescent="0.25">
      <c r="A33" s="24"/>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row>
    <row r="34" spans="1:29" x14ac:dyDescent="0.25">
      <c r="A34" s="24"/>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row>
    <row r="35" spans="1:29" x14ac:dyDescent="0.25">
      <c r="A35" s="24"/>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row>
    <row r="36" spans="1:29" x14ac:dyDescent="0.25">
      <c r="A36" s="24"/>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row>
    <row r="37" spans="1:29" x14ac:dyDescent="0.25">
      <c r="A37" s="24"/>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row>
    <row r="38" spans="1:29" x14ac:dyDescent="0.25">
      <c r="A38" s="24"/>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row>
    <row r="39" spans="1:29" x14ac:dyDescent="0.25">
      <c r="A39" s="24"/>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row>
    <row r="40" spans="1:29" x14ac:dyDescent="0.25">
      <c r="A40" s="24"/>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row>
    <row r="41" spans="1:29" x14ac:dyDescent="0.25">
      <c r="A41" s="24"/>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row>
    <row r="42" spans="1:29" x14ac:dyDescent="0.25">
      <c r="A42" s="24"/>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row>
    <row r="43" spans="1:29" x14ac:dyDescent="0.25">
      <c r="A43" s="24"/>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row>
    <row r="44" spans="1:29" x14ac:dyDescent="0.25">
      <c r="A44" s="24"/>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row>
    <row r="45" spans="1:29" x14ac:dyDescent="0.25">
      <c r="B45" s="43"/>
      <c r="C45" s="43"/>
      <c r="D45" s="43"/>
      <c r="E45" s="43"/>
      <c r="F45" s="43"/>
      <c r="G45" s="43"/>
      <c r="H45" s="43"/>
      <c r="I45" s="43"/>
      <c r="J45" s="43"/>
      <c r="K45" s="43"/>
      <c r="L45" s="43"/>
      <c r="M45" s="43"/>
      <c r="N45" s="43"/>
      <c r="O45" s="43"/>
      <c r="P45" s="43"/>
      <c r="Q45" s="43"/>
      <c r="R45" s="43"/>
      <c r="S45" s="43"/>
      <c r="T45" s="44"/>
      <c r="U45" s="43"/>
      <c r="V45" s="43"/>
      <c r="W45" s="43"/>
      <c r="X45" s="43"/>
      <c r="Y45" s="43"/>
      <c r="Z45" s="43"/>
      <c r="AA45" s="43"/>
      <c r="AB45" s="43"/>
      <c r="AC45" s="43"/>
    </row>
  </sheetData>
  <mergeCells count="11">
    <mergeCell ref="V29:X29"/>
    <mergeCell ref="V23:X23"/>
    <mergeCell ref="V30:X30"/>
    <mergeCell ref="V31:X31"/>
    <mergeCell ref="V24:X24"/>
    <mergeCell ref="V25:X25"/>
    <mergeCell ref="V26:X26"/>
    <mergeCell ref="V27:X27"/>
    <mergeCell ref="V28:X28"/>
    <mergeCell ref="A1:A3"/>
    <mergeCell ref="B1:L3"/>
  </mergeCells>
  <conditionalFormatting sqref="Y24:Y31">
    <cfRule type="colorScale" priority="2">
      <colorScale>
        <cfvo type="min"/>
        <cfvo type="percentile" val="50"/>
        <cfvo type="max"/>
        <color rgb="FF63BE7B"/>
        <color rgb="FFFFEB84"/>
        <color rgb="FFF8696B"/>
      </colorScale>
    </cfRule>
  </conditionalFormatting>
  <conditionalFormatting sqref="Y24:Z31">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c f b 7 a 2 a - d f a 8 - 4 5 7 5 - 9 c e 4 - 4 0 9 e a a b 4 0 c 2 7 " > < 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10.xml>��< ? x m l   v e r s i o n = " 1 . 0 "   e n c o d i n g = " U T F - 1 6 " ? > < G e m i n i   x m l n s = " h t t p : / / g e m i n i / p i v o t c u s t o m i z a t i o n / T a b l e O r d e r " > < C u s t o m C o n t e n t > C l e a n _ D a t a s e t _ x l n m # _ F i l t e r D a t a b a s e _ 0 b 5 6 f 2 e 2 - 8 0 0 a - 4 2 c 4 - b e f a - d 2 2 2 c b 8 1 d 1 7 1 , e m p l o y e e _ d a t a s e t _ 9 d 9 d 5 c b 8 - c a 0 6 - 4 6 7 0 - a 8 8 8 - 5 7 3 5 3 c 9 6 1 6 2 4 , C l e a n _ D a t a s e t   1 _ 9 0 c c b f 2 0 - 4 b 1 7 - 4 a 2 4 - b 0 3 4 - a 6 6 3 8 6 5 d c c 4 7 , A d d _ F i e l d s _ 0 4 4 f 9 5 a 9 - a 3 3 e - 4 2 9 6 - 9 9 b 1 - a c c 7 f 8 7 9 c f 4 6 < / 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7 2 6 f c 7 8 c - 0 d 9 f - 4 c d 7 - b 1 6 7 - e c 1 f 5 0 1 3 4 d 2 2 " > < 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13.xml>��< ? x m l   v e r s i o n = " 1 . 0 "   e n c o d i n g = " U T F - 1 6 " ? > < G e m i n i   x m l n s = " h t t p : / / g e m i n i / p i v o t c u s t o m i z a t i o n / T a b l e C o u n t I n S a n d b o x " > < C u s t o m C o n t e n t > 4 < / C u s t o m C o n t e n t > < / G e m i n i > 
</file>

<file path=customXml/item14.xml>��< ? x m l   v e r s i o n = " 1 . 0 "   e n c o d i n g = " U T F - 1 6 " ? > < G e m i n i   x m l n s = " h t t p : / / g e m i n i / p i v o t c u s t o m i z a t i o n / e d 4 c d 3 3 c - b c d 9 - 4 4 d 6 - b 2 4 1 - 5 e 6 8 2 d 9 3 b 7 4 3 " > < 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15.xml>��< ? x m l   v e r s i o n = " 1 . 0 "   e n c o d i n g = " U T F - 1 6 " ? > < G e m i n i   x m l n s = " h t t p : / / g e m i n i / p i v o t c u s t o m i z a t i o n / 9 c 0 f 9 c c 3 - b 4 3 8 - 4 7 e 6 - a 6 a 5 - f a b 3 4 2 2 f 3 0 5 5 " > < 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1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l e a n _ D a t a s e t _ x l n m # _ F i l t e r D a t a b a s e & a m p ; g t ; & l t ; / K e y & g t ; & l t ; / D i a g r a m O b j e c t K e y & g t ; & l t ; D i a g r a m O b j e c t K e y & g t ; & l t ; K e y & g t ; D y n a m i c   T a g s \ T a b l e s \ & a m p ; l t ; T a b l e s \ e m p l o y e e _ d a t a s e t & a m p ; g t ; & l t ; / K e y & g t ; & l t ; / D i a g r a m O b j e c t K e y & g t ; & l t ; D i a g r a m O b j e c t K e y & g t ; & l t ; K e y & g t ; D y n a m i c   T a g s \ T a b l e s \ & a m p ; l t ; T a b l e s \ A d d _ F i e l d s & a m p ; g t ; & l t ; / K e y & g t ; & l t ; / D i a g r a m O b j e c t K e y & g t ; & l t ; D i a g r a m O b j e c t K e y & g t ; & l t ; K e y & g t ; T a b l e s \ C l e a n _ D a t a s e t _ x l n m # _ F i l t e r D a t a b a s e & l t ; / K e y & g t ; & l t ; / D i a g r a m O b j e c t K e y & g t ; & l t ; D i a g r a m O b j e c t K e y & g t ; & l t ; K e y & g t ; T a b l e s \ C l e a n _ D a t a s e t _ x l n m # _ F i l t e r D a t a b a s e \ C o l u m n s \ E m p l o y e e   I D & l t ; / K e y & g t ; & l t ; / D i a g r a m O b j e c t K e y & g t ; & l t ; D i a g r a m O b j e c t K e y & g t ; & l t ; K e y & g t ; T a b l e s \ C l e a n _ D a t a s e t _ x l n m # _ F i l t e r D a t a b a s e \ C o l u m n s \ F i r s t   N a m e & l t ; / K e y & g t ; & l t ; / D i a g r a m O b j e c t K e y & g t ; & l t ; D i a g r a m O b j e c t K e y & g t ; & l t ; K e y & g t ; T a b l e s \ C l e a n _ D a t a s e t _ x l n m # _ F i l t e r D a t a b a s e \ C o l u m n s \ L a s t   N a m e & l t ; / K e y & g t ; & l t ; / D i a g r a m O b j e c t K e y & g t ; & l t ; D i a g r a m O b j e c t K e y & g t ; & l t ; K e y & g t ; T a b l e s \ C l e a n _ D a t a s e t _ x l n m # _ F i l t e r D a t a b a s e \ C o l u m n s \ P e r s o n a l   E m a i l & l t ; / K e y & g t ; & l t ; / D i a g r a m O b j e c t K e y & g t ; & l t ; D i a g r a m O b j e c t K e y & g t ; & l t ; K e y & g t ; T a b l e s \ C l e a n _ D a t a s e t _ x l n m # _ F i l t e r D a t a b a s e \ C o l u m n s \ A g e & l t ; / K e y & g t ; & l t ; / D i a g r a m O b j e c t K e y & g t ; & l t ; D i a g r a m O b j e c t K e y & g t ; & l t ; K e y & g t ; T a b l e s \ C l e a n _ D a t a s e t _ x l n m # _ F i l t e r D a t a b a s e \ C o l u m n s \ G e n d e r & l t ; / K e y & g t ; & l t ; / D i a g r a m O b j e c t K e y & g t ; & l t ; D i a g r a m O b j e c t K e y & g t ; & l t ; K e y & g t ; T a b l e s \ C l e a n _ D a t a s e t _ x l n m # _ F i l t e r D a t a b a s e \ C o l u m n s \ M a r i t a l   S t a t u s & l t ; / K e y & g t ; & l t ; / D i a g r a m O b j e c t K e y & g t ; & l t ; D i a g r a m O b j e c t K e y & g t ; & l t ; K e y & g t ; T a b l e s \ C l e a n _ D a t a s e t _ x l n m # _ F i l t e r D a t a b a s e \ C o l u m n s \ J o b   T i t l e & l t ; / K e y & g t ; & l t ; / D i a g r a m O b j e c t K e y & g t ; & l t ; D i a g r a m O b j e c t K e y & g t ; & l t ; K e y & g t ; T a b l e s \ C l e a n _ D a t a s e t _ x l n m # _ F i l t e r D a t a b a s e \ C o l u m n s \ S a l a r y & l t ; / K e y & g t ; & l t ; / D i a g r a m O b j e c t K e y & g t ; & l t ; D i a g r a m O b j e c t K e y & g t ; & l t ; K e y & g t ; T a b l e s \ C l e a n _ D a t a s e t _ x l n m # _ F i l t e r D a t a b a s e \ C o l u m n s \ E d u c a t i o n   L e v e l & l t ; / K e y & g t ; & l t ; / D i a g r a m O b j e c t K e y & g t ; & l t ; D i a g r a m O b j e c t K e y & g t ; & l t ; K e y & g t ; T a b l e s \ C l e a n _ D a t a s e t _ x l n m # _ F i l t e r D a t a b a s e \ C o l u m n s \ H o m e   O w n e r & l t ; / K e y & g t ; & l t ; / D i a g r a m O b j e c t K e y & g t ; & l t ; D i a g r a m O b j e c t K e y & g t ; & l t ; K e y & g t ; T a b l e s \ C l e a n _ D a t a s e t _ x l n m # _ F i l t e r D a t a b a s e \ C o l u m n s \ C a r   O w n e r & l t ; / K e y & g t ; & l t ; / D i a g r a m O b j e c t K e y & g t ; & l t ; D i a g r a m O b j e c t K e y & g t ; & l t ; K e y & g t ; T a b l e s \ C l e a n _ D a t a s e t _ x l n m # _ F i l t e r D a t a b a s e \ C o l u m n s \ C o m m u t e   D i s t a n c e & l t ; / K e y & g t ; & l t ; / D i a g r a m O b j e c t K e y & g t ; & l t ; D i a g r a m O b j e c t K e y & g t ; & l t ; K e y & g t ; T a b l e s \ C l e a n _ D a t a s e t _ x l n m # _ F i l t e r D a t a b a s e \ C o l u m n s \ S t a r t   D a t e & l t ; / K e y & g t ; & l t ; / D i a g r a m O b j e c t K e y & g t ; & l t ; D i a g r a m O b j e c t K e y & g t ; & l t ; K e y & g t ; T a b l e s \ C l e a n _ D a t a s e t _ x l n m # _ F i l t e r D a t a b a s e \ C o l u m n s \ E n d   D a t e & l t ; / K e y & g t ; & l t ; / D i a g r a m O b j e c t K e y & g t ; & l t ; D i a g r a m O b j e c t K e y & g t ; & l t ; K e y & g t ; T a b l e s \ C l e a n _ D a t a s e t _ x l n m # _ F i l t e r D a t a b a s e \ C o l u m n s \ R e g i o n & l t ; / K e y & g t ; & l t ; / D i a g r a m O b j e c t K e y & g t ; & l t ; D i a g r a m O b j e c t K e y & g t ; & l t ; K e y & g t ; T a b l e s \ C l e a n _ D a t a s e t _ x l n m # _ F i l t e r D a t a b a s e \ C o l u m n s \ B i k e   P u r c h a s e & l t ; / K e y & g t ; & l t ; / D i a g r a m O b j e c t K e y & g t ; & l t ; D i a g r a m O b j e c t K e y & g t ; & l t ; K e y & g t ; T a b l e s \ C l e a n _ D a t a s e t _ x l n m # _ F i l t e r D a t a b a s e \ C o l u m n s \ B i k e   S a t i s f a c t i o n & l t ; / K e y & g t ; & l t ; / D i a g r a m O b j e c t K e y & g t ; & l t ; D i a g r a m O b j e c t K e y & g t ; & l t ; K e y & g t ; T a b l e s \ e m p l o y e e _ d a t a s e t & l t ; / K e y & g t ; & l t ; / D i a g r a m O b j e c t K e y & g t ; & l t ; D i a g r a m O b j e c t K e y & g t ; & l t ; K e y & g t ; T a b l e s \ e m p l o y e e _ d a t a s e t \ C o l u m n s \ E m p l o y e e   I D & l t ; / K e y & g t ; & l t ; / D i a g r a m O b j e c t K e y & g t ; & l t ; D i a g r a m O b j e c t K e y & g t ; & l t ; K e y & g t ; T a b l e s \ e m p l o y e e _ d a t a s e t \ C o l u m n s \ F i r s t   N a m e & l t ; / K e y & g t ; & l t ; / D i a g r a m O b j e c t K e y & g t ; & l t ; D i a g r a m O b j e c t K e y & g t ; & l t ; K e y & g t ; T a b l e s \ e m p l o y e e _ d a t a s e t \ C o l u m n s \ L a s t   N a m e & l t ; / K e y & g t ; & l t ; / D i a g r a m O b j e c t K e y & g t ; & l t ; D i a g r a m O b j e c t K e y & g t ; & l t ; K e y & g t ; T a b l e s \ e m p l o y e e _ d a t a s e t \ C o l u m n s \ P e r s o n a l   E m a i l & l t ; / K e y & g t ; & l t ; / D i a g r a m O b j e c t K e y & g t ; & l t ; D i a g r a m O b j e c t K e y & g t ; & l t ; K e y & g t ; T a b l e s \ e m p l o y e e _ d a t a s e t \ C o l u m n s \ A g e & l t ; / K e y & g t ; & l t ; / D i a g r a m O b j e c t K e y & g t ; & l t ; D i a g r a m O b j e c t K e y & g t ; & l t ; K e y & g t ; T a b l e s \ e m p l o y e e _ d a t a s e t \ C o l u m n s \ G e n d e r & l t ; / K e y & g t ; & l t ; / D i a g r a m O b j e c t K e y & g t ; & l t ; D i a g r a m O b j e c t K e y & g t ; & l t ; K e y & g t ; T a b l e s \ e m p l o y e e _ d a t a s e t \ C o l u m n s \ M a r i t a l   S t a t u s & l t ; / K e y & g t ; & l t ; / D i a g r a m O b j e c t K e y & g t ; & l t ; D i a g r a m O b j e c t K e y & g t ; & l t ; K e y & g t ; T a b l e s \ e m p l o y e e _ d a t a s e t \ C o l u m n s \ J o b   T i t l e & l t ; / K e y & g t ; & l t ; / D i a g r a m O b j e c t K e y & g t ; & l t ; D i a g r a m O b j e c t K e y & g t ; & l t ; K e y & g t ; T a b l e s \ e m p l o y e e _ d a t a s e t \ C o l u m n s \ S a l a r y & l t ; / K e y & g t ; & l t ; / D i a g r a m O b j e c t K e y & g t ; & l t ; D i a g r a m O b j e c t K e y & g t ; & l t ; K e y & g t ; T a b l e s \ e m p l o y e e _ d a t a s e t \ C o l u m n s \ E d u c a t i o n   L e v e l & l t ; / K e y & g t ; & l t ; / D i a g r a m O b j e c t K e y & g t ; & l t ; D i a g r a m O b j e c t K e y & g t ; & l t ; K e y & g t ; T a b l e s \ e m p l o y e e _ d a t a s e t \ C o l u m n s \ H o m e   O w n e r & l t ; / K e y & g t ; & l t ; / D i a g r a m O b j e c t K e y & g t ; & l t ; D i a g r a m O b j e c t K e y & g t ; & l t ; K e y & g t ; T a b l e s \ e m p l o y e e _ d a t a s e t \ C o l u m n s \ C a r   O w n e r & l t ; / K e y & g t ; & l t ; / D i a g r a m O b j e c t K e y & g t ; & l t ; D i a g r a m O b j e c t K e y & g t ; & l t ; K e y & g t ; T a b l e s \ e m p l o y e e _ d a t a s e t \ C o l u m n s \ C o m m u t e   D i s t a n c e & l t ; / K e y & g t ; & l t ; / D i a g r a m O b j e c t K e y & g t ; & l t ; D i a g r a m O b j e c t K e y & g t ; & l t ; K e y & g t ; T a b l e s \ e m p l o y e e _ d a t a s e t \ C o l u m n s \ S t a r t   D a t e & l t ; / K e y & g t ; & l t ; / D i a g r a m O b j e c t K e y & g t ; & l t ; D i a g r a m O b j e c t K e y & g t ; & l t ; K e y & g t ; T a b l e s \ e m p l o y e e _ d a t a s e t \ C o l u m n s \ E n d   D a t e & l t ; / K e y & g t ; & l t ; / D i a g r a m O b j e c t K e y & g t ; & l t ; D i a g r a m O b j e c t K e y & g t ; & l t ; K e y & g t ; T a b l e s \ e m p l o y e e _ d a t a s e t \ C o l u m n s \ R e g i o n & l t ; / K e y & g t ; & l t ; / D i a g r a m O b j e c t K e y & g t ; & l t ; D i a g r a m O b j e c t K e y & g t ; & l t ; K e y & g t ; T a b l e s \ e m p l o y e e _ d a t a s e t \ C o l u m n s \ B i k e   P u r c h a s e & l t ; / K e y & g t ; & l t ; / D i a g r a m O b j e c t K e y & g t ; & l t ; D i a g r a m O b j e c t K e y & g t ; & l t ; K e y & g t ; T a b l e s \ e m p l o y e e _ d a t a s e t \ C o l u m n s \ B i k e   S a t i s f a c t i o n & l t ; / K e y & g t ; & l t ; / D i a g r a m O b j e c t K e y & g t ; & l t ; D i a g r a m O b j e c t K e y & g t ; & l t ; K e y & g t ; T a b l e s \ A d d _ F i e l d s & l t ; / K e y & g t ; & l t ; / D i a g r a m O b j e c t K e y & g t ; & l t ; D i a g r a m O b j e c t K e y & g t ; & l t ; K e y & g t ; T a b l e s \ A d d _ F i e l d s \ C o l u m n s \ E m p l o y e e   I D & l t ; / K e y & g t ; & l t ; / D i a g r a m O b j e c t K e y & g t ; & l t ; D i a g r a m O b j e c t K e y & g t ; & l t ; K e y & g t ; T a b l e s \ A d d _ F i e l d s \ C o l u m n s \ C o m p a n y   L e v e l & l t ; / K e y & g t ; & l t ; / D i a g r a m O b j e c t K e y & g t ; & l t ; D i a g r a m O b j e c t K e y & g t ; & l t ; K e y & g t ; T a b l e s \ A d d _ F i e l d s \ C o l u m n s \ S i c k   D a y s & l t ; / K e y & g t ; & l t ; / D i a g r a m O b j e c t K e y & g t ; & l t ; D i a g r a m O b j e c t K e y & g t ; & l t ; K e y & g t ; T a b l e s \ A d d _ F i e l d s \ C o l u m n s \ R E L A T E D   F u l l   N a m e & l t ; / K e y & g t ; & l t ; / D i a g r a m O b j e c t K e y & g t ; & l t ; D i a g r a m O b j e c t K e y & g t ; & l t ; K e y & g t ; T a b l e s \ A d d _ F i e l d s \ M e a s u r e s \ S u m   o f   S i c k D a y s & l t ; / K e y & g t ; & l t ; / D i a g r a m O b j e c t K e y & g t ; & l t ; D i a g r a m O b j e c t K e y & g t ; & l t ; K e y & g t ; T a b l e s \ A d d _ F i e l d s \ M e a s u r e s \ S u m   o f   S i c k   D a y s & l t ; / K e y & g t ; & l t ; / D i a g r a m O b j e c t K e y & g t ; & l t ; D i a g r a m O b j e c t K e y & g t ; & l t ; K e y & g t ; T a b l e s \ A d d _ F i e l d s \ S u m   o f   S i c k   D a y s \ A d d i t i o n a l   I n f o \ I m p l i c i t   M e a s u r e & l t ; / K e y & g t ; & l t ; / D i a g r a m O b j e c t K e y & g t ; & l t ; D i a g r a m O b j e c t K e y & g t ; & l t ; K e y & g t ; T a b l e s \ A d d _ F i e l d s \ M e a s u r e s \ A v e r a g e   o f   S i c k   D a y s & l t ; / K e y & g t ; & l t ; / D i a g r a m O b j e c t K e y & g t ; & l t ; D i a g r a m O b j e c t K e y & g t ; & l t ; K e y & g t ; T a b l e s \ A d d _ F i e l d s \ A v e r a g e   o f   S i c k   D a y s \ A d d i t i o n a l   I n f o \ I m p l i c i t   M e a s u r e & l t ; / K e y & g t ; & l t ; / D i a g r a m O b j e c t K e y & g t ; & l t ; D i a g r a m O b j e c t K e y & g t ; & l t ; K e y & g t ; T a b l e s \ A d d _ F i e l d s \ C o l u m n s \ R E L A T E D   N e t W o r k i n g   D a y s & l t ; / K e y & g t ; & l t ; / D i a g r a m O b j e c t K e y & g t ; & l t ; D i a g r a m O b j e c t K e y & g t ; & l t ; K e y & g t ; T a b l e s \ A d d _ F i e l d s \ C o l u m n s \ S i c k   t o   W o r k i n g   D a y   R a t i o & l t ; / K e y & g t ; & l t ; / D i a g r a m O b j e c t K e y & g t ; & l t ; D i a g r a m O b j e c t K e y & g t ; & l t ; K e y & g t ; T a b l e s \ A d d _ F i e l d s \ M e a s u r e s \ S u m   o f   S i c k   t o   W o r k i n g   D a y   R a t i o & l t ; / K e y & g t ; & l t ; / D i a g r a m O b j e c t K e y & g t ; & l t ; D i a g r a m O b j e c t K e y & g t ; & l t ; K e y & g t ; T a b l e s \ A d d _ F i e l d s \ S u m   o f   S i c k   t o   W o r k i n g   D a y   R a t i o \ A d d i t i o n a l   I n f o \ I m p l i c i t   M e a s u r e & l t ; / K e y & g t ; & l t ; / D i a g r a m O b j e c t K e y & g t ; & l t ; D i a g r a m O b j e c t K e y & g t ; & l t ; K e y & g t ; T a b l e s \ A d d _ F i e l d s \ M e a s u r e s \ A v e r a g e   o f   S i c k   t o   W o r k i n g   D a y   R a t i o & l t ; / K e y & g t ; & l t ; / D i a g r a m O b j e c t K e y & g t ; & l t ; D i a g r a m O b j e c t K e y & g t ; & l t ; K e y & g t ; T a b l e s \ A d d _ F i e l d s \ A v e r a g e   o f   S i c k   t o   W o r k i n g   D a y   R a t i o \ A d d i t i o n a l   I n f o \ I m p l i c i t   M e a s u r e & l t ; / K e y & g t ; & l t ; / D i a g r a m O b j e c t K e y & g t ; & l t ; D i a g r a m O b j e c t K e y & g t ; & l t ; K e y & g t ; T a b l e s \ A d d _ F i e l d s \ C o l u m n s \ R E L A T E D   S a l a r y & l t ; / K e y & g t ; & l t ; / D i a g r a m O b j e c t K e y & g t ; & l t ; D i a g r a m O b j e c t K e y & g t ; & l t ; K e y & g t ; T a b l e s \ A d d _ F i e l d s \ C o l u m n s \ A c t u a l   S a l a r y   p e r   A c t u a l   W o r k   D a y s & l t ; / K e y & g t ; & l t ; / D i a g r a m O b j e c t K e y & g t ; & l t ; D i a g r a m O b j e c t K e y & g t ; & l t ; K e y & g t ; T a b l e s \ A d d _ F i e l d s \ M e a s u r e s \ S u m   o f   A c t u a l   S a l a r y   p e r   A c t u a l   W o r k   D a y s & l t ; / K e y & g t ; & l t ; / D i a g r a m O b j e c t K e y & g t ; & l t ; D i a g r a m O b j e c t K e y & g t ; & l t ; K e y & g t ; T a b l e s \ A d d _ F i e l d s \ S u m   o f   A c t u a l   S a l a r y   p e r   A c t u a l   W o r k   D a y s \ A d d i t i o n a l   I n f o \ I m p l i c i t   M e a s u r e & l t ; / K e y & g t ; & l t ; / D i a g r a m O b j e c t K e y & g t ; & l t ; D i a g r a m O b j e c t K e y & g t ; & l t ; K e y & g t ; T a b l e s \ A d d _ F i e l d s \ M e a s u r e s \ A v e r a g e   o f   A c t u a l   S a l a r y   p e r   A c t u a l   W o r k   D a y s & l t ; / K e y & g t ; & l t ; / D i a g r a m O b j e c t K e y & g t ; & l t ; D i a g r a m O b j e c t K e y & g t ; & l t ; K e y & g t ; T a b l e s \ A d d _ F i e l d s \ A v e r a g e   o f   A c t u a l   S a l a r y   p e r   A c t u a l   W o r k   D a y s \ A d d i t i o n a l   I n f o \ I m p l i c i t   M e a s u r e & l t ; / K e y & g t ; & l t ; / D i a g r a m O b j e c t K e y & g t ; & l t ; D i a g r a m O b j e c t K e y & g t ; & l t ; K e y & g t ; T a b l e s \ C l e a n _ D a t a s e t   1 \ C o l u m n s \ E m p l o y e e   I D & l t ; / K e y & g t ; & l t ; / D i a g r a m O b j e c t K e y & g t ; & l t ; D i a g r a m O b j e c t K e y & g t ; & l t ; K e y & g t ; T a b l e s \ C l e a n _ D a t a s e t   1 \ C o l u m n s \ F i r s t   N a m e & l t ; / K e y & g t ; & l t ; / D i a g r a m O b j e c t K e y & g t ; & l t ; D i a g r a m O b j e c t K e y & g t ; & l t ; K e y & g t ; T a b l e s \ C l e a n _ D a t a s e t   1 \ C o l u m n s \ L a s t   N a m e & l t ; / K e y & g t ; & l t ; / D i a g r a m O b j e c t K e y & g t ; & l t ; D i a g r a m O b j e c t K e y & g t ; & l t ; K e y & g t ; T a b l e s \ C l e a n _ D a t a s e t   1 \ C o l u m n s \ P e r s o n a l   E m a i l & l t ; / K e y & g t ; & l t ; / D i a g r a m O b j e c t K e y & g t ; & l t ; D i a g r a m O b j e c t K e y & g t ; & l t ; K e y & g t ; T a b l e s \ C l e a n _ D a t a s e t   1 \ C o l u m n s \ A g e & l t ; / K e y & g t ; & l t ; / D i a g r a m O b j e c t K e y & g t ; & l t ; D i a g r a m O b j e c t K e y & g t ; & l t ; K e y & g t ; T a b l e s \ C l e a n _ D a t a s e t   1 \ C o l u m n s \ G e n d e r & l t ; / K e y & g t ; & l t ; / D i a g r a m O b j e c t K e y & g t ; & l t ; D i a g r a m O b j e c t K e y & g t ; & l t ; K e y & g t ; T a b l e s \ C l e a n _ D a t a s e t   1 \ C o l u m n s \ M a r i t a l   S t a t u s & l t ; / K e y & g t ; & l t ; / D i a g r a m O b j e c t K e y & g t ; & l t ; D i a g r a m O b j e c t K e y & g t ; & l t ; K e y & g t ; T a b l e s \ C l e a n _ D a t a s e t   1 \ C o l u m n s \ J o b   T i t l e & l t ; / K e y & g t ; & l t ; / D i a g r a m O b j e c t K e y & g t ; & l t ; D i a g r a m O b j e c t K e y & g t ; & l t ; K e y & g t ; T a b l e s \ C l e a n _ D a t a s e t   1 \ C o l u m n s \ S a l a r y & l t ; / K e y & g t ; & l t ; / D i a g r a m O b j e c t K e y & g t ; & l t ; D i a g r a m O b j e c t K e y & g t ; & l t ; K e y & g t ; T a b l e s \ C l e a n _ D a t a s e t   1 \ C o l u m n s \ E d u c a t i o n   L e v e l & l t ; / K e y & g t ; & l t ; / D i a g r a m O b j e c t K e y & g t ; & l t ; D i a g r a m O b j e c t K e y & g t ; & l t ; K e y & g t ; T a b l e s \ C l e a n _ D a t a s e t   1 \ C o l u m n s \ H o m e   O w n e r & l t ; / K e y & g t ; & l t ; / D i a g r a m O b j e c t K e y & g t ; & l t ; D i a g r a m O b j e c t K e y & g t ; & l t ; K e y & g t ; T a b l e s \ C l e a n _ D a t a s e t   1 \ C o l u m n s \ C a r   O w n e r & l t ; / K e y & g t ; & l t ; / D i a g r a m O b j e c t K e y & g t ; & l t ; D i a g r a m O b j e c t K e y & g t ; & l t ; K e y & g t ; T a b l e s \ C l e a n _ D a t a s e t   1 \ C o l u m n s \ C o m m u t e   D i s t a n c e & l t ; / K e y & g t ; & l t ; / D i a g r a m O b j e c t K e y & g t ; & l t ; D i a g r a m O b j e c t K e y & g t ; & l t ; K e y & g t ; T a b l e s \ C l e a n _ D a t a s e t   1 \ C o l u m n s \ S t a r t   D a t e & l t ; / K e y & g t ; & l t ; / D i a g r a m O b j e c t K e y & g t ; & l t ; D i a g r a m O b j e c t K e y & g t ; & l t ; K e y & g t ; T a b l e s \ C l e a n _ D a t a s e t   1 \ C o l u m n s \ E n d   D a t e & l t ; / K e y & g t ; & l t ; / D i a g r a m O b j e c t K e y & g t ; & l t ; D i a g r a m O b j e c t K e y & g t ; & l t ; K e y & g t ; T a b l e s \ C l e a n _ D a t a s e t   1 \ C o l u m n s \ R e g i o n & l t ; / K e y & g t ; & l t ; / D i a g r a m O b j e c t K e y & g t ; & l t ; D i a g r a m O b j e c t K e y & g t ; & l t ; K e y & g t ; T a b l e s \ C l e a n _ D a t a s e t   1 \ C o l u m n s \ B i k e   P u r c h a s e & l t ; / K e y & g t ; & l t ; / D i a g r a m O b j e c t K e y & g t ; & l t ; D i a g r a m O b j e c t K e y & g t ; & l t ; K e y & g t ; T a b l e s \ C l e a n _ D a t a s e t   1 \ C o l u m n s \ B i k e   S a t i s f a c t i o n & l t ; / K e y & g t ; & l t ; / D i a g r a m O b j e c t K e y & g t ; & l t ; D i a g r a m O b j e c t K e y & g t ; & l t ; K e y & g t ; T a b l e s \ C l e a n _ D a t a s e t   1 \ C o l u m n s \ N e t   W o r k d a y s & l t ; / K e y & g t ; & l t ; / D i a g r a m O b j e c t K e y & g t ; & l t ; D i a g r a m O b j e c t K e y & g t ; & l t ; K e y & g t ; T a b l e s \ C l e a n _ D a t a s e t   1 \ C o l u m n s \ N e t   W o r k y e a r s & l t ; / K e y & g t ; & l t ; / D i a g r a m O b j e c t K e y & g t ; & l t ; D i a g r a m O b j e c t K e y & g t ; & l t ; K e y & g t ; T a b l e s \ C l e a n _ D a t a s e t   1 \ C o l u m n s \ T e n u r e   B r a c k e t & l t ; / K e y & g t ; & l t ; / D i a g r a m O b j e c t K e y & g t ; & l t ; D i a g r a m O b j e c t K e y & g t ; & l t ; K e y & g t ; T a b l e s \ C l e a n _ D a t a s e t   1 \ C o l u m n s \ A g e   B r a c k e t & l t ; / K e y & g t ; & l t ; / D i a g r a m O b j e c t K e y & g t ; & l t ; D i a g r a m O b j e c t K e y & g t ; & l t ; K e y & g t ; T a b l e s \ C l e a n _ D a t a s e t   1 \ C o l u m n s \ F u l l   N a m e & l t ; / K e y & g t ; & l t ; / D i a g r a m O b j e c t K e y & g t ; & l t ; D i a g r a m O b j e c t K e y & g t ; & l t ; K e y & g t ; T a b l e s \ C l e a n _ D a t a s e t   1 \ C o l u m n s \ E n d   D a t e - f i x e d & l t ; / K e y & g t ; & l t ; / D i a g r a m O b j e c t K e y & g t ; & l t ; D i a g r a m O b j e c t K e y & g t ; & l t ; K e y & g t ; T a b l e s \ C l e a n _ D a t a s e t   1 \ M e a s u r e s \ S u m   o f   N e t   W o r k d a y s   2 & l t ; / K e y & g t ; & l t ; / D i a g r a m O b j e c t K e y & g t ; & l t ; D i a g r a m O b j e c t K e y & g t ; & l t ; K e y & g t ; T a b l e s \ C l e a n _ D a t a s e t   1 \ S u m   o f   N e t   W o r k d a y s   2 \ A d d i t i o n a l   I n f o \ I m p l i c i t   M e a s u r e & l t ; / K e y & g t ; & l t ; / D i a g r a m O b j e c t K e y & g t ; & l t ; D i a g r a m O b j e c t K e y & g t ; & l t ; K e y & g t ; T a b l e s \ C l e a n _ D a t a s e t   1 \ M e a s u r e s \ A v e r a g e   o f   N e t   W o r k d a y s   2 & l t ; / K e y & g t ; & l t ; / D i a g r a m O b j e c t K e y & g t ; & l t ; D i a g r a m O b j e c t K e y & g t ; & l t ; K e y & g t ; T a b l e s \ C l e a n _ D a t a s e t   1 \ A v e r a g e   o f   N e t   W o r k d a y s   2 \ A d d i t i o n a l   I n f o \ I m p l i c i t   M e a s u r e & l t ; / K e y & g t ; & l t ; / D i a g r a m O b j e c t K e y & g t ; & l t ; D i a g r a m O b j e c t K e y & g t ; & l t ; K e y & g t ; T a b l e s \ C l e a n _ D a t a s e t   1 \ M e a s u r e s \ S u m   o f   N e t   W o r k y e a r s   2 & l t ; / K e y & g t ; & l t ; / D i a g r a m O b j e c t K e y & g t ; & l t ; D i a g r a m O b j e c t K e y & g t ; & l t ; K e y & g t ; T a b l e s \ C l e a n _ D a t a s e t   1 \ S u m   o f   N e t   W o r k y e a r s   2 \ A d d i t i o n a l   I n f o \ I m p l i c i t   M e a s u r e & l t ; / K e y & g t ; & l t ; / D i a g r a m O b j e c t K e y & g t ; & l t ; D i a g r a m O b j e c t K e y & g t ; & l t ; K e y & g t ; T a b l e s \ C l e a n _ D a t a s e t   1 \ M e a s u r e s \ A v e r a g e   o f   N e t   W o r k y e a r s & l t ; / K e y & g t ; & l t ; / D i a g r a m O b j e c t K e y & g t ; & l t ; D i a g r a m O b j e c t K e y & g t ; & l t ; K e y & g t ; T a b l e s \ C l e a n _ D a t a s e t   1 \ A v e r a g e   o f   N e t   W o r k y e a r s \ A d d i t i o n a l   I n f o \ I m p l i c i t   M e a s u r e & l t ; / K e y & g t ; & l t ; / D i a g r a m O b j e c t K e y & g t ; & l t ; D i a g r a m O b j e c t K e y & g t ; & l t ; K e y & g t ; R e l a t i o n s h i p s \ & a m p ; l t ; T a b l e s \ A d d _ F i e l d s \ C o l u m n s \ E m p l o y e e   I D & a m p ; g t ; - & a m p ; l t ; T a b l e s \ C l e a n _ D a t a s e t _ 1 \ C o l u m n s \ E m p l o y e e   I D & a m p ; g t ; & l t ; / K e y & g t ; & l t ; / D i a g r a m O b j e c t K e y & g t ; & l t ; D i a g r a m O b j e c t K e y & g t ; & l t ; K e y & g t ; R e l a t i o n s h i p s \ & a m p ; l t ; T a b l e s \ A d d _ F i e l d s \ C o l u m n s \ E m p l o y e e   I D & a m p ; g t ; - & a m p ; l t ; T a b l e s \ C l e a n _ D a t a s e t _ 1 \ C o l u m n s \ E m p l o y e e   I D & a m p ; g t ; \ F K & l t ; / K e y & g t ; & l t ; / D i a g r a m O b j e c t K e y & g t ; & l t ; D i a g r a m O b j e c t K e y & g t ; & l t ; K e y & g t ; R e l a t i o n s h i p s \ & a m p ; l t ; T a b l e s \ A d d _ F i e l d s \ C o l u m n s \ E m p l o y e e   I D & a m p ; g t ; - & a m p ; l t ; T a b l e s \ C l e a n _ D a t a s e t _ 1 \ C o l u m n s \ E m p l o y e e   I D & a m p ; g t ; \ P K & l t ; / K e y & g t ; & l t ; / D i a g r a m O b j e c t K e y & g t ; & l t ; D i a g r a m O b j e c t K e y & g t ; & l t ; K e y & g t ; R e l a t i o n s h i p s \ & a m p ; l t ; T a b l e s \ A d d _ F i e l d s \ C o l u m n s \ E m p l o y e e   I D & a m p ; g t ; - & a m p ; l t ; T a b l e s \ C l e a n _ D a t a s e t _ 1 \ C o l u m n s \ E m p l o y e e   I D & a m p ; g t ; \ C r o s s F i l t e r & l t ; / K e y & g t ; & l t ; / D i a g r a m O b j e c t K e y & g t ; & l t ; D i a g r a m O b j e c t K e y & g t ; & l t ; K e y & g t ; T a b l e s \ C l e a n _ D a t a s e t & l t ; / K e y & g t ; & l t ; / D i a g r a m O b j e c t K e y & g t ; & l t ; D i a g r a m O b j e c t K e y & g t ; & l t ; K e y & g t ; D y n a m i c   T a g s \ T a b l e s \ & a m p ; l t ; T a b l e s \ C l e a n _ D a t a s e t & a m p ; g t ; & l t ; / K e y & g t ; & l t ; / D i a g r a m O b j e c t K e y & g t ; & l t ; D i a g r a m O b j e c t K e y & g t ; & l t ; K e y & g t ; T a b l e s \ C l e a n _ D a t a s e t \ M e a s u r e s \ S u m   o f   E m p l o y e e   I D & l t ; / K e y & g t ; & l t ; / D i a g r a m O b j e c t K e y & g t ; & l t ; D i a g r a m O b j e c t K e y & g t ; & l t ; K e y & g t ; T a b l e s \ C l e a n _ D a t a s e t \ S u m   o f   E m p l o y e e   I D \ A d d i t i o n a l   I n f o \ I m p l i c i t   M e a s u r e & l t ; / K e y & g t ; & l t ; / D i a g r a m O b j e c t K e y & g t ; & l t ; D i a g r a m O b j e c t K e y & g t ; & l t ; K e y & g t ; T a b l e s \ C l e a n _ D a t a s e t \ M e a s u r e s \ C o u n t   o f   E m p l o y e e   I D & l t ; / K e y & g t ; & l t ; / D i a g r a m O b j e c t K e y & g t ; & l t ; D i a g r a m O b j e c t K e y & g t ; & l t ; K e y & g t ; T a b l e s \ C l e a n _ D a t a s e t \ C o u n t   o f   E m p l o y e e   I D \ A d d i t i o n a l   I n f o \ I m p l i c i t   M e a s u r e & l t ; / K e y & g t ; & l t ; / D i a g r a m O b j e c t K e y & g t ; & l t ; D i a g r a m O b j e c t K e y & g t ; & l t ; K e y & g t ; T a b l e s \ C l e a n _ D a t a s e t \ M e a s u r e s \ S u m   o f   S a l a r y & l t ; / K e y & g t ; & l t ; / D i a g r a m O b j e c t K e y & g t ; & l t ; D i a g r a m O b j e c t K e y & g t ; & l t ; K e y & g t ; T a b l e s \ C l e a n _ D a t a s e t \ S u m   o f   S a l a r y \ A d d i t i o n a l   I n f o \ I m p l i c i t   M e a s u r e & l t ; / K e y & g t ; & l t ; / D i a g r a m O b j e c t K e y & g t ; & l t ; D i a g r a m O b j e c t K e y & g t ; & l t ; K e y & g t ; T a b l e s \ C l e a n _ D a t a s e t \ M e a s u r e s \ A v e r a g e   o f   S a l a r y & l t ; / K e y & g t ; & l t ; / D i a g r a m O b j e c t K e y & g t ; & l t ; D i a g r a m O b j e c t K e y & g t ; & l t ; K e y & g t ; T a b l e s \ C l e a n _ D a t a s e t \ A v e r a g e   o f   S a l a r y \ A d d i t i o n a l   I n f o \ I m p l i c i t   M e a s u r e & l t ; / K e y & g t ; & l t ; / D i a g r a m O b j e c t K e y & g t ; & l t ; D i a g r a m O b j e c t K e y & g t ; & l t ; K e y & g t ; T a b l e s \ C l e a n _ D a t a s e t \ T a b l e s \ C l e a n _ D a t a s e t _ 1 \ C o l u m n s \ C a l c u l a t e d   C o l u m n   1 \ A d d i t i o n a l   I n f o \ E r r o r & l t ; / K e y & g t ; & l t ; / D i a g r a m O b j e c t K e y & g t ; & l t ; D i a g r a m O b j e c t K e y & g t ; & l t ; K e y & g t ; T a b l e s \ A d d _ F i e l d s \ C o l u m n s \ R E L A T E D   N e t W o r k Y e a r s & l t ; / K e y & g t ; & l t ; / D i a g r a m O b j e c t K e y & g t ; & l t ; D i a g r a m O b j e c t K e y & g t ; & l t ; K e y & g t ; T a b l e s \ C l e a n _ D a t a s e t \ C o l u m n s \ C a l c u l a t e d - B i k e P u r c h a s e   B i n a r y & l t ; / K e y & g t ; & l t ; / D i a g r a m O b j e c t K e y & g t ; & l t ; / A l l K e y s & g t ; & l t ; S e l e c t e d K e y s & g t ; & l t ; D i a g r a m O b j e c t K e y & g t ; & l t ; K e y & g t ; T a b l e s \ C l e a n _ D a t a s e 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 T a g s \ T a b l e s \ & a m p ; l t ; T a b l e s \ C l e a n _ D a t a s e t _ x l n m # _ F i l t e r D a t a b a s e & a m p ; g t ; & l t ; / K e y & g t ; & l t ; / a : K e y & g t ; & l t ; a : V a l u e   i : t y p e = " D i a g r a m D i s p l a y T a g V i e w S t a t e " & g t ; & l t ; I s N o t F i l t e r e d O u t & g t ; t r u e & l t ; / I s N o t F i l t e r e d O u t & g t ; & l t ; / a : V a l u e & g t ; & l t ; / a : K e y V a l u e O f D i a g r a m O b j e c t K e y a n y T y p e z b w N T n L X & g t ; & l t ; a : K e y V a l u e O f D i a g r a m O b j e c t K e y a n y T y p e z b w N T n L X & g t ; & l t ; a : K e y & g t ; & l t ; K e y & g t ; D y n a m i c   T a g s \ T a b l e s \ & a m p ; l t ; T a b l e s \ e m p l o y e e _ d a t a s e t & a m p ; g t ; & l t ; / K e y & g t ; & l t ; / a : K e y & g t ; & l t ; a : V a l u e   i : t y p e = " D i a g r a m D i s p l a y T a g V i e w S t a t e " & g t ; & l t ; I s N o t F i l t e r e d O u t & g t ; t r u e & l t ; / I s N o t F i l t e r e d O u t & g t ; & l t ; / a : V a l u e & g t ; & l t ; / a : K e y V a l u e O f D i a g r a m O b j e c t K e y a n y T y p e z b w N T n L X & g t ; & l t ; a : K e y V a l u e O f D i a g r a m O b j e c t K e y a n y T y p e z b w N T n L X & g t ; & l t ; a : K e y & g t ; & l t ; K e y & g t ; D y n a m i c   T a g s \ T a b l e s \ & a m p ; l t ; T a b l e s \ A d d _ F i e l d s & a m p ; g t ; & l t ; / K e y & g t ; & l t ; / a : K e y & g t ; & l t ; a : V a l u e   i : t y p e = " D i a g r a m D i s p l a y T a g V i e w S t a t e " & g t ; & l t ; I s N o t F i l t e r e d O u t & g t ; t r u e & l t ; / I s N o t F i l t e r e d O u t & g t ; & l t ; / a : V a l u e & g t ; & l t ; / a : K e y V a l u e O f D i a g r a m O b j e c t K e y a n y T y p e z b w N T n L X & g t ; & l t ; a : K e y V a l u e O f D i a g r a m O b j e c t K e y a n y T y p e z b w N T n L X & g t ; & l t ; a : K e y & g t ; & l t ; K e y & g t ; T a b l e s \ C l e a n _ D a t a s e t \ M e a s u r e s \ S u m   o f   E m p l o y e e   I D & l t ; / K e y & g t ; & l t ; / a : K e y & g t ; & l t ; a : V a l u e 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l t ; / K e y & g t ; & l t ; / a : K e y & g t ; & l t ; a : V a l u e   i : t y p e = " D i a g r a m D i s p l a y N o d e V i e w S t a t e " & g t ; & l t ; H e i g h t & g t ; 1 5 0 & l t ; / H e i g h t & g t ; & l t ; I s E x p a n d e d & g t ; t r u e & l t ; / I s E x p a n d e d & g t ; & l t ; L a y e d O u t & g t ; t r u e & l t ; / L a y e d O u t & g t ; & l t ; L e f t & g t ; 3 2 9 . 9 0 3 8 1 0 5 6 7 6 6 5 8 & l t ; / L e f t & g t ; & l t ; W i d t h & g t ; 2 0 0 & l t ; / W i d t h & g t ; & l t ; / a : V a l u e & g t ; & l t ; / a : K e y V a l u e O f D i a g r a m O b j e c t K e y a n y T y p e z b w N T n L X & g t ; & l t ; a : K e y V a l u e O f D i a g r a m O b j e c t K e y a n y T y p e z b w N T n L X & g t ; & l t ; a : K e y & g t ; & l t ; K e y & g t ; T a b l e s \ C l e a n _ D a t a s e t _ x l n m # _ F i l t e r D a t a b a s e \ C o l u m n s \ E m p l o y e e   I D & l t ; / K e y & g t ; & l t ; / a : K e y & g t ; & l t ; a : V a l u e 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F i r s t   N a m e & l t ; / K e y & g t ; & l t ; / a : K e y & g t ; & l t ; a : V a l u e 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L a s t   N a m e & l t ; / K e y & g t ; & l t ; / a : K e y & g t ; & l t ; a : V a l u e 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P e r s o n a l   E m a i l & l t ; / K e y & g t ; & l t ; / a : K e y & g t ; & l t ; a : V a l u e 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A g e & 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G e n d e r & 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M a r i t a l   S t a t u s & l t ; / K e y & g t ; & l t ; / a : K e y & g t ; & l t ; a : V a l u e 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J o b   T i t l e & l t ; / K e y & g t ; & l t ; / a : K e y & g t ; & l t ; a : V a l u e 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S a l a r y & 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E d u c a t i o n   L e v e l & l t ; / K e y & g t ; & l t ; / a : K e y & g t ; & l t ; a : V a l u e 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H o m e   O w n e r & l t ; / K e y & g t ; & l t ; / a : K e y & g t ; & l t ; a : V a l u e 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C a r   O w n e r & l t ; / K e y & g t ; & l t ; / a : K e y & g t ; & l t ; a : V a l u e 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C o m m u t e   D i s t a n c e & l t ; / K e y & g t ; & l t ; / a : K e y & g t ; & l t ; a : V a l u e 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S t a r t   D a t e & l t ; / K e y & g t ; & l t ; / a : K e y & g t ; & l t ; a : V a l u e 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E n d   D a t e & l t ; / K e y & g t ; & l t ; / a : K e y & g t ; & l t ; a : V a l u e 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R e g i o n & 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B i k e   P u r c h a s e & l t ; / K e y & g t ; & l t ; / a : K e y & g t ; & l t ; a : V a l u e   i : t y p e = " D i a g r a m D i s p l a y N o d e V i e w S t a t e " & g t ; & l t ; H e i g h t & g t ; 1 5 0 & l t ; / H e i g h t & g t ; & l t ; I s E x p a n d e d & g t ; t r u e & l t ; / I s E x p a n d e d & g t ; & l t ; W i d t h & g t ; 2 0 0 & l t ; / W i d t h & g t ; & l t ; / a : V a l u e & g t ; & l t ; / a : K e y V a l u e O f D i a g r a m O b j e c t K e y a n y T y p e z b w N T n L X & g t ; & l t ; a : K e y V a l u e O f D i a g r a m O b j e c t K e y a n y T y p e z b w N T n L X & g t ; & l t ; a : K e y & g t ; & l t ; K e y & g t ; T a b l e s \ C l e a n _ D a t a s e t _ x l n m # _ F i l t e r D a t a b a s e \ C o l u m n s \ B i k e   S a t i s f a c t i o n & l t ; / K e y & g t ; & l t ; / a : K e y & g t ; & l t ; a : V a l u e   i : t y p e = " D i a g r a m D i s p l a y N o d e V i e w S t a t e " & g t ; & l t ; H e i g h t & g t ; 1 5 0 & l t ; / H e i g h t & g t ; & l t ; I s E x p a n d e d & g t ; t r u e & l t ; / I s E x p a n d e d & g t ; & l t ; W i d t h & g t ; 2 0 0 & l t ; / W i d t h & g t ; & l t ; / a : V a l u e & g t ; & l t ; / a : K e y V a l u e O f D i a g r a m O b j e c t K e y a n y T y p e z b w N T n L X & g t ; & l t ; a : K e y V a l u e O f D i a g r a m O b j e c t K e y a n y T y p e z b w N T n L X & g t ; & l t ; a : K e y & g t ; & l t ; K e y & g t ; T a b l e s \ C l e a n _ D a t a s e t & l t ; / K e y & g t ; & l t ; / a : K e y & g t ; & l t ; a : V a l u e   i : t y p e = " D i a g r a m D i s p l a y N o d e V i e w S t a t e " & g t ; & l t ; H e i g h t & g t ; 1 5 0 & l t ; / H e i g h t & g t ; & l t ; I s E x p a n d e d & g t ; t r u e & l t ; / I s E x p a n d e d & g t ; & l t ; I s F o c u s e d & g t ; t r u e & l t ; / I s F o c u s e d & g t ; & l t ; L a y e d O u t & g t ; t r u e & l t ; / L a y e d O u t & g t ; & l t ; L e f t & g t ; 7 6 6 . 4 0 7 0 8 3 8 7 6 9 1 0 7 5 & l t ; / L e f t & g t ; & l t ; T a b I n d e x & g t ; 5 & l t ; / T a b I n d e x & g t ; & l t ; T o p & g t ; 2 2 4 . 8 9 5 6 5 2 1 7 3 9 1 3 & l t ; / T o p & g t ; & l t ; W i d t h & g t ; 2 0 0 & l t ; / W i d t h & g t ; & l t ; / a : V a l u e & g t ; & l t ; / a : K e y V a l u e O f D i a g r a m O b j e c t K e y a n y T y p e z b w N T n L X & g t ; & l t ; a : K e y V a l u e O f D i a g r a m O b j e c t K e y a n y T y p e z b w N T n L X & g t ; & l t ; a : K e y & g t ; & l t ; K e y & g t ; T a b l e s \ e m p l o y e e _ d a t a s e t & l t ; / K e y & g t ; & l t ; / a : K e y & g t ; & l t ; a : V a l u e   i : t y p e = " D i a g r a m D i s p l a y N o d e V i e w S t a t e " & g t ; & l t ; H e i g h t & g t ; 1 5 0 & l t ; / H e i g h t & g t ; & l t ; I s E x p a n d e d & g t ; t r u e & l t ; / I s E x p a n d e d & g t ; & l t ; L a y e d O u t & g t ; t r u e & l t ; / L a y e d O u t & g t ; & l t ; L e f t & g t ; 6 6 6 . 1 4 6 2 1 4 3 1 1 6 9 3 2 6 & l t ; / L e f t & g t ; & l t ; T a b I n d e x & g t ; 2 & l t ; / T a b I n d e x & g t ; & l t ; W i d t h & g t ; 2 0 0 & l t ; / W i d t h & g t ; & l t ; / a : V a l u e & g t ; & l t ; / a : K e y V a l u e O f D i a g r a m O b j e c t K e y a n y T y p e z b w N T n L X & g t ; & l t ; a : K e y V a l u e O f D i a g r a m O b j e c t K e y a n y T y p e z b w N T n L X & g t ; & l t ; a : K e y & g t ; & l t ; K e y & g t ; T a b l e s \ e m p l o y e e _ d a t a s e t \ C o l u m n s \ E m p l o y e e   I D & l t ; / K e y & g t ; & l t ; / a : K e y & g t ; & l t ; a : V a l u e 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F i r s t   N a m e & l t ; / K e y & g t ; & l t ; / a : K e y & g t ; & l t ; a : V a l u e 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L a s t   N a m e & l t ; / K e y & g t ; & l t ; / a : K e y & g t ; & l t ; a : V a l u e 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P e r s o n a l   E m a i l & l t ; / K e y & g t ; & l t ; / a : K e y & g t ; & l t ; a : V a l u e 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A g e & 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G e n d e r & 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M a r i t a l   S t a t u s & l t ; / K e y & g t ; & l t ; / a : K e y & g t ; & l t ; a : V a l u e 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J o b   T i t l e & l t ; / K e y & g t ; & l t ; / a : K e y & g t ; & l t ; a : V a l u e 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S a l a r y & 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E d u c a t i o n   L e v e l & l t ; / K e y & g t ; & l t ; / a : K e y & g t ; & l t ; a : V a l u e 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H o m e   O w n e r & l t ; / K e y & g t ; & l t ; / a : K e y & g t ; & l t ; a : V a l u e 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C a r   O w n e r & l t ; / K e y & g t ; & l t ; / a : K e y & g t ; & l t ; a : V a l u e 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C o m m u t e   D i s t a n c e & l t ; / K e y & g t ; & l t ; / a : K e y & g t ; & l t ; a : V a l u e 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S t a r t   D a t e & l t ; / K e y & g t ; & l t ; / a : K e y & g t ; & l t ; a : V a l u e 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E n d   D a t e & l t ; / K e y & g t ; & l t ; / a : K e y & g t ; & l t ; a : V a l u e 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R e g i o n & 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B i k e   P u r c h a s e & l t ; / K e y & g t ; & l t ; / a : K e y & g t ; & l t ; a : V a l u e   i : t y p e = " D i a g r a m D i s p l a y N o d e V i e w S t a t e " & g t ; & l t ; H e i g h t & g t ; 1 5 0 & l t ; / H e i g h t & g t ; & l t ; I s E x p a n d e d & g t ; t r u e & l t ; / I s E x p a n d e d & g t ; & l t ; W i d t h & g t ; 2 0 0 & l t ; / W i d t h & g t ; & l t ; / a : V a l u e & g t ; & l t ; / a : K e y V a l u e O f D i a g r a m O b j e c t K e y a n y T y p e z b w N T n L X & g t ; & l t ; a : K e y V a l u e O f D i a g r a m O b j e c t K e y a n y T y p e z b w N T n L X & g t ; & l t ; a : K e y & g t ; & l t ; K e y & g t ; T a b l e s \ e m p l o y e e _ d a t a s e t \ C o l u m n s \ B i k e   S a t i s f a c t i o n & l t ; / K e y & g t ; & l t ; / a : K e y & g t ; & l t ; a : V a l u e   i : t y p e = " D i a g r a m D i s p l a y N o d e V i e w S t a t e " & g t ; & l t ; H e i g h t & g t ; 1 5 0 & l t ; / H e i g h t & g t ; & l t ; I s E x p a n d e d & g t ; t r u e & l t ; / I s E x p a n d e d & g t ; & l t ; W i d t h & g t ; 2 0 0 & l t ; / W i d t h & g t ; & l t ; / a : V a l u e & g t ; & l t ; / a : K e y V a l u e O f D i a g r a m O b j e c t K e y a n y T y p e z b w N T n L X & g t ; & l t ; a : K e y V a l u e O f D i a g r a m O b j e c t K e y a n y T y p e z b w N T n L X & g t ; & l t ; a : K e y & g t ; & l t ; K e y & g t ; T a b l e s \ A d d _ F i e l d s & l t ; / K e y & g t ; & l t ; / a : K e y & g t ; & l t ; a : V a l u e   i : t y p e = " D i a g r a m D i s p l a y N o d e V i e w S t a t e " & g t ; & l t ; H e i g h t & g t ; 1 5 0 & l t ; / H e i g h t & g t ; & l t ; I s E x p a n d e d & g t ; t r u e & l t ; / I s E x p a n d e d & g t ; & l t ; L a y e d O u t & g t ; t r u e & l t ; / L a y e d O u t & g t ; & l t ; L e f t & g t ; 4 0 1 . 8 5 8 7 2 0 5 3 1 5 3 3 & l t ; / L e f t & g t ; & l t ; T a b I n d e x & g t ; 4 & l t ; / T a b I n d e x & g t ; & l t ; T o p & g t ; 2 0 0 . 5 2 1 7 3 9 1 3 0 4 3 4 7 5 & l t ; / T o p & g t ; & l t ; W i d t h & g t ; 2 0 0 & l t ; / W i d t h & g t ; & l t ; / a : V a l u e & g t ; & l t ; / a : K e y V a l u e O f D i a g r a m O b j e c t K e y a n y T y p e z b w N T n L X & g t ; & l t ; a : K e y V a l u e O f D i a g r a m O b j e c t K e y a n y T y p e z b w N T n L X & g t ; & l t ; a : K e y & g t ; & l t ; K e y & g t ; T a b l e s \ A d d _ F i e l d s \ C o l u m n s \ E m p l o y e e   I D & l t ; / K e y & g t ; & l t ; / a : K e y & g t ; & l t ; a : V a l u e   i : t y p e = " D i a g r a m D i s p l a y N o d e V i e w S t a t e " & g t ; & l t ; H e i g h t & g t ; 1 5 0 & l t ; / H e i g h t & g t ; & l t ; I s E x p a n d e d & g t ; t r u e & l t ; / I s E x p a n d e d & g t ; & l t ; W i d t h & g t ; 2 0 0 & l t ; / W i d t h & g t ; & l t ; / a : V a l u e & g t ; & l t ; / a : K e y V a l u e O f D i a g r a m O b j e c t K e y a n y T y p e z b w N T n L X & g t ; & l t ; a : K e y V a l u e O f D i a g r a m O b j e c t K e y a n y T y p e z b w N T n L X & g t ; & l t ; a : K e y & g t ; & l t ; K e y & g t ; T a b l e s \ A d d _ F i e l d s \ C o l u m n s \ C o m p a n y   L e v e l & l t ; / K e y & g t ; & l t ; / a : K e y & g t ; & l t ; a : V a l u e   i : t y p e = " D i a g r a m D i s p l a y N o d e V i e w S t a t e " & g t ; & l t ; H e i g h t & g t ; 1 5 0 & l t ; / H e i g h t & g t ; & l t ; I s E x p a n d e d & g t ; t r u e & l t ; / I s E x p a n d e d & g t ; & l t ; W i d t h & g t ; 2 0 0 & l t ; / W i d t h & g t ; & l t ; / a : V a l u e & g t ; & l t ; / a : K e y V a l u e O f D i a g r a m O b j e c t K e y a n y T y p e z b w N T n L X & g t ; & l t ; a : K e y V a l u e O f D i a g r a m O b j e c t K e y a n y T y p e z b w N T n L X & g t ; & l t ; a : K e y & g t ; & l t ; K e y & g t ; T a b l e s \ A d d _ F i e l d s \ C o l u m n s \ S i c k   D a y s & l t ; / K e y & g t ; & l t ; / a : K e y & g t ; & l t ; a : V a l u e   i : t y p e = " D i a g r a m D i s p l a y N o d e V i e w S t a t e " & g t ; & l t ; H e i g h t & g t ; 1 5 0 & l t ; / H e i g h t & g t ; & l t ; I s E x p a n d e d & g t ; t r u e & l t ; / I s E x p a n d e d & g t ; & l t ; W i d t h & g t ; 2 0 0 & l t ; / W i d t h & g t ; & l t ; / a : V a l u e & g t ; & l t ; / a : K e y V a l u e O f D i a g r a m O b j e c t K e y a n y T y p e z b w N T n L X & g t ; & l t ; a : K e y V a l u e O f D i a g r a m O b j e c t K e y a n y T y p e z b w N T n L X & g t ; & l t ; a : K e y & g t ; & l t ; K e y & g t ; T a b l e s \ A d d _ F i e l d s \ C o l u m n s \ R E L A T E D   F u l l   N a m e & l t ; / K e y & g t ; & l t ; / a : K e y & g t ; & l t ; a : V a l u e   i : t y p e = " D i a g r a m D i s p l a y N o d e V i e w S t a t e " & g t ; & l t ; H e i g h t & g t ; 1 5 0 & l t ; / H e i g h t & g t ; & l t ; I s E x p a n d e d & g t ; t r u e & l t ; / I s E x p a n d e d & g t ; & l t ; W i d t h & g t ; 2 0 0 & l t ; / W i d t h & g t ; & l t ; / a : V a l u e & g t ; & l t ; / a : K e y V a l u e O f D i a g r a m O b j e c t K e y a n y T y p e z b w N T n L X & g t ; & l t ; a : K e y V a l u e O f D i a g r a m O b j e c t K e y a n y T y p e z b w N T n L X & g t ; & l t ; a : K e y & g t ; & l t ; K e y & g t ; T a b l e s \ A d d _ F i e l d s \ M e a s u r e s \ S u m   o f   S i c k D a y s & l t ; / K e y & g t ; & l t ; / a : K e y & g t ; & l t ; a : V a l u e   i : t y p e = " D i a g r a m D i s p l a y N o d e V i e w S t a t e " & g t ; & l t ; H e i g h t & g t ; 1 5 0 & l t ; / H e i g h t & g t ; & l t ; I s E x p a n d e d & g t ; t r u e & l t ; / I s E x p a n d e d & g t ; & l t ; W i d t h & g t ; 2 0 0 & l t ; / W i d t h & g t ; & l t ; / a : V a l u e & g t ; & l t ; / a : K e y V a l u e O f D i a g r a m O b j e c t K e y a n y T y p e z b w N T n L X & g t ; & l t ; a : K e y V a l u e O f D i a g r a m O b j e c t K e y a n y T y p e z b w N T n L X & g t ; & l t ; a : K e y & g t ; & l t ; K e y & g t ; T a b l e s \ A d d _ F i e l d s \ M e a s u r e s \ S u m   o f   S i c k   D a y s & l t ; / K e y & g t ; & l t ; / a : K e y & g t ; & l t ; a : V a l u e   i : t y p e = " D i a g r a m D i s p l a y N o d e V i e w S t a t e " & g t ; & l t ; H e i g h t & g t ; 1 5 0 & l t ; / H e i g h t & g t ; & l t ; I s E x p a n d e d & g t ; t r u e & l t ; / I s E x p a n d e d & g t ; & l t ; W i d t h & g t ; 2 0 0 & l t ; / W i d t h & g t ; & l t ; / a : V a l u e & g t ; & l t ; / a : K e y V a l u e O f D i a g r a m O b j e c t K e y a n y T y p e z b w N T n L X & g t ; & l t ; a : K e y V a l u e O f D i a g r a m O b j e c t K e y a n y T y p e z b w N T n L X & g t ; & l t ; a : K e y & g t ; & l t ; K e y & g t ; T a b l e s \ A d d _ F i e l d s \ S u m   o f   S i c k   D a y s \ A d d i t i o n a l   I n f o \ I m p l i c i t   M e a s u r e & l t ; / K e y & g t ; & l t ; / a : K e y & g t ; & l t ; a : V a l u e   i : t y p e = " D i a g r a m D i s p l a y V i e w S t a t e I D i a g r a m T a g A d d i t i o n a l I n f o " / & g t ; & l t ; / a : K e y V a l u e O f D i a g r a m O b j e c t K e y a n y T y p e z b w N T n L X & g t ; & l t ; a : K e y V a l u e O f D i a g r a m O b j e c t K e y a n y T y p e z b w N T n L X & g t ; & l t ; a : K e y & g t ; & l t ; K e y & g t ; T a b l e s \ A d d _ F i e l d s \ M e a s u r e s \ A v e r a g e   o f   S i c k   D a y s & l t ; / K e y & g t ; & l t ; / a : K e y & g t ; & l t ; a : V a l u e   i : t y p e = " D i a g r a m D i s p l a y N o d e V i e w S t a t e " & g t ; & l t ; H e i g h t & g t ; 1 5 0 & l t ; / H e i g h t & g t ; & l t ; I s E x p a n d e d & g t ; t r u e & l t ; / I s E x p a n d e d & g t ; & l t ; W i d t h & g t ; 2 0 0 & l t ; / W i d t h & g t ; & l t ; / a : V a l u e & g t ; & l t ; / a : K e y V a l u e O f D i a g r a m O b j e c t K e y a n y T y p e z b w N T n L X & g t ; & l t ; a : K e y V a l u e O f D i a g r a m O b j e c t K e y a n y T y p e z b w N T n L X & g t ; & l t ; a : K e y & g t ; & l t ; K e y & g t ; T a b l e s \ A d d _ F i e l d s \ A v e r a g e   o f   S i c k   D a y s \ A d d i t i o n a l   I n f o \ I m p l i c i t   M e a s u r e & l t ; / K e y & g t ; & l t ; / a : K e y & g t ; & l t ; a : V a l u e   i : t y p e = " D i a g r a m D i s p l a y V i e w S t a t e I D i a g r a m T a g A d d i t i o n a l I n f o " / & g t ; & l t ; / a : K e y V a l u e O f D i a g r a m O b j e c t K e y a n y T y p e z b w N T n L X & g t ; & l t ; a : K e y V a l u e O f D i a g r a m O b j e c t K e y a n y T y p e z b w N T n L X & g t ; & l t ; a : K e y & g t ; & l t ; K e y & g t ; T a b l e s \ A d d _ F i e l d s \ C o l u m n s \ R E L A T E D   N e t W o r k i n g   D a y s & l t ; / K e y & g t ; & l t ; / a : K e y & g t ; & l t ; a : V a l u e   i : t y p e = " D i a g r a m D i s p l a y N o d e V i e w S t a t e " & g t ; & l t ; H e i g h t & g t ; 1 5 0 & l t ; / H e i g h t & g t ; & l t ; I s E x p a n d e d & g t ; t r u e & l t ; / I s E x p a n d e d & g t ; & l t ; W i d t h & g t ; 2 0 0 & l t ; / W i d t h & g t ; & l t ; / a : V a l u e & g t ; & l t ; / a : K e y V a l u e O f D i a g r a m O b j e c t K e y a n y T y p e z b w N T n L X & g t ; & l t ; a : K e y V a l u e O f D i a g r a m O b j e c t K e y a n y T y p e z b w N T n L X & g t ; & l t ; a : K e y & g t ; & l t ; K e y & g t ; T a b l e s \ A d d _ F i e l d s \ C o l u m n s \ S i c k   t o   W o r k i n g   D a y   R a t i o & l t ; / K e y & g t ; & l t ; / a : K e y & g t ; & l t ; a : V a l u e   i : t y p e = " D i a g r a m D i s p l a y N o d e V i e w S t a t e " & g t ; & l t ; H e i g h t & g t ; 1 5 0 & l t ; / H e i g h t & g t ; & l t ; I s E x p a n d e d & g t ; t r u e & l t ; / I s E x p a n d e d & g t ; & l t ; W i d t h & g t ; 2 0 0 & l t ; / W i d t h & g t ; & l t ; / a : V a l u e & g t ; & l t ; / a : K e y V a l u e O f D i a g r a m O b j e c t K e y a n y T y p e z b w N T n L X & g t ; & l t ; a : K e y V a l u e O f D i a g r a m O b j e c t K e y a n y T y p e z b w N T n L X & g t ; & l t ; a : K e y & g t ; & l t ; K e y & g t ; T a b l e s \ A d d _ F i e l d s \ M e a s u r e s \ S u m   o f   S i c k   t o   W o r k i n g   D a y   R a t i o & l t ; / K e y & g t ; & l t ; / a : K e y & g t ; & l t ; a : V a l u e   i : t y p e = " D i a g r a m D i s p l a y N o d e V i e w S t a t e " & g t ; & l t ; H e i g h t & g t ; 1 5 0 & l t ; / H e i g h t & g t ; & l t ; I s E x p a n d e d & g t ; t r u e & l t ; / I s E x p a n d e d & g t ; & l t ; W i d t h & g t ; 2 0 0 & l t ; / W i d t h & g t ; & l t ; / a : V a l u e & g t ; & l t ; / a : K e y V a l u e O f D i a g r a m O b j e c t K e y a n y T y p e z b w N T n L X & g t ; & l t ; a : K e y V a l u e O f D i a g r a m O b j e c t K e y a n y T y p e z b w N T n L X & g t ; & l t ; a : K e y & g t ; & l t ; K e y & g t ; T a b l e s \ A d d _ F i e l d s \ S u m   o f   S i c k   t o   W o r k i n g   D a y   R a t i o \ A d d i t i o n a l   I n f o \ I m p l i c i t   M e a s u r e & l t ; / K e y & g t ; & l t ; / a : K e y & g t ; & l t ; a : V a l u e   i : t y p e = " D i a g r a m D i s p l a y V i e w S t a t e I D i a g r a m T a g A d d i t i o n a l I n f o " / & g t ; & l t ; / a : K e y V a l u e O f D i a g r a m O b j e c t K e y a n y T y p e z b w N T n L X & g t ; & l t ; a : K e y V a l u e O f D i a g r a m O b j e c t K e y a n y T y p e z b w N T n L X & g t ; & l t ; a : K e y & g t ; & l t ; K e y & g t ; T a b l e s \ A d d _ F i e l d s \ M e a s u r e s \ A v e r a g e   o f   S i c k   t o   W o r k i n g   D a y   R a t i o & l t ; / K e y & g t ; & l t ; / a : K e y & g t ; & l t ; a : V a l u e   i : t y p e = " D i a g r a m D i s p l a y N o d e V i e w S t a t e " & g t ; & l t ; H e i g h t & g t ; 1 5 0 & l t ; / H e i g h t & g t ; & l t ; I s E x p a n d e d & g t ; t r u e & l t ; / I s E x p a n d e d & g t ; & l t ; W i d t h & g t ; 2 0 0 & l t ; / W i d t h & g t ; & l t ; / a : V a l u e & g t ; & l t ; / a : K e y V a l u e O f D i a g r a m O b j e c t K e y a n y T y p e z b w N T n L X & g t ; & l t ; a : K e y V a l u e O f D i a g r a m O b j e c t K e y a n y T y p e z b w N T n L X & g t ; & l t ; a : K e y & g t ; & l t ; K e y & g t ; T a b l e s \ A d d _ F i e l d s \ A v e r a g e   o f   S i c k   t o   W o r k i n g   D a y   R a t i o \ A d d i t i o n a l   I n f o \ I m p l i c i t   M e a s u r e & l t ; / K e y & g t ; & l t ; / a : K e y & g t ; & l t ; a : V a l u e   i : t y p e = " D i a g r a m D i s p l a y V i e w S t a t e I D i a g r a m T a g A d d i t i o n a l I n f o " / & g t ; & l t ; / a : K e y V a l u e O f D i a g r a m O b j e c t K e y a n y T y p e z b w N T n L X & g t ; & l t ; a : K e y V a l u e O f D i a g r a m O b j e c t K e y a n y T y p e z b w N T n L X & g t ; & l t ; a : K e y & g t ; & l t ; K e y & g t ; T a b l e s \ A d d _ F i e l d s \ C o l u m n s \ R E L A T E D   S a l a r y & l t ; / K e y & g t ; & l t ; / a : K e y & g t ; & l t ; a : V a l u e   i : t y p e = " D i a g r a m D i s p l a y N o d e V i e w S t a t e " & g t ; & l t ; H e i g h t & g t ; 1 5 0 & l t ; / H e i g h t & g t ; & l t ; I s E x p a n d e d & g t ; t r u e & l t ; / I s E x p a n d e d & g t ; & l t ; W i d t h & g t ; 2 0 0 & l t ; / W i d t h & g t ; & l t ; / a : V a l u e & g t ; & l t ; / a : K e y V a l u e O f D i a g r a m O b j e c t K e y a n y T y p e z b w N T n L X & g t ; & l t ; a : K e y V a l u e O f D i a g r a m O b j e c t K e y a n y T y p e z b w N T n L X & g t ; & l t ; a : K e y & g t ; & l t ; K e y & g t ; T a b l e s \ A d d _ F i e l d s \ C o l u m n s \ A c t u a l   S a l a r y   p e r   A c t u a l   W o r k   D a y s & l t ; / K e y & g t ; & l t ; / a : K e y & g t ; & l t ; a : V a l u e   i : t y p e = " D i a g r a m D i s p l a y N o d e V i e w S t a t e " & g t ; & l t ; H e i g h t & g t ; 1 5 0 & l t ; / H e i g h t & g t ; & l t ; I s E x p a n d e d & g t ; t r u e & l t ; / I s E x p a n d e d & g t ; & l t ; W i d t h & g t ; 2 0 0 & l t ; / W i d t h & g t ; & l t ; / a : V a l u e & g t ; & l t ; / a : K e y V a l u e O f D i a g r a m O b j e c t K e y a n y T y p e z b w N T n L X & g t ; & l t ; a : K e y V a l u e O f D i a g r a m O b j e c t K e y a n y T y p e z b w N T n L X & g t ; & l t ; a : K e y & g t ; & l t ; K e y & g t ; T a b l e s \ A d d _ F i e l d s \ M e a s u r e s \ S u m   o f   A c t u a l   S a l a r y   p e r   A c t u a l   W o r k   D a y s & l t ; / K e y & g t ; & l t ; / a : K e y & g t ; & l t ; a : V a l u e   i : t y p e = " D i a g r a m D i s p l a y N o d e V i e w S t a t e " & g t ; & l t ; H e i g h t & g t ; 1 5 0 & l t ; / H e i g h t & g t ; & l t ; I s E x p a n d e d & g t ; t r u e & l t ; / I s E x p a n d e d & g t ; & l t ; W i d t h & g t ; 2 0 0 & l t ; / W i d t h & g t ; & l t ; / a : V a l u e & g t ; & l t ; / a : K e y V a l u e O f D i a g r a m O b j e c t K e y a n y T y p e z b w N T n L X & g t ; & l t ; a : K e y V a l u e O f D i a g r a m O b j e c t K e y a n y T y p e z b w N T n L X & g t ; & l t ; a : K e y & g t ; & l t ; K e y & g t ; T a b l e s \ A d d _ F i e l d s \ S u m   o f   A c t u a l   S a l a r y   p e r   A c t u a l   W o r k   D a y s \ A d d i t i o n a l   I n f o \ I m p l i c i t   M e a s u r e & l t ; / K e y & g t ; & l t ; / a : K e y & g t ; & l t ; a : V a l u e   i : t y p e = " D i a g r a m D i s p l a y V i e w S t a t e I D i a g r a m T a g A d d i t i o n a l I n f o " / & g t ; & l t ; / a : K e y V a l u e O f D i a g r a m O b j e c t K e y a n y T y p e z b w N T n L X & g t ; & l t ; a : K e y V a l u e O f D i a g r a m O b j e c t K e y a n y T y p e z b w N T n L X & g t ; & l t ; a : K e y & g t ; & l t ; K e y & g t ; T a b l e s \ A d d _ F i e l d s \ M e a s u r e s \ A v e r a g e   o f   A c t u a l   S a l a r y   p e r   A c t u a l   W o r k   D a y s & l t ; / K e y & g t ; & l t ; / a : K e y & g t ; & l t ; a : V a l u e   i : t y p e = " D i a g r a m D i s p l a y N o d e V i e w S t a t e " & g t ; & l t ; H e i g h t & g t ; 1 5 0 & l t ; / H e i g h t & g t ; & l t ; I s E x p a n d e d & g t ; t r u e & l t ; / I s E x p a n d e d & g t ; & l t ; W i d t h & g t ; 2 0 0 & l t ; / W i d t h & g t ; & l t ; / a : V a l u e & g t ; & l t ; / a : K e y V a l u e O f D i a g r a m O b j e c t K e y a n y T y p e z b w N T n L X & g t ; & l t ; a : K e y V a l u e O f D i a g r a m O b j e c t K e y a n y T y p e z b w N T n L X & g t ; & l t ; a : K e y & g t ; & l t ; K e y & g t ; T a b l e s \ A d d _ F i e l d s \ A v e r a g e   o f   A c t u a l   S a l a r y   p e r   A c t u a l   W o r k   D a y s \ A d d i t i o n a l   I n f o \ I m p l i c i t   M e a s u r e & l t ; / K e y & g t ; & l t ; / a : K e y & g t ; & l t ; a : V a l u e   i : t y p e = " D i a g r a m D i s p l a y V i e w S t a t e I D i a g r a m T a g A d d i t i o n a l I n f o " / & g t ; & l t ; / a : K e y V a l u e O f D i a g r a m O b j e c t K e y a n y T y p e z b w N T n L X & g t ; & l t ; a : K e y V a l u e O f D i a g r a m O b j e c t K e y a n y T y p e z b w N T n L X & g t ; & l t ; a : K e y & g t ; & l t ; K e y & g t ; D y n a m i c   T a g s \ T a b l e s \ & a m p ; l t ; T a b l e s \ C l e a n _ D a t a s e t & a m p ; g t ; & l t ; / K e y & g t ; & l t ; / a : K e y & g t ; & l t ; a : V a l u e   i : t y p e = " D i a g r a m D i s p l a y T a g V i e w S t a t e " & g t ; & l t ; I s N o t F i l t e r e d O u t & g t ; t r u e & l t ; / I s N o t F i l t e r e d O u t & g t ; & l t ; / a : V a l u e & g t ; & l t ; / a : K e y V a l u e O f D i a g r a m O b j e c t K e y a n y T y p e z b w N T n L X & g t ; & l t ; a : K e y V a l u e O f D i a g r a m O b j e c t K e y a n y T y p e z b w N T n L X & g t ; & l t ; a : K e y & g t ; & l t ; K e y & g t ; T a b l e s \ C l e a n _ D a t a s e t   1 \ C o l u m n s \ E m p l o y e e   I D & l t ; / K e y & g t ; & l t ; / a : K e y & g t ; & l t ; a : V a l u e   i : t y p e = " D i a g r a m D i s p l a y N o d e V i e w S t a t e " & g t ; & l t ; H e i g h t & g t ; 1 5 0 & l t ; / H e i g h t & g t ; & l t ; I s E x p a n d e d & g t ; t r u e & l t ; / I s E x p a n d e d & g t ; & l t ; W i d t h & g t ; 2 0 0 & l t ; / W i d t h & g t ; & l t ; / a : V a l u e & g t ; & l t ; / a : K e y V a l u e O f D i a g r a m O b j e c t K e y a n y T y p e z b w N T n L X & g t ; & l t ; a : K e y V a l u e O f D i a g r a m O b j e c t K e y a n y T y p e z b w N T n L X & g t ; & l t ; a : K e y & g t ; & l t ; K e y & g t ; T a b l e s \ C l e a n _ D a t a s e t   1 \ C o l u m n s \ F i r s t   N a m e & l t ; / K e y & g t ; & l t ; / a : K e y & g t ; & l t ; a : V a l u e   i : t y p e = " D i a g r a m D i s p l a y N o d e V i e w S t a t e " & g t ; & l t ; H e i g h t & g t ; 1 5 0 & l t ; / H e i g h t & g t ; & l t ; I s E x p a n d e d & g t ; t r u e & l t ; / I s E x p a n d e d & g t ; & l t ; W i d t h & g t ; 2 0 0 & l t ; / W i d t h & g t ; & l t ; / a : V a l u e & g t ; & l t ; / a : K e y V a l u e O f D i a g r a m O b j e c t K e y a n y T y p e z b w N T n L X & g t ; & l t ; a : K e y V a l u e O f D i a g r a m O b j e c t K e y a n y T y p e z b w N T n L X & g t ; & l t ; a : K e y & g t ; & l t ; K e y & g t ; T a b l e s \ C l e a n _ D a t a s e t   1 \ C o l u m n s \ L a s t   N a m e & l t ; / K e y & g t ; & l t ; / a : K e y & g t ; & l t ; a : V a l u e   i : t y p e = " D i a g r a m D i s p l a y N o d e V i e w S t a t e " & g t ; & l t ; H e i g h t & g t ; 1 5 0 & l t ; / H e i g h t & g t ; & l t ; I s E x p a n d e d & g t ; t r u e & l t ; / I s E x p a n d e d & g t ; & l t ; W i d t h & g t ; 2 0 0 & l t ; / W i d t h & g t ; & l t ; / a : V a l u e & g t ; & l t ; / a : K e y V a l u e O f D i a g r a m O b j e c t K e y a n y T y p e z b w N T n L X & g t ; & l t ; a : K e y V a l u e O f D i a g r a m O b j e c t K e y a n y T y p e z b w N T n L X & g t ; & l t ; a : K e y & g t ; & l t ; K e y & g t ; T a b l e s \ C l e a n _ D a t a s e t   1 \ C o l u m n s \ P e r s o n a l   E m a i l & l t ; / K e y & g t ; & l t ; / a : K e y & g t ; & l t ; a : V a l u e   i : t y p e = " D i a g r a m D i s p l a y N o d e V i e w S t a t e " & g t ; & l t ; H e i g h t & g t ; 1 5 0 & l t ; / H e i g h t & g t ; & l t ; I s E x p a n d e d & g t ; t r u e & l t ; / I s E x p a n d e d & g t ; & l t ; W i d t h & g t ; 2 0 0 & l t ; / W i d t h & g t ; & l t ; / a : V a l u e & g t ; & l t ; / a : K e y V a l u e O f D i a g r a m O b j e c t K e y a n y T y p e z b w N T n L X & g t ; & l t ; a : K e y V a l u e O f D i a g r a m O b j e c t K e y a n y T y p e z b w N T n L X & g t ; & l t ; a : K e y & g t ; & l t ; K e y & g t ; T a b l e s \ C l e a n _ D a t a s e t   1 \ C o l u m n s \ A g e & l t ; / K e y & g t ; & l t ; / a : K e y & g t ; & l t ; a : V a l u e   i : t y p e = " D i a g r a m D i s p l a y N o d e V i e w S t a t e " & g t ; & l t ; H e i g h t & g t ; 1 5 0 & l t ; / H e i g h t & g t ; & l t ; I s E x p a n d e d & g t ; t r u e & l t ; / I s E x p a n d e d & g t ; & l t ; W i d t h & g t ; 2 0 0 & l t ; / W i d t h & g t ; & l t ; / a : V a l u e & g t ; & l t ; / a : K e y V a l u e O f D i a g r a m O b j e c t K e y a n y T y p e z b w N T n L X & g t ; & l t ; a : K e y V a l u e O f D i a g r a m O b j e c t K e y a n y T y p e z b w N T n L X & g t ; & l t ; a : K e y & g t ; & l t ; K e y & g t ; T a b l e s \ C l e a n _ D a t a s e t   1 \ C o l u m n s \ G e n d e r & l t ; / K e y & g t ; & l t ; / a : K e y & g t ; & l t ; a : V a l u e   i : t y p e = " D i a g r a m D i s p l a y N o d e V i e w S t a t e " & g t ; & l t ; H e i g h t & g t ; 1 5 0 & l t ; / H e i g h t & g t ; & l t ; I s E x p a n d e d & g t ; t r u e & l t ; / I s E x p a n d e d & g t ; & l t ; W i d t h & g t ; 2 0 0 & l t ; / W i d t h & g t ; & l t ; / a : V a l u e & g t ; & l t ; / a : K e y V a l u e O f D i a g r a m O b j e c t K e y a n y T y p e z b w N T n L X & g t ; & l t ; a : K e y V a l u e O f D i a g r a m O b j e c t K e y a n y T y p e z b w N T n L X & g t ; & l t ; a : K e y & g t ; & l t ; K e y & g t ; T a b l e s \ C l e a n _ D a t a s e t   1 \ C o l u m n s \ M a r i t a l   S t a t u s & l t ; / K e y & g t ; & l t ; / a : K e y & g t ; & l t ; a : V a l u e   i : t y p e = " D i a g r a m D i s p l a y N o d e V i e w S t a t e " & g t ; & l t ; H e i g h t & g t ; 1 5 0 & l t ; / H e i g h t & g t ; & l t ; I s E x p a n d e d & g t ; t r u e & l t ; / I s E x p a n d e d & g t ; & l t ; W i d t h & g t ; 2 0 0 & l t ; / W i d t h & g t ; & l t ; / a : V a l u e & g t ; & l t ; / a : K e y V a l u e O f D i a g r a m O b j e c t K e y a n y T y p e z b w N T n L X & g t ; & l t ; a : K e y V a l u e O f D i a g r a m O b j e c t K e y a n y T y p e z b w N T n L X & g t ; & l t ; a : K e y & g t ; & l t ; K e y & g t ; T a b l e s \ C l e a n _ D a t a s e t   1 \ C o l u m n s \ J o b   T i t l e & l t ; / K e y & g t ; & l t ; / a : K e y & g t ; & l t ; a : V a l u e   i : t y p e = " D i a g r a m D i s p l a y N o d e V i e w S t a t e " & g t ; & l t ; H e i g h t & g t ; 1 5 0 & l t ; / H e i g h t & g t ; & l t ; I s E x p a n d e d & g t ; t r u e & l t ; / I s E x p a n d e d & g t ; & l t ; W i d t h & g t ; 2 0 0 & l t ; / W i d t h & g t ; & l t ; / a : V a l u e & g t ; & l t ; / a : K e y V a l u e O f D i a g r a m O b j e c t K e y a n y T y p e z b w N T n L X & g t ; & l t ; a : K e y V a l u e O f D i a g r a m O b j e c t K e y a n y T y p e z b w N T n L X & g t ; & l t ; a : K e y & g t ; & l t ; K e y & g t ; T a b l e s \ C l e a n _ D a t a s e t   1 \ C o l u m n s \ S a l a r y & l t ; / K e y & g t ; & l t ; / a : K e y & g t ; & l t ; a : V a l u e   i : t y p e = " D i a g r a m D i s p l a y N o d e V i e w S t a t e " & g t ; & l t ; H e i g h t & g t ; 1 5 0 & l t ; / H e i g h t & g t ; & l t ; I s E x p a n d e d & g t ; t r u e & l t ; / I s E x p a n d e d & g t ; & l t ; W i d t h & g t ; 2 0 0 & l t ; / W i d t h & g t ; & l t ; / a : V a l u e & g t ; & l t ; / a : K e y V a l u e O f D i a g r a m O b j e c t K e y a n y T y p e z b w N T n L X & g t ; & l t ; a : K e y V a l u e O f D i a g r a m O b j e c t K e y a n y T y p e z b w N T n L X & g t ; & l t ; a : K e y & g t ; & l t ; K e y & g t ; T a b l e s \ C l e a n _ D a t a s e t   1 \ C o l u m n s \ E d u c a t i o n   L e v e l & l t ; / K e y & g t ; & l t ; / a : K e y & g t ; & l t ; a : V a l u e   i : t y p e = " D i a g r a m D i s p l a y N o d e V i e w S t a t e " & g t ; & l t ; H e i g h t & g t ; 1 5 0 & l t ; / H e i g h t & g t ; & l t ; I s E x p a n d e d & g t ; t r u e & l t ; / I s E x p a n d e d & g t ; & l t ; W i d t h & g t ; 2 0 0 & l t ; / W i d t h & g t ; & l t ; / a : V a l u e & g t ; & l t ; / a : K e y V a l u e O f D i a g r a m O b j e c t K e y a n y T y p e z b w N T n L X & g t ; & l t ; a : K e y V a l u e O f D i a g r a m O b j e c t K e y a n y T y p e z b w N T n L X & g t ; & l t ; a : K e y & g t ; & l t ; K e y & g t ; T a b l e s \ C l e a n _ D a t a s e t   1 \ C o l u m n s \ H o m e   O w n e r & l t ; / K e y & g t ; & l t ; / a : K e y & g t ; & l t ; a : V a l u e   i : t y p e = " D i a g r a m D i s p l a y N o d e V i e w S t a t e " & g t ; & l t ; H e i g h t & g t ; 1 5 0 & l t ; / H e i g h t & g t ; & l t ; I s E x p a n d e d & g t ; t r u e & l t ; / I s E x p a n d e d & g t ; & l t ; W i d t h & g t ; 2 0 0 & l t ; / W i d t h & g t ; & l t ; / a : V a l u e & g t ; & l t ; / a : K e y V a l u e O f D i a g r a m O b j e c t K e y a n y T y p e z b w N T n L X & g t ; & l t ; a : K e y V a l u e O f D i a g r a m O b j e c t K e y a n y T y p e z b w N T n L X & g t ; & l t ; a : K e y & g t ; & l t ; K e y & g t ; T a b l e s \ C l e a n _ D a t a s e t   1 \ C o l u m n s \ C a r   O w n e r & l t ; / K e y & g t ; & l t ; / a : K e y & g t ; & l t ; a : V a l u e   i : t y p e = " D i a g r a m D i s p l a y N o d e V i e w S t a t e " & g t ; & l t ; H e i g h t & g t ; 1 5 0 & l t ; / H e i g h t & g t ; & l t ; I s E x p a n d e d & g t ; t r u e & l t ; / I s E x p a n d e d & g t ; & l t ; W i d t h & g t ; 2 0 0 & l t ; / W i d t h & g t ; & l t ; / a : V a l u e & g t ; & l t ; / a : K e y V a l u e O f D i a g r a m O b j e c t K e y a n y T y p e z b w N T n L X & g t ; & l t ; a : K e y V a l u e O f D i a g r a m O b j e c t K e y a n y T y p e z b w N T n L X & g t ; & l t ; a : K e y & g t ; & l t ; K e y & g t ; T a b l e s \ C l e a n _ D a t a s e t   1 \ C o l u m n s \ C o m m u t e   D i s t a n c e & l t ; / K e y & g t ; & l t ; / a : K e y & g t ; & l t ; a : V a l u e   i : t y p e = " D i a g r a m D i s p l a y N o d e V i e w S t a t e " & g t ; & l t ; H e i g h t & g t ; 1 5 0 & l t ; / H e i g h t & g t ; & l t ; I s E x p a n d e d & g t ; t r u e & l t ; / I s E x p a n d e d & g t ; & l t ; W i d t h & g t ; 2 0 0 & l t ; / W i d t h & g t ; & l t ; / a : V a l u e & g t ; & l t ; / a : K e y V a l u e O f D i a g r a m O b j e c t K e y a n y T y p e z b w N T n L X & g t ; & l t ; a : K e y V a l u e O f D i a g r a m O b j e c t K e y a n y T y p e z b w N T n L X & g t ; & l t ; a : K e y & g t ; & l t ; K e y & g t ; T a b l e s \ C l e a n _ D a t a s e t   1 \ C o l u m n s \ S t a r t   D a t e & l t ; / K e y & g t ; & l t ; / a : K e y & g t ; & l t ; a : V a l u e   i : t y p e = " D i a g r a m D i s p l a y N o d e V i e w S t a t e " & g t ; & l t ; H e i g h t & g t ; 1 5 0 & l t ; / H e i g h t & g t ; & l t ; I s E x p a n d e d & g t ; t r u e & l t ; / I s E x p a n d e d & g t ; & l t ; W i d t h & g t ; 2 0 0 & l t ; / W i d t h & g t ; & l t ; / a : V a l u e & g t ; & l t ; / a : K e y V a l u e O f D i a g r a m O b j e c t K e y a n y T y p e z b w N T n L X & g t ; & l t ; a : K e y V a l u e O f D i a g r a m O b j e c t K e y a n y T y p e z b w N T n L X & g t ; & l t ; a : K e y & g t ; & l t ; K e y & g t ; T a b l e s \ C l e a n _ D a t a s e t   1 \ C o l u m n s \ E n d   D a t e & l t ; / K e y & g t ; & l t ; / a : K e y & g t ; & l t ; a : V a l u e   i : t y p e = " D i a g r a m D i s p l a y N o d e V i e w S t a t e " & g t ; & l t ; H e i g h t & g t ; 1 5 0 & l t ; / H e i g h t & g t ; & l t ; I s E x p a n d e d & g t ; t r u e & l t ; / I s E x p a n d e d & g t ; & l t ; W i d t h & g t ; 2 0 0 & l t ; / W i d t h & g t ; & l t ; / a : V a l u e & g t ; & l t ; / a : K e y V a l u e O f D i a g r a m O b j e c t K e y a n y T y p e z b w N T n L X & g t ; & l t ; a : K e y V a l u e O f D i a g r a m O b j e c t K e y a n y T y p e z b w N T n L X & g t ; & l t ; a : K e y & g t ; & l t ; K e y & g t ; T a b l e s \ C l e a n _ D a t a s e t   1 \ C o l u m n s \ R e g i o n & l t ; / K e y & g t ; & l t ; / a : K e y & g t ; & l t ; a : V a l u e   i : t y p e = " D i a g r a m D i s p l a y N o d e V i e w S t a t e " & g t ; & l t ; H e i g h t & g t ; 1 5 0 & l t ; / H e i g h t & g t ; & l t ; I s E x p a n d e d & g t ; t r u e & l t ; / I s E x p a n d e d & g t ; & l t ; W i d t h & g t ; 2 0 0 & l t ; / W i d t h & g t ; & l t ; / a : V a l u e & g t ; & l t ; / a : K e y V a l u e O f D i a g r a m O b j e c t K e y a n y T y p e z b w N T n L X & g t ; & l t ; a : K e y V a l u e O f D i a g r a m O b j e c t K e y a n y T y p e z b w N T n L X & g t ; & l t ; a : K e y & g t ; & l t ; K e y & g t ; T a b l e s \ C l e a n _ D a t a s e t   1 \ C o l u m n s \ B i k e   P u r c h a s e & l t ; / K e y & g t ; & l t ; / a : K e y & g t ; & l t ; a : V a l u e   i : t y p e = " D i a g r a m D i s p l a y N o d e V i e w S t a t e " & g t ; & l t ; H e i g h t & g t ; 1 5 0 & l t ; / H e i g h t & g t ; & l t ; I s E x p a n d e d & g t ; t r u e & l t ; / I s E x p a n d e d & g t ; & l t ; W i d t h & g t ; 2 0 0 & l t ; / W i d t h & g t ; & l t ; / a : V a l u e & g t ; & l t ; / a : K e y V a l u e O f D i a g r a m O b j e c t K e y a n y T y p e z b w N T n L X & g t ; & l t ; a : K e y V a l u e O f D i a g r a m O b j e c t K e y a n y T y p e z b w N T n L X & g t ; & l t ; a : K e y & g t ; & l t ; K e y & g t ; T a b l e s \ C l e a n _ D a t a s e t   1 \ C o l u m n s \ B i k e   S a t i s f a c t i o n & l t ; / K e y & g t ; & l t ; / a : K e y & g t ; & l t ; a : V a l u e   i : t y p e = " D i a g r a m D i s p l a y N o d e V i e w S t a t e " & g t ; & l t ; H e i g h t & g t ; 1 5 0 & l t ; / H e i g h t & g t ; & l t ; I s E x p a n d e d & g t ; t r u e & l t ; / I s E x p a n d e d & g t ; & l t ; W i d t h & g t ; 2 0 0 & l t ; / W i d t h & g t ; & l t ; / a : V a l u e & g t ; & l t ; / a : K e y V a l u e O f D i a g r a m O b j e c t K e y a n y T y p e z b w N T n L X & g t ; & l t ; a : K e y V a l u e O f D i a g r a m O b j e c t K e y a n y T y p e z b w N T n L X & g t ; & l t ; a : K e y & g t ; & l t ; K e y & g t ; T a b l e s \ C l e a n _ D a t a s e t   1 \ C o l u m n s \ N e t   W o r k d a y s & l t ; / K e y & g t ; & l t ; / a : K e y & g t ; & l t ; a : V a l u e   i : t y p e = " D i a g r a m D i s p l a y N o d e V i e w S t a t e " & g t ; & l t ; H e i g h t & g t ; 1 5 0 & l t ; / H e i g h t & g t ; & l t ; I s E x p a n d e d & g t ; t r u e & l t ; / I s E x p a n d e d & g t ; & l t ; W i d t h & g t ; 2 0 0 & l t ; / W i d t h & g t ; & l t ; / a : V a l u e & g t ; & l t ; / a : K e y V a l u e O f D i a g r a m O b j e c t K e y a n y T y p e z b w N T n L X & g t ; & l t ; a : K e y V a l u e O f D i a g r a m O b j e c t K e y a n y T y p e z b w N T n L X & g t ; & l t ; a : K e y & g t ; & l t ; K e y & g t ; T a b l e s \ C l e a n _ D a t a s e t   1 \ C o l u m n s \ N e t   W o r k y e a r s & l t ; / K e y & g t ; & l t ; / a : K e y & g t ; & l t ; a : V a l u e   i : t y p e = " D i a g r a m D i s p l a y N o d e V i e w S t a t e " & g t ; & l t ; H e i g h t & g t ; 1 5 0 & l t ; / H e i g h t & g t ; & l t ; I s E x p a n d e d & g t ; t r u e & l t ; / I s E x p a n d e d & g t ; & l t ; W i d t h & g t ; 2 0 0 & l t ; / W i d t h & g t ; & l t ; / a : V a l u e & g t ; & l t ; / a : K e y V a l u e O f D i a g r a m O b j e c t K e y a n y T y p e z b w N T n L X & g t ; & l t ; a : K e y V a l u e O f D i a g r a m O b j e c t K e y a n y T y p e z b w N T n L X & g t ; & l t ; a : K e y & g t ; & l t ; K e y & g t ; T a b l e s \ C l e a n _ D a t a s e t   1 \ C o l u m n s \ T e n u r e   B r a c k e t & l t ; / K e y & g t ; & l t ; / a : K e y & g t ; & l t ; a : V a l u e   i : t y p e = " D i a g r a m D i s p l a y N o d e V i e w S t a t e " & g t ; & l t ; H e i g h t & g t ; 1 5 0 & l t ; / H e i g h t & g t ; & l t ; I s E x p a n d e d & g t ; t r u e & l t ; / I s E x p a n d e d & g t ; & l t ; W i d t h & g t ; 2 0 0 & l t ; / W i d t h & g t ; & l t ; / a : V a l u e & g t ; & l t ; / a : K e y V a l u e O f D i a g r a m O b j e c t K e y a n y T y p e z b w N T n L X & g t ; & l t ; a : K e y V a l u e O f D i a g r a m O b j e c t K e y a n y T y p e z b w N T n L X & g t ; & l t ; a : K e y & g t ; & l t ; K e y & g t ; T a b l e s \ C l e a n _ D a t a s e t   1 \ C o l u m n s \ A g e   B r a c k e t & l t ; / K e y & g t ; & l t ; / a : K e y & g t ; & l t ; a : V a l u e   i : t y p e = " D i a g r a m D i s p l a y N o d e V i e w S t a t e " & g t ; & l t ; H e i g h t & g t ; 1 5 0 & l t ; / H e i g h t & g t ; & l t ; I s E x p a n d e d & g t ; t r u e & l t ; / I s E x p a n d e d & g t ; & l t ; W i d t h & g t ; 2 0 0 & l t ; / W i d t h & g t ; & l t ; / a : V a l u e & g t ; & l t ; / a : K e y V a l u e O f D i a g r a m O b j e c t K e y a n y T y p e z b w N T n L X & g t ; & l t ; a : K e y V a l u e O f D i a g r a m O b j e c t K e y a n y T y p e z b w N T n L X & g t ; & l t ; a : K e y & g t ; & l t ; K e y & g t ; T a b l e s \ C l e a n _ D a t a s e t   1 \ C o l u m n s \ F u l l   N a m e & l t ; / K e y & g t ; & l t ; / a : K e y & g t ; & l t ; a : V a l u e   i : t y p e = " D i a g r a m D i s p l a y N o d e V i e w S t a t e " & g t ; & l t ; H e i g h t & g t ; 1 5 0 & l t ; / H e i g h t & g t ; & l t ; I s E x p a n d e d & g t ; t r u e & l t ; / I s E x p a n d e d & g t ; & l t ; W i d t h & g t ; 2 0 0 & l t ; / W i d t h & g t ; & l t ; / a : V a l u e & g t ; & l t ; / a : K e y V a l u e O f D i a g r a m O b j e c t K e y a n y T y p e z b w N T n L X & g t ; & l t ; a : K e y V a l u e O f D i a g r a m O b j e c t K e y a n y T y p e z b w N T n L X & g t ; & l t ; a : K e y & g t ; & l t ; K e y & g t ; T a b l e s \ C l e a n _ D a t a s e t   1 \ C o l u m n s \ E n d   D a t e - f i x e d & l t ; / K e y & g t ; & l t ; / a : K e y & g t ; & l t ; a : V a l u e   i : t y p e = " D i a g r a m D i s p l a y N o d e V i e w S t a t e " & g t ; & l t ; H e i g h t & g t ; 1 5 0 & l t ; / H e i g h t & g t ; & l t ; I s E x p a n d e d & g t ; t r u e & l t ; / I s E x p a n d e d & g t ; & l t ; W i d t h & g t ; 2 0 0 & l t ; / W i d t h & g t ; & l t ; / a : V a l u e & g t ; & l t ; / a : K e y V a l u e O f D i a g r a m O b j e c t K e y a n y T y p e z b w N T n L X & g t ; & l t ; a : K e y V a l u e O f D i a g r a m O b j e c t K e y a n y T y p e z b w N T n L X & g t ; & l t ; a : K e y & g t ; & l t ; K e y & g t ; T a b l e s \ C l e a n _ D a t a s e t   1 \ M e a s u r e s \ S u m   o f   N e t   W o r k d a y s   2 & l t ; / K e y & g t ; & l t ; / a : K e y & g t ; & l t ; a : V a l u e   i : t y p e = " D i a g r a m D i s p l a y N o d e V i e w S t a t e " & g t ; & l t ; H e i g h t & g t ; 1 5 0 & l t ; / H e i g h t & g t ; & l t ; I s E x p a n d e d & g t ; t r u e & l t ; / I s E x p a n d e d & g t ; & l t ; W i d t h & g t ; 2 0 0 & l t ; / W i d t h & g t ; & l t ; / a : V a l u e & g t ; & l t ; / a : K e y V a l u e O f D i a g r a m O b j e c t K e y a n y T y p e z b w N T n L X & g t ; & l t ; a : K e y V a l u e O f D i a g r a m O b j e c t K e y a n y T y p e z b w N T n L X & g t ; & l t ; a : K e y & g t ; & l t ; K e y & g t ; T a b l e s \ C l e a n _ D a t a s e t   1 \ S u m   o f   N e t   W o r k d a y s   2 \ A d d i t i o n a l   I n f o \ I m p l i c i t   M e a s u r e & l t ; / K e y & g t ; & l t ; / a : K e y & g t ; & l t ; a : V a l u e   i : t y p e = " D i a g r a m D i s p l a y V i e w S t a t e I D i a g r a m T a g A d d i t i o n a l I n f o " / & g t ; & l t ; / a : K e y V a l u e O f D i a g r a m O b j e c t K e y a n y T y p e z b w N T n L X & g t ; & l t ; a : K e y V a l u e O f D i a g r a m O b j e c t K e y a n y T y p e z b w N T n L X & g t ; & l t ; a : K e y & g t ; & l t ; K e y & g t ; T a b l e s \ C l e a n _ D a t a s e t   1 \ M e a s u r e s \ A v e r a g e   o f   N e t   W o r k d a y s   2 & l t ; / K e y & g t ; & l t ; / a : K e y & g t ; & l t ; a : V a l u e   i : t y p e = " D i a g r a m D i s p l a y N o d e V i e w S t a t e " & g t ; & l t ; H e i g h t & g t ; 1 5 0 & l t ; / H e i g h t & g t ; & l t ; I s E x p a n d e d & g t ; t r u e & l t ; / I s E x p a n d e d & g t ; & l t ; W i d t h & g t ; 2 0 0 & l t ; / W i d t h & g t ; & l t ; / a : V a l u e & g t ; & l t ; / a : K e y V a l u e O f D i a g r a m O b j e c t K e y a n y T y p e z b w N T n L X & g t ; & l t ; a : K e y V a l u e O f D i a g r a m O b j e c t K e y a n y T y p e z b w N T n L X & g t ; & l t ; a : K e y & g t ; & l t ; K e y & g t ; T a b l e s \ C l e a n _ D a t a s e t   1 \ A v e r a g e   o f   N e t   W o r k d a y s   2 \ A d d i t i o n a l   I n f o \ I m p l i c i t   M e a s u r e & l t ; / K e y & g t ; & l t ; / a : K e y & g t ; & l t ; a : V a l u e   i : t y p e = " D i a g r a m D i s p l a y V i e w S t a t e I D i a g r a m T a g A d d i t i o n a l I n f o " / & g t ; & l t ; / a : K e y V a l u e O f D i a g r a m O b j e c t K e y a n y T y p e z b w N T n L X & g t ; & l t ; a : K e y V a l u e O f D i a g r a m O b j e c t K e y a n y T y p e z b w N T n L X & g t ; & l t ; a : K e y & g t ; & l t ; K e y & g t ; T a b l e s \ C l e a n _ D a t a s e t   1 \ M e a s u r e s \ S u m   o f   N e t   W o r k y e a r s   2 & l t ; / K e y & g t ; & l t ; / a : K e y & g t ; & l t ; a : V a l u e   i : t y p e = " D i a g r a m D i s p l a y N o d e V i e w S t a t e " & g t ; & l t ; H e i g h t & g t ; 1 5 0 & l t ; / H e i g h t & g t ; & l t ; I s E x p a n d e d & g t ; t r u e & l t ; / I s E x p a n d e d & g t ; & l t ; W i d t h & g t ; 2 0 0 & l t ; / W i d t h & g t ; & l t ; / a : V a l u e & g t ; & l t ; / a : K e y V a l u e O f D i a g r a m O b j e c t K e y a n y T y p e z b w N T n L X & g t ; & l t ; a : K e y V a l u e O f D i a g r a m O b j e c t K e y a n y T y p e z b w N T n L X & g t ; & l t ; a : K e y & g t ; & l t ; K e y & g t ; T a b l e s \ C l e a n _ D a t a s e t   1 \ S u m   o f   N e t   W o r k y e a r s   2 \ A d d i t i o n a l   I n f o \ I m p l i c i t   M e a s u r e & l t ; / K e y & g t ; & l t ; / a : K e y & g t ; & l t ; a : V a l u e   i : t y p e = " D i a g r a m D i s p l a y V i e w S t a t e I D i a g r a m T a g A d d i t i o n a l I n f o " / & g t ; & l t ; / a : K e y V a l u e O f D i a g r a m O b j e c t K e y a n y T y p e z b w N T n L X & g t ; & l t ; a : K e y V a l u e O f D i a g r a m O b j e c t K e y a n y T y p e z b w N T n L X & g t ; & l t ; a : K e y & g t ; & l t ; K e y & g t ; T a b l e s \ C l e a n _ D a t a s e t   1 \ M e a s u r e s \ A v e r a g e   o f   N e t   W o r k y e a r s & l t ; / K e y & g t ; & l t ; / a : K e y & g t ; & l t ; a : V a l u e   i : t y p e = " D i a g r a m D i s p l a y N o d e V i e w S t a t e " & g t ; & l t ; H e i g h t & g t ; 1 5 0 & l t ; / H e i g h t & g t ; & l t ; I s E x p a n d e d & g t ; t r u e & l t ; / I s E x p a n d e d & g t ; & l t ; W i d t h & g t ; 2 0 0 & l t ; / W i d t h & g t ; & l t ; / a : V a l u e & g t ; & l t ; / a : K e y V a l u e O f D i a g r a m O b j e c t K e y a n y T y p e z b w N T n L X & g t ; & l t ; a : K e y V a l u e O f D i a g r a m O b j e c t K e y a n y T y p e z b w N T n L X & g t ; & l t ; a : K e y & g t ; & l t ; K e y & g t ; T a b l e s \ C l e a n _ D a t a s e t   1 \ A v e r a g e   o f   N e t   W o r k y e a r s \ A d d i t i o n a l   I n f o \ I m p l i c i t   M e a s u r e & l t ; / K e y & g t ; & l t ; / a : K e y & g t ; & l t ; a : V a l u e   i : t y p e = " D i a g r a m D i s p l a y V i e w S t a t e I D i a g r a m T a g A d d i t i o n a l I n f o " / & g t ; & l t ; / a : K e y V a l u e O f D i a g r a m O b j e c t K e y a n y T y p e z b w N T n L X & g t ; & l t ; a : K e y V a l u e O f D i a g r a m O b j e c t K e y a n y T y p e z b w N T n L X & g t ; & l t ; a : K e y & g t ; & l t ; K e y & g t ; T a b l e s \ C l e a n _ D a t a s e t \ S u m   o f   E m p l o y e e   I D \ A d d i t i o n a l   I n f o \ I m p l i c i t   M e a s u r e & l t ; / K e y & g t ; & l t ; / a : K e y & g t ; & l t ; a : V a l u e   i : t y p e = " D i a g r a m D i s p l a y V i e w S t a t e I D i a g r a m T a g A d d i t i o n a l I n f o " / & g t ; & l t ; / a : K e y V a l u e O f D i a g r a m O b j e c t K e y a n y T y p e z b w N T n L X & g t ; & l t ; a : K e y V a l u e O f D i a g r a m O b j e c t K e y a n y T y p e z b w N T n L X & g t ; & l t ; a : K e y & g t ; & l t ; K e y & g t ; T a b l e s \ C l e a n _ D a t a s e t \ M e a s u r e s \ C o u n t   o f   E m p l o y e e   I D & l t ; / K e y & g t ; & l t ; / a : K e y & g t ; & l t ; a : V a l u e   i : t y p e = " D i a g r a m D i s p l a y N o d e V i e w S t a t e " & g t ; & l t ; H e i g h t & g t ; 1 5 0 & l t ; / H e i g h t & g t ; & l t ; I s E x p a n d e d & g t ; t r u e & l t ; / I s E x p a n d e d & g t ; & l t ; W i d t h & g t ; 2 0 0 & l t ; / W i d t h & g t ; & l t ; / a : V a l u e & g t ; & l t ; / a : K e y V a l u e O f D i a g r a m O b j e c t K e y a n y T y p e z b w N T n L X & g t ; & l t ; a : K e y V a l u e O f D i a g r a m O b j e c t K e y a n y T y p e z b w N T n L X & g t ; & l t ; a : K e y & g t ; & l t ; K e y & g t ; T a b l e s \ C l e a n _ D a t a s e t \ C o u n t   o f   E m p l o y e e   I D \ A d d i t i o n a l   I n f o \ I m p l i c i t   M e a s u r e & l t ; / K e y & g t ; & l t ; / a : K e y & g t ; & l t ; a : V a l u e   i : t y p e = " D i a g r a m D i s p l a y V i e w S t a t e I D i a g r a m T a g A d d i t i o n a l I n f o " / & g t ; & l t ; / a : K e y V a l u e O f D i a g r a m O b j e c t K e y a n y T y p e z b w N T n L X & g t ; & l t ; a : K e y V a l u e O f D i a g r a m O b j e c t K e y a n y T y p e z b w N T n L X & g t ; & l t ; a : K e y & g t ; & l t ; K e y & g t ; T a b l e s \ C l e a n _ D a t a s e t \ M e a s u r e s \ S u m   o f   S a l a r y & l t ; / K e y & g t ; & l t ; / a : K e y & g t ; & l t ; a : V a l u e   i : t y p e = " D i a g r a m D i s p l a y N o d e V i e w S t a t e " & g t ; & l t ; H e i g h t & g t ; 1 5 0 & l t ; / H e i g h t & g t ; & l t ; I s E x p a n d e d & g t ; t r u e & l t ; / I s E x p a n d e d & g t ; & l t ; W i d t h & g t ; 2 0 0 & l t ; / W i d t h & g t ; & l t ; / a : V a l u e & g t ; & l t ; / a : K e y V a l u e O f D i a g r a m O b j e c t K e y a n y T y p e z b w N T n L X & g t ; & l t ; a : K e y V a l u e O f D i a g r a m O b j e c t K e y a n y T y p e z b w N T n L X & g t ; & l t ; a : K e y & g t ; & l t ; K e y & g t ; T a b l e s \ C l e a n _ D a t a s e t \ S u m   o f   S a l a r y \ A d d i t i o n a l   I n f o \ I m p l i c i t   M e a s u r e & l t ; / K e y & g t ; & l t ; / a : K e y & g t ; & l t ; a : V a l u e   i : t y p e = " D i a g r a m D i s p l a y V i e w S t a t e I D i a g r a m T a g A d d i t i o n a l I n f o " / & g t ; & l t ; / a : K e y V a l u e O f D i a g r a m O b j e c t K e y a n y T y p e z b w N T n L X & g t ; & l t ; a : K e y V a l u e O f D i a g r a m O b j e c t K e y a n y T y p e z b w N T n L X & g t ; & l t ; a : K e y & g t ; & l t ; K e y & g t ; T a b l e s \ C l e a n _ D a t a s e t \ M e a s u r e s \ A v e r a g e   o f   S a l a r y & l t ; / K e y & g t ; & l t ; / a : K e y & g t ; & l t ; a : V a l u e   i : t y p e = " D i a g r a m D i s p l a y N o d e V i e w S t a t e " & g t ; & l t ; H e i g h t & g t ; 1 5 0 & l t ; / H e i g h t & g t ; & l t ; I s E x p a n d e d & g t ; t r u e & l t ; / I s E x p a n d e d & g t ; & l t ; W i d t h & g t ; 2 0 0 & l t ; / W i d t h & g t ; & l t ; / a : V a l u e & g t ; & l t ; / a : K e y V a l u e O f D i a g r a m O b j e c t K e y a n y T y p e z b w N T n L X & g t ; & l t ; a : K e y V a l u e O f D i a g r a m O b j e c t K e y a n y T y p e z b w N T n L X & g t ; & l t ; a : K e y & g t ; & l t ; K e y & g t ; T a b l e s \ C l e a n _ D a t a s e t \ A v e r a g e   o f   S a l a r y \ A d d i t i o n a l   I n f o \ I m p l i c i t   M e a s u r e & l t ; / K e y & g t ; & l t ; / a : K e y & g t ; & l t ; a : V a l u e   i : t y p e = " D i a g r a m D i s p l a y V i e w S t a t e I D i a g r a m T a g A d d i t i o n a l I n f o " / & g t ; & l t ; / a : K e y V a l u e O f D i a g r a m O b j e c t K e y a n y T y p e z b w N T n L X & g t ; & l t ; a : K e y V a l u e O f D i a g r a m O b j e c t K e y a n y T y p e z b w N T n L X & g t ; & l t ; a : K e y & g t ; & l t ; K e y & g t ; T a b l e s \ C l e a n _ D a t a s e t \ T a b l e s \ C l e a n _ D a t a s e t _ 1 \ C o l u m n s \ C a l c u l a t e d   C o l u m n   1 \ A d d i t i o n a l   I n f o \ E r r o r & l t ; / K e y & g t ; & l t ; / a : K e y & g t ; & l t ; a : V a l u e   i : t y p e = " D i a g r a m D i s p l a y V i e w S t a t e I D i a g r a m T a g A d d i t i o n a l I n f o " / & g t ; & l t ; / a : K e y V a l u e O f D i a g r a m O b j e c t K e y a n y T y p e z b w N T n L X & g t ; & l t ; a : K e y V a l u e O f D i a g r a m O b j e c t K e y a n y T y p e z b w N T n L X & g t ; & l t ; a : K e y & g t ; & l t ; K e y & g t ; T a b l e s \ A d d _ F i e l d s \ C o l u m n s \ R E L A T E D   N e t W o r k Y e a r s & l t ; / K e y & g t ; & l t ; / a : K e y & g t ; & l t ; a : V a l u e   i : t y p e = " D i a g r a m D i s p l a y N o d e V i e w S t a t e " & g t ; & l t ; H e i g h t & g t ; 1 5 0 & l t ; / H e i g h t & g t ; & l t ; I s E x p a n d e d & g t ; t r u e & l t ; / I s E x p a n d e d & g t ; & l t ; W i d t h & g t ; 2 0 0 & l t ; / W i d t h & g t ; & l t ; / a : V a l u e & g t ; & l t ; / a : K e y V a l u e O f D i a g r a m O b j e c t K e y a n y T y p e z b w N T n L X & g t ; & l t ; a : K e y V a l u e O f D i a g r a m O b j e c t K e y a n y T y p e z b w N T n L X & g t ; & l t ; a : K e y & g t ; & l t ; K e y & g t ; R e l a t i o n s h i p s \ & a m p ; l t ; T a b l e s \ A d d _ F i e l d s \ C o l u m n s \ E m p l o y e e   I D & a m p ; g t ; - & a m p ; l t ; T a b l e s \ C l e a n _ D a t a s e t _ 1 \ C o l u m n s \ E m p l o y e e   I D & a m p ; g t ; & l t ; / K e y & g t ; & l t ; / a : K e y & g t ; & l t ; a : V a l u e   i : t y p e = " D i a g r a m D i s p l a y L i n k V i e w S t a t e " & g t ; & l t ; A u t o m a t i o n P r o p e r t y H e l p e r T e x t & g t ; E n d   p o i n t   1 :   ( 6 1 7 . 8 5 8 7 2 0 5 3 1 5 3 3 , 2 7 5 . 5 2 1 7 3 9 ) .   E n d   p o i n t   2 :   ( 7 5 0 . 4 0 7 0 8 3 8 7 6 9 1 1 , 2 9 9 . 8 9 5 6 5 2 )   & l t ; / A u t o m a t i o n P r o p e r t y H e l p e r T e x t & g t ; & l t ; L a y e d O u t & g t ; t r u e & l t ; / L a y e d O u t & g t ; & l t ; P o i n t s   x m l n s : b = " h t t p : / / s c h e m a s . d a t a c o n t r a c t . o r g / 2 0 0 4 / 0 7 / S y s t e m . W i n d o w s " & g t ; & l t ; b : P o i n t & g t ; & l t ; b : _ x & g t ; 6 1 7 . 8 5 8 7 2 0 5 3 1 5 3 3 & l t ; / b : _ x & g t ; & l t ; b : _ y & g t ; 2 7 5 . 5 2 1 7 3 9 & l t ; / b : _ y & g t ; & l t ; / b : P o i n t & g t ; & l t ; b : P o i n t & g t ; & l t ; b : _ x & g t ; 6 8 2 . 1 3 2 9 0 2 1 0 8 6 9 6 & l t ; / b : _ x & g t ; & l t ; b : _ y & g t ; 2 7 5 . 5 2 1 7 3 9 & l t ; / b : _ y & g t ; & l t ; / b : P o i n t & g t ; & l t ; b : P o i n t & g t ; & l t ; b : _ x & g t ; 6 8 4 . 1 3 2 9 0 2 1 0 8 6 9 6 & l t ; / b : _ x & g t ; & l t ; b : _ y & g t ; 2 7 7 . 5 2 1 7 3 9 & l t ; / b : _ y & g t ; & l t ; / b : P o i n t & g t ; & l t ; b : P o i n t & g t ; & l t ; b : _ x & g t ; 6 8 4 . 1 3 2 9 0 2 1 0 8 6 9 6 & l t ; / b : _ x & g t ; & l t ; b : _ y & g t ; 2 9 7 . 8 9 5 6 5 2 0 0 0 0 0 0 0 4 & l t ; / b : _ y & g t ; & l t ; / b : P o i n t & g t ; & l t ; b : P o i n t & g t ; & l t ; b : _ x & g t ; 6 8 6 . 1 3 2 9 0 2 1 0 8 6 9 6 & l t ; / b : _ x & g t ; & l t ; b : _ y & g t ; 2 9 9 . 8 9 5 6 5 2 0 0 0 0 0 0 0 4 & l t ; / b : _ y & g t ; & l t ; / b : P o i n t & g t ; & l t ; b : P o i n t & g t ; & l t ; b : _ x & g t ; 7 5 0 . 4 0 7 0 8 3 8 7 6 9 1 0 7 5 & l t ; / b : _ x & g t ; & l t ; b : _ y & g t ; 2 9 9 . 8 9 5 6 5 2 0 0 0 0 0 0 0 4 & l t ; / b : _ y & g t ; & l t ; / b : P o i n t & g t ; & l t ; / P o i n t s & g t ; & l t ; / a : V a l u e & g t ; & l t ; / a : K e y V a l u e O f D i a g r a m O b j e c t K e y a n y T y p e z b w N T n L X & g t ; & l t ; a : K e y V a l u e O f D i a g r a m O b j e c t K e y a n y T y p e z b w N T n L X & g t ; & l t ; a : K e y & g t ; & l t ; K e y & g t ; R e l a t i o n s h i p s \ & a m p ; l t ; T a b l e s \ A d d _ F i e l d s \ C o l u m n s \ E m p l o y e e   I D & a m p ; g t ; - & a m p ; l t ; T a b l e s \ C l e a n _ D a t a s e t _ 1 \ C o l u m n s \ E m p l o y e e   I D & a m p ; g t ; \ F K & l t ; / K e y & g t ; & l t ; / a : K e y & g t ; & l t ; a : V a l u e   i : t y p e = " D i a g r a m D i s p l a y L i n k E n d p o i n t V i e w S t a t e " & g t ; & l t ; H e i g h t & g t ; 1 6 & l t ; / H e i g h t & g t ; & l t ; L a b e l L o c a t i o n   x m l n s : b = " h t t p : / / s c h e m a s . d a t a c o n t r a c t . o r g / 2 0 0 4 / 0 7 / S y s t e m . W i n d o w s " & g t ; & l t ; b : _ x & g t ; 6 0 1 . 8 5 8 7 2 0 5 3 1 5 3 3 & l t ; / b : _ x & g t ; & l t ; b : _ y & g t ; 2 6 7 . 5 2 1 7 3 9 & l t ; / b : _ y & g t ; & l t ; / L a b e l L o c a t i o n & g t ; & l t ; L o c a t i o n   x m l n s : b = " h t t p : / / s c h e m a s . d a t a c o n t r a c t . o r g / 2 0 0 4 / 0 7 / S y s t e m . W i n d o w s " & g t ; & l t ; b : _ x & g t ; 6 0 1 . 8 5 8 7 2 0 5 3 1 5 3 3 & l t ; / b : _ x & g t ; & l t ; b : _ y & g t ; 2 7 5 . 5 2 1 7 3 9 & l t ; / b : _ y & g t ; & l t ; / L o c a t i o n & g t ; & l t ; S h a p e R o t a t e A n g l e & g t ; 3 6 0 & l t ; / S h a p e R o t a t e A n g l e & g t ; & l t ; W i d t h & g t ; 1 6 & l t ; / W i d t h & g t ; & l t ; / a : V a l u e & g t ; & l t ; / a : K e y V a l u e O f D i a g r a m O b j e c t K e y a n y T y p e z b w N T n L X & g t ; & l t ; a : K e y V a l u e O f D i a g r a m O b j e c t K e y a n y T y p e z b w N T n L X & g t ; & l t ; a : K e y & g t ; & l t ; K e y & g t ; R e l a t i o n s h i p s \ & a m p ; l t ; T a b l e s \ A d d _ F i e l d s \ C o l u m n s \ E m p l o y e e   I D & a m p ; g t ; - & a m p ; l t ; T a b l e s \ C l e a n _ D a t a s e t _ 1 \ C o l u m n s \ E m p l o y e e   I D & a m p ; g t ; \ P K & l t ; / K e y & g t ; & l t ; / a : K e y & g t ; & l t ; a : V a l u e   i : t y p e = " D i a g r a m D i s p l a y L i n k E n d p o i n t V i e w S t a t e " & g t ; & l t ; H e i g h t & g t ; 1 6 & l t ; / H e i g h t & g t ; & l t ; L a b e l L o c a t i o n   x m l n s : b = " h t t p : / / s c h e m a s . d a t a c o n t r a c t . o r g / 2 0 0 4 / 0 7 / S y s t e m . W i n d o w s " & g t ; & l t ; b : _ x & g t ; 7 5 0 . 4 0 7 0 8 3 8 7 6 9 1 0 7 5 & l t ; / b : _ x & g t ; & l t ; b : _ y & g t ; 2 9 1 . 8 9 5 6 5 2 0 0 0 0 0 0 0 4 & l t ; / b : _ y & g t ; & l t ; / L a b e l L o c a t i o n & g t ; & l t ; L o c a t i o n   x m l n s : b = " h t t p : / / s c h e m a s . d a t a c o n t r a c t . o r g / 2 0 0 4 / 0 7 / S y s t e m . W i n d o w s " & g t ; & l t ; b : _ x & g t ; 7 6 6 . 4 0 7 0 8 3 8 7 6 9 1 0 7 5 & l t ; / b : _ x & g t ; & l t ; b : _ y & g t ; 2 9 9 . 8 9 5 6 5 2 0 0 0 0 0 0 0 4 & l t ; / b : _ y & g t ; & l t ; / L o c a t i o n & g t ; & l t ; S h a p e R o t a t e A n g l e & g t ; 1 8 0 & l t ; / S h a p e R o t a t e A n g l e & g t ; & l t ; W i d t h & g t ; 1 6 & l t ; / W i d t h & g t ; & l t ; / a : V a l u e & g t ; & l t ; / a : K e y V a l u e O f D i a g r a m O b j e c t K e y a n y T y p e z b w N T n L X & g t ; & l t ; a : K e y V a l u e O f D i a g r a m O b j e c t K e y a n y T y p e z b w N T n L X & g t ; & l t ; a : K e y & g t ; & l t ; K e y & g t ; R e l a t i o n s h i p s \ & a m p ; l t ; T a b l e s \ A d d _ F i e l d s \ C o l u m n s \ E m p l o y e e   I D & a m p ; g t ; - & a m p ; l t ; T a b l e s \ C l e a n _ D a t a s e t _ 1 \ C o l u m n s \ E m p l o y e e   I D & a m p ; g t ; \ C r o s s F i l t e r & l t ; / K e y & g t ; & l t ; / a : K e y & g t ; & l t ; a : V a l u e   i : t y p e = " D i a g r a m D i s p l a y L i n k C r o s s F i l t e r V i e w S t a t e " & g t ; & l t ; P o i n t s   x m l n s : b = " h t t p : / / s c h e m a s . d a t a c o n t r a c t . o r g / 2 0 0 4 / 0 7 / S y s t e m . W i n d o w s " & g t ; & l t ; b : P o i n t & g t ; & l t ; b : _ x & g t ; 6 1 7 . 8 5 8 7 2 0 5 3 1 5 3 3 & l t ; / b : _ x & g t ; & l t ; b : _ y & g t ; 2 7 5 . 5 2 1 7 3 9 & l t ; / b : _ y & g t ; & l t ; / b : P o i n t & g t ; & l t ; b : P o i n t & g t ; & l t ; b : _ x & g t ; 6 8 2 . 1 3 2 9 0 2 1 0 8 6 9 6 & l t ; / b : _ x & g t ; & l t ; b : _ y & g t ; 2 7 5 . 5 2 1 7 3 9 & l t ; / b : _ y & g t ; & l t ; / b : P o i n t & g t ; & l t ; b : P o i n t & g t ; & l t ; b : _ x & g t ; 6 8 4 . 1 3 2 9 0 2 1 0 8 6 9 6 & l t ; / b : _ x & g t ; & l t ; b : _ y & g t ; 2 7 7 . 5 2 1 7 3 9 & l t ; / b : _ y & g t ; & l t ; / b : P o i n t & g t ; & l t ; b : P o i n t & g t ; & l t ; b : _ x & g t ; 6 8 4 . 1 3 2 9 0 2 1 0 8 6 9 6 & l t ; / b : _ x & g t ; & l t ; b : _ y & g t ; 2 9 7 . 8 9 5 6 5 2 0 0 0 0 0 0 0 4 & l t ; / b : _ y & g t ; & l t ; / b : P o i n t & g t ; & l t ; b : P o i n t & g t ; & l t ; b : _ x & g t ; 6 8 6 . 1 3 2 9 0 2 1 0 8 6 9 6 & l t ; / b : _ x & g t ; & l t ; b : _ y & g t ; 2 9 9 . 8 9 5 6 5 2 0 0 0 0 0 0 0 4 & l t ; / b : _ y & g t ; & l t ; / b : P o i n t & g t ; & l t ; b : P o i n t & g t ; & l t ; b : _ x & g t ; 7 5 0 . 4 0 7 0 8 3 8 7 6 9 1 0 7 5 & l t ; / b : _ x & g t ; & l t ; b : _ y & g t ; 2 9 9 . 8 9 5 6 5 2 0 0 0 0 0 0 0 4 & l t ; / b : _ y & g t ; & l t ; / b : P o i n t & g t ; & l t ; / P o i n t s & g t ; & l t ; / a : V a l u e & g t ; & l t ; / a : K e y V a l u e O f D i a g r a m O b j e c t K e y a n y T y p e z b w N T n L X & g t ; & l t ; a : K e y V a l u e O f D i a g r a m O b j e c t K e y a n y T y p e z b w N T n L X & g t ; & l t ; a : K e y & g t ; & l t ; K e y & g t ; T a b l e s \ C l e a n _ D a t a s e t \ C o l u m n s \ C a l c u l a t e d - B i k e P u r c h a s e   B i n a r y & l t ; / K e y & g t ; & l t ; / a : K e y & g t ; & l t ; a : V a l u e   i : t y p e = " D i a g r a m D i s p l a y N o d e V i e w S t a t e " & g t ; & l t ; H e i g h t & g t ; 1 5 0 & l t ; / H e i g h t & g t ; & l t ; I s E x p a n d e d & g t ; t r u e & l t ; / I s E x p a n d e d & g t ; & l t ; W i d t h & g t ; 2 0 0 & l t ; / W i d t h & g t ; & l t ; / a : V a l u e & g t ; & l t ; / a : K e y V a l u e O f D i a g r a m O b j e c t K e y a n y T y p e z b w N T n L X & g t ; & l t ; / V i e w S t a t e s & g t ; & l t ; / D i a g r a m M a n a g e r . S e r i a l i z a b l e D i a g r a m & g t ; & l t ; D i a g r a m M a n a g e r . S e r i a l i z a b l e D i a g r a m & g t ; & l t ; A d a p t e r   i : t y p e = " M e a s u r e D i a g r a m S a n d b o x A d a p t e r " & g t ; & l t ; T a b l e N a m e & g t ; A d d _ F i e l 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 i : t y p e = " S a n d b o x E d i t o r M e a s u r e G r i d K e y " & g t ; & l t ; T a b l e N a m e & g t ; A d d _ F i e l d s & l t ; / T a b l e N a m e & g t ; & l t ; / K e y & g t ; & l t ; M a i n t a i n e r 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 S i c k D a y s & l t ; / K e y & g t ; & l t ; / D i a g r a m O b j e c t K e y & g t ; & l t ; D i a g r a m O b j e c t K e y & g t ; & l t ; K e y & g t ; M e a s u r e s \ S u m   o f   S i c k D a y s \ T a g I n f o \ F o r m u l a & l t ; / K e y & g t ; & l t ; / D i a g r a m O b j e c t K e y & g t ; & l t ; D i a g r a m O b j e c t K e y & g t ; & l t ; K e y & g t ; M e a s u r e s \ S u m   o f   S i c k D a y s \ T a g I n f o \ V a l u e & l t ; / K e y & g t ; & l t ; / D i a g r a m O b j e c t K e y & g t ; & l t ; D i a g r a m O b j e c t K e y & g t ; & l t ; K e y & g t ; M e a s u r e s \ S u m   o f   S i c k   D a y s & l t ; / K e y & g t ; & l t ; / D i a g r a m O b j e c t K e y & g t ; & l t ; D i a g r a m O b j e c t K e y & g t ; & l t ; K e y & g t ; M e a s u r e s \ S u m   o f   S i c k   D a y s \ T a g I n f o \ F o r m u l a & l t ; / K e y & g t ; & l t ; / D i a g r a m O b j e c t K e y & g t ; & l t ; D i a g r a m O b j e c t K e y & g t ; & l t ; K e y & g t ; M e a s u r e s \ S u m   o f   S i c k   D a y s \ T a g I n f o \ V a l u e & l t ; / K e y & g t ; & l t ; / D i a g r a m O b j e c t K e y & g t ; & l t ; D i a g r a m O b j e c t K e y & g t ; & l t ; K e y & g t ; M e a s u r e s \ A v e r a g e   o f   S i c k   D a y s & l t ; / K e y & g t ; & l t ; / D i a g r a m O b j e c t K e y & g t ; & l t ; D i a g r a m O b j e c t K e y & g t ; & l t ; K e y & g t ; M e a s u r e s \ A v e r a g e   o f   S i c k   D a y s \ T a g I n f o \ F o r m u l a & l t ; / K e y & g t ; & l t ; / D i a g r a m O b j e c t K e y & g t ; & l t ; D i a g r a m O b j e c t K e y & g t ; & l t ; K e y & g t ; M e a s u r e s \ A v e r a g e   o f   S i c k   D a y s \ T a g I n f o \ V a l u e & l t ; / K e y & g t ; & l t ; / D i a g r a m O b j e c t K e y & g t ; & l t ; D i a g r a m O b j e c t K e y & g t ; & l t ; K e y & g t ; M e a s u r e s \ S u m   o f   S i c k   t o   W o r k i n g   D a y   R a t i o & l t ; / K e y & g t ; & l t ; / D i a g r a m O b j e c t K e y & g t ; & l t ; D i a g r a m O b j e c t K e y & g t ; & l t ; K e y & g t ; M e a s u r e s \ S u m   o f   S i c k   t o   W o r k i n g   D a y   R a t i o \ T a g I n f o \ F o r m u l a & l t ; / K e y & g t ; & l t ; / D i a g r a m O b j e c t K e y & g t ; & l t ; D i a g r a m O b j e c t K e y & g t ; & l t ; K e y & g t ; M e a s u r e s \ S u m   o f   S i c k   t o   W o r k i n g   D a y   R a t i o \ T a g I n f o \ V a l u e & l t ; / K e y & g t ; & l t ; / D i a g r a m O b j e c t K e y & g t ; & l t ; D i a g r a m O b j e c t K e y & g t ; & l t ; K e y & g t ; M e a s u r e s \ A v e r a g e   o f   S i c k   t o   W o r k i n g   D a y   R a t i o & l t ; / K e y & g t ; & l t ; / D i a g r a m O b j e c t K e y & g t ; & l t ; D i a g r a m O b j e c t K e y & g t ; & l t ; K e y & g t ; M e a s u r e s \ A v e r a g e   o f   S i c k   t o   W o r k i n g   D a y   R a t i o \ T a g I n f o \ F o r m u l a & l t ; / K e y & g t ; & l t ; / D i a g r a m O b j e c t K e y & g t ; & l t ; D i a g r a m O b j e c t K e y & g t ; & l t ; K e y & g t ; M e a s u r e s \ A v e r a g e   o f   S i c k   t o   W o r k i n g   D a y   R a t i o \ T a g I n f o \ V a l u e & l t ; / K e y & g t ; & l t ; / D i a g r a m O b j e c t K e y & g t ; & l t ; D i a g r a m O b j e c t K e y & g t ; & l t ; K e y & g t ; M e a s u r e s \ S u m   o f   A c t u a l   S a l a r y   p e r   A c t u a l   W o r k   D a y s & l t ; / K e y & g t ; & l t ; / D i a g r a m O b j e c t K e y & g t ; & l t ; D i a g r a m O b j e c t K e y & g t ; & l t ; K e y & g t ; M e a s u r e s \ S u m   o f   A c t u a l   S a l a r y   p e r   A c t u a l   W o r k   D a y s \ T a g I n f o \ F o r m u l a & l t ; / K e y & g t ; & l t ; / D i a g r a m O b j e c t K e y & g t ; & l t ; D i a g r a m O b j e c t K e y & g t ; & l t ; K e y & g t ; M e a s u r e s \ S u m   o f   A c t u a l   S a l a r y   p e r   A c t u a l   W o r k   D a y s \ T a g I n f o \ V a l u e & l t ; / K e y & g t ; & l t ; / D i a g r a m O b j e c t K e y & g t ; & l t ; D i a g r a m O b j e c t K e y & g t ; & l t ; K e y & g t ; M e a s u r e s \ A v e r a g e   o f   A c t u a l   S a l a r y   p e r   A c t u a l   W o r k   D a y s & l t ; / K e y & g t ; & l t ; / D i a g r a m O b j e c t K e y & g t ; & l t ; D i a g r a m O b j e c t K e y & g t ; & l t ; K e y & g t ; M e a s u r e s \ A v e r a g e   o f   A c t u a l   S a l a r y   p e r   A c t u a l   W o r k   D a y s \ T a g I n f o \ F o r m u l a & l t ; / K e y & g t ; & l t ; / D i a g r a m O b j e c t K e y & g t ; & l t ; D i a g r a m O b j e c t K e y & g t ; & l t ; K e y & g t ; M e a s u r e s \ A v e r a g e   o f   A c t u a l   S a l a r y   p e r   A c t u a l   W o r k   D a y s \ T a g I n f o \ V a l u e & l t ; / K e y & g t ; & l t ; / D i a g r a m O b j e c t K e y & g t ; & l t ; D i a g r a m O b j e c t K e y & g t ; & l t ; K e y & g t ; M e a s u r e s \ S u m   o f   S i c k D a y s   p e r   Y e a r & l t ; / K e y & g t ; & l t ; / D i a g r a m O b j e c t K e y & g t ; & l t ; D i a g r a m O b j e c t K e y & g t ; & l t ; K e y & g t ; M e a s u r e s \ S u m   o f   S i c k D a y s   p e r   Y e a r \ T a g I n f o \ F o r m u l a & l t ; / K e y & g t ; & l t ; / D i a g r a m O b j e c t K e y & g t ; & l t ; D i a g r a m O b j e c t K e y & g t ; & l t ; K e y & g t ; M e a s u r e s \ S u m   o f   S i c k D a y s   p e r   Y e a r \ T a g I n f o \ V a l u e & l t ; / K e y & g t ; & l t ; / D i a g r a m O b j e c t K e y & g t ; & l t ; D i a g r a m O b j e c t K e y & g t ; & l t ; K e y & g t ; M e a s u r e s \ A v e r a g e   o f   S i c k D a y s   p e r   Y e a r & l t ; / K e y & g t ; & l t ; / D i a g r a m O b j e c t K e y & g t ; & l t ; D i a g r a m O b j e c t K e y & g t ; & l t ; K e y & g t ; M e a s u r e s \ A v e r a g e   o f   S i c k D a y s   p e r   Y e a r \ T a g I n f o \ F o r m u l a & l t ; / K e y & g t ; & l t ; / D i a g r a m O b j e c t K e y & g t ; & l t ; D i a g r a m O b j e c t K e y & g t ; & l t ; K e y & g t ; M e a s u r e s \ A v e r a g e   o f   S i c k D a y s   p e r   Y e a r \ T a g I n f o \ V a l u e & l t ; / K e y & g t ; & l t ; / D i a g r a m O b j e c t K e y & g t ; & l t ; D i a g r a m O b j e c t K e y & g t ; & l t ; K e y & g t ; M e a s u r e s \ C o u n t   o f   S i c k D a y s   p e r   Y e a r & l t ; / K e y & g t ; & l t ; / D i a g r a m O b j e c t K e y & g t ; & l t ; D i a g r a m O b j e c t K e y & g t ; & l t ; K e y & g t ; M e a s u r e s \ C o u n t   o f   S i c k D a y s   p e r   Y e a r \ T a g I n f o \ F o r m u l a & l t ; / K e y & g t ; & l t ; / D i a g r a m O b j e c t K e y & g t ; & l t ; D i a g r a m O b j e c t K e y & g t ; & l t ; K e y & g t ; M e a s u r e s \ C o u n t   o f   S i c k D a y s   p e r   Y e a r \ T a g I n f o \ V a l u e & l t ; / K e y & g t ; & l t ; / D i a g r a m O b j e c t K e y & g t ; & l t ; D i a g r a m O b j e c t K e y & g t ; & l t ; K e y & g t ; M e a s u r e s \ M a x   o f   S i c k D a y s   p e r   Y e a r & l t ; / K e y & g t ; & l t ; / D i a g r a m O b j e c t K e y & g t ; & l t ; D i a g r a m O b j e c t K e y & g t ; & l t ; K e y & g t ; M e a s u r e s \ M a x   o f   S i c k D a y s   p e r   Y e a r \ T a g I n f o \ F o r m u l a & l t ; / K e y & g t ; & l t ; / D i a g r a m O b j e c t K e y & g t ; & l t ; D i a g r a m O b j e c t K e y & g t ; & l t ; K e y & g t ; M e a s u r e s \ M a x   o f   S i c k D a y s   p e r   Y e a r \ T a g I n f o \ V a l u e & l t ; / K e y & g t ; & l t ; / D i a g r a m O b j e c t K e y & g t ; & l t ; D i a g r a m O b j e c t K e y & g t ; & l t ; K e y & g t ; M e a s u r e s \ S u m   o f   E m p l o y e e   I D   2 & l t ; / K e y & g t ; & l t ; / D i a g r a m O b j e c t K e y & g t ; & l t ; D i a g r a m O b j e c t K e y & g t ; & l t ; K e y & g t ; M e a s u r e s \ S u m   o f   E m p l o y e e   I D   2 \ T a g I n f o \ F o r m u l a & l t ; / K e y & g t ; & l t ; / D i a g r a m O b j e c t K e y & g t ; & l t ; D i a g r a m O b j e c t K e y & g t ; & l t ; K e y & g t ; M e a s u r e s \ S u m   o f   E m p l o y e e   I D   2 \ T a g I n f o \ V a l u e & l t ; / K e y & g t ; & l t ; / D i a g r a m O b j e c t K e y & g t ; & l t ; D i a g r a m O b j e c t K e y & g t ; & l t ; K e y & g t ; M e a s u r e s \ C o u n t   o f   E m p l o y e e   I D   2 & l t ; / K e y & g t ; & l t ; / D i a g r a m O b j e c t K e y & g t ; & l t ; D i a g r a m O b j e c t K e y & g t ; & l t ; K e y & g t ; M e a s u r e s \ C o u n t   o f   E m p l o y e e   I D   2 \ T a g I n f o \ F o r m u l a & l t ; / K e y & g t ; & l t ; / D i a g r a m O b j e c t K e y & g t ; & l t ; D i a g r a m O b j e c t K e y & g t ; & l t ; K e y & g t ; M e a s u r e s \ C o u n t   o f   E m p l o y e e   I D   2 \ T a g I n f o \ V a l u e & l t ; / K e y & g t ; & l t ; / D i a g r a m O b j e c t K e y & g t ; & l t ; D i a g r a m O b j e c t K e y & g t ; & l t ; K e y & g t ; C o l u m n s \ E m p l o y e e   I D & l t ; / K e y & g t ; & l t ; / D i a g r a m O b j e c t K e y & g t ; & l t ; D i a g r a m O b j e c t K e y & g t ; & l t ; K e y & g t ; C o l u m n s \ C o m p a n y   L e v e l & l t ; / K e y & g t ; & l t ; / D i a g r a m O b j e c t K e y & g t ; & l t ; D i a g r a m O b j e c t K e y & g t ; & l t ; K e y & g t ; C o l u m n s \ S i c k   D a y s & l t ; / K e y & g t ; & l t ; / D i a g r a m O b j e c t K e y & g t ; & l t ; D i a g r a m O b j e c t K e y & g t ; & l t ; K e y & g t ; C o l u m n s \ R E L A T E D   F u l l   N a m e & l t ; / K e y & g t ; & l t ; / D i a g r a m O b j e c t K e y & g t ; & l t ; D i a g r a m O b j e c t K e y & g t ; & l t ; K e y & g t ; C o l u m n s \ R E L A T E D   N e t W o r k i n g   D a y s & l t ; / K e y & g t ; & l t ; / D i a g r a m O b j e c t K e y & g t ; & l t ; D i a g r a m O b j e c t K e y & g t ; & l t ; K e y & g t ; C o l u m n s \ S i c k   t o   W o r k i n g   D a y   R a t i o & l t ; / K e y & g t ; & l t ; / D i a g r a m O b j e c t K e y & g t ; & l t ; D i a g r a m O b j e c t K e y & g t ; & l t ; K e y & g t ; C o l u m n s \ R E L A T E D   S a l a r y & l t ; / K e y & g t ; & l t ; / D i a g r a m O b j e c t K e y & g t ; & l t ; D i a g r a m O b j e c t K e y & g t ; & l t ; K e y & g t ; C o l u m n s \ R E L A T E D   N e t W o r k Y e a r s & l t ; / K e y & g t ; & l t ; / D i a g r a m O b j e c t K e y & g t ; & l t ; D i a g r a m O b j e c t K e y & g t ; & l t ; K e y & g t ; C o l u m n s \ A c t u a l   S a l a r y   p e r   A c t u a l   W o r k   D a y s & l t ; / K e y & g t ; & l t ; / D i a g r a m O b j e c t K e y & g t ; & l t ; D i a g r a m O b j e c t K e y & g t ; & l t ; K e y & g t ; C o l u m n s \ S i c k D a y s   p e r   Y e a r & l t ; / K e y & g t ; & l t ; / D i a g r a m O b j e c t K e y & g t ; & l t ; D i a g r a m O b j e c t K e y & g t ; & l t ; K e y & g t ; C o l u m n s \ E m p l o y e e   I D   +   F u l l   N a m e & l t ; / K e y & g t ; & l t ; / D i a g r a m O b j e c t K e y & g t ; & l t ; D i a g r a m O b j e c t K e y & g t ; & l t ; K e y & g t ; C o l u m n s \ R E L A T E D ( A g e ) & l t ; / K e y & g t ; & l t ; / D i a g r a m O b j e c t K e y & g t ; & l t ; D i a g r a m O b j e c t K e y & g t ; & l t ; K e y & g t ; L i n k s \ & a m p ; l t ; C o l u m n s \ S u m   o f   S i c k   D a y s & a m p ; g t ; - & a m p ; l t ; M e a s u r e s \ S i c k   D a y s & a m p ; g t ; & l t ; / K e y & g t ; & l t ; / D i a g r a m O b j e c t K e y & g t ; & l t ; D i a g r a m O b j e c t K e y & g t ; & l t ; K e y & g t ; L i n k s \ & a m p ; l t ; C o l u m n s \ S u m   o f   S i c k   D a y s & a m p ; g t ; - & a m p ; l t ; M e a s u r e s \ S i c k   D a y s & a m p ; g t ; \ C O L U M N & l t ; / K e y & g t ; & l t ; / D i a g r a m O b j e c t K e y & g t ; & l t ; D i a g r a m O b j e c t K e y & g t ; & l t ; K e y & g t ; L i n k s \ & a m p ; l t ; C o l u m n s \ S u m   o f   S i c k   D a y s & a m p ; g t ; - & a m p ; l t ; M e a s u r e s \ S i c k   D a y s & a m p ; g t ; \ M E A S U R E & l t ; / K e y & g t ; & l t ; / D i a g r a m O b j e c t K e y & g t ; & l t ; D i a g r a m O b j e c t K e y & g t ; & l t ; K e y & g t ; L i n k s \ & a m p ; l t ; C o l u m n s \ A v e r a g e   o f   S i c k   D a y s & a m p ; g t ; - & a m p ; l t ; M e a s u r e s \ S i c k   D a y s & a m p ; g t ; & l t ; / K e y & g t ; & l t ; / D i a g r a m O b j e c t K e y & g t ; & l t ; D i a g r a m O b j e c t K e y & g t ; & l t ; K e y & g t ; L i n k s \ & a m p ; l t ; C o l u m n s \ A v e r a g e   o f   S i c k   D a y s & a m p ; g t ; - & a m p ; l t ; M e a s u r e s \ S i c k   D a y s & a m p ; g t ; \ C O L U M N & l t ; / K e y & g t ; & l t ; / D i a g r a m O b j e c t K e y & g t ; & l t ; D i a g r a m O b j e c t K e y & g t ; & l t ; K e y & g t ; L i n k s \ & a m p ; l t ; C o l u m n s \ A v e r a g e   o f   S i c k   D a y s & a m p ; g t ; - & a m p ; l t ; M e a s u r e s \ S i c k   D a y s & a m p ; g t ; \ M E A S U R E & l t ; / K e y & g t ; & l t ; / D i a g r a m O b j e c t K e y & g t ; & l t ; D i a g r a m O b j e c t K e y & g t ; & l t ; K e y & g t ; L i n k s \ & a m p ; l t ; C o l u m n s \ S u m   o f   S i c k   t o   W o r k i n g   D a y   R a t i o & a m p ; g t ; - & a m p ; l t ; M e a s u r e s \ S i c k   t o   W o r k i n g   D a y   R a t i o & a m p ; g t ; & l t ; / K e y & g t ; & l t ; / D i a g r a m O b j e c t K e y & g t ; & l t ; D i a g r a m O b j e c t K e y & g t ; & l t ; K e y & g t ; L i n k s \ & a m p ; l t ; C o l u m n s \ S u m   o f   S i c k   t o   W o r k i n g   D a y   R a t i o & a m p ; g t ; - & a m p ; l t ; M e a s u r e s \ S i c k   t o   W o r k i n g   D a y   R a t i o & a m p ; g t ; \ C O L U M N & l t ; / K e y & g t ; & l t ; / D i a g r a m O b j e c t K e y & g t ; & l t ; D i a g r a m O b j e c t K e y & g t ; & l t ; K e y & g t ; L i n k s \ & a m p ; l t ; C o l u m n s \ S u m   o f   S i c k   t o   W o r k i n g   D a y   R a t i o & a m p ; g t ; - & a m p ; l t ; M e a s u r e s \ S i c k   t o   W o r k i n g   D a y   R a t i o & a m p ; g t ; \ M E A S U R E & l t ; / K e y & g t ; & l t ; / D i a g r a m O b j e c t K e y & g t ; & l t ; D i a g r a m O b j e c t K e y & g t ; & l t ; K e y & g t ; L i n k s \ & a m p ; l t ; C o l u m n s \ A v e r a g e   o f   S i c k   t o   W o r k i n g   D a y   R a t i o & a m p ; g t ; - & a m p ; l t ; M e a s u r e s \ S i c k   t o   W o r k i n g   D a y   R a t i o & a m p ; g t ; & l t ; / K e y & g t ; & l t ; / D i a g r a m O b j e c t K e y & g t ; & l t ; D i a g r a m O b j e c t K e y & g t ; & l t ; K e y & g t ; L i n k s \ & a m p ; l t ; C o l u m n s \ A v e r a g e   o f   S i c k   t o   W o r k i n g   D a y   R a t i o & a m p ; g t ; - & a m p ; l t ; M e a s u r e s \ S i c k   t o   W o r k i n g   D a y   R a t i o & a m p ; g t ; \ C O L U M N & l t ; / K e y & g t ; & l t ; / D i a g r a m O b j e c t K e y & g t ; & l t ; D i a g r a m O b j e c t K e y & g t ; & l t ; K e y & g t ; L i n k s \ & a m p ; l t ; C o l u m n s \ A v e r a g e   o f   S i c k   t o   W o r k i n g   D a y   R a t i o & a m p ; g t ; - & a m p ; l t ; M e a s u r e s \ S i c k   t o   W o r k i n g   D a y   R a t i o & a m p ; g t ; \ M E A S U R E & l t ; / K e y & g t ; & l t ; / D i a g r a m O b j e c t K e y & g t ; & l t ; D i a g r a m O b j e c t K e y & g t ; & l t ; K e y & g t ; L i n k s \ & a m p ; l t ; C o l u m n s \ S u m   o f   A c t u a l   S a l a r y   p e r   A c t u a l   W o r k   D a y s & a m p ; g t ; - & a m p ; l t ; M e a s u r e s \ A c t u a l   S a l a r y   p e r   A c t u a l   W o r k   D a y s & a m p ; g t ; & l t ; / K e y & g t ; & l t ; / D i a g r a m O b j e c t K e y & g t ; & l t ; D i a g r a m O b j e c t K e y & g t ; & l t ; K e y & g t ; L i n k s \ & a m p ; l t ; C o l u m n s \ S u m   o f   A c t u a l   S a l a r y   p e r   A c t u a l   W o r k   D a y s & a m p ; g t ; - & a m p ; l t ; M e a s u r e s \ A c t u a l   S a l a r y   p e r   A c t u a l   W o r k   D a y s & a m p ; g t ; \ C O L U M N & l t ; / K e y & g t ; & l t ; / D i a g r a m O b j e c t K e y & g t ; & l t ; D i a g r a m O b j e c t K e y & g t ; & l t ; K e y & g t ; L i n k s \ & a m p ; l t ; C o l u m n s \ S u m   o f   A c t u a l   S a l a r y   p e r   A c t u a l   W o r k   D a y s & a m p ; g t ; - & a m p ; l t ; M e a s u r e s \ A c t u a l   S a l a r y   p e r   A c t u a l   W o r k   D a y s & a m p ; g t ; \ M E A S U R E & l t ; / K e y & g t ; & l t ; / D i a g r a m O b j e c t K e y & g t ; & l t ; D i a g r a m O b j e c t K e y & g t ; & l t ; K e y & g t ; L i n k s \ & a m p ; l t ; C o l u m n s \ A v e r a g e   o f   A c t u a l   S a l a r y   p e r   A c t u a l   W o r k   D a y s & a m p ; g t ; - & a m p ; l t ; M e a s u r e s \ A c t u a l   S a l a r y   p e r   A c t u a l   W o r k   D a y s & a m p ; g t ; & l t ; / K e y & g t ; & l t ; / D i a g r a m O b j e c t K e y & g t ; & l t ; D i a g r a m O b j e c t K e y & g t ; & l t ; K e y & g t ; L i n k s \ & a m p ; l t ; C o l u m n s \ A v e r a g e   o f   A c t u a l   S a l a r y   p e r   A c t u a l   W o r k   D a y s & a m p ; g t ; - & a m p ; l t ; M e a s u r e s \ A c t u a l   S a l a r y   p e r   A c t u a l   W o r k   D a y s & a m p ; g t ; \ C O L U M N & l t ; / K e y & g t ; & l t ; / D i a g r a m O b j e c t K e y & g t ; & l t ; D i a g r a m O b j e c t K e y & g t ; & l t ; K e y & g t ; L i n k s \ & a m p ; l t ; C o l u m n s \ A v e r a g e   o f   A c t u a l   S a l a r y   p e r   A c t u a l   W o r k   D a y s & a m p ; g t ; - & a m p ; l t ; M e a s u r e s \ A c t u a l   S a l a r y   p e r   A c t u a l   W o r k   D a y s & a m p ; g t ; \ M E A S U R E & l t ; / K e y & g t ; & l t ; / D i a g r a m O b j e c t K e y & g t ; & l t ; D i a g r a m O b j e c t K e y & g t ; & l t ; K e y & g t ; L i n k s \ & a m p ; l t ; C o l u m n s \ S u m   o f   S i c k D a y s   p e r   Y e a r & a m p ; g t ; - & a m p ; l t ; M e a s u r e s \ S i c k D a y s   p e r   Y e a r & a m p ; g t ; & l t ; / K e y & g t ; & l t ; / D i a g r a m O b j e c t K e y & g t ; & l t ; D i a g r a m O b j e c t K e y & g t ; & l t ; K e y & g t ; L i n k s \ & a m p ; l t ; C o l u m n s \ S u m   o f   S i c k D a y s   p e r   Y e a r & a m p ; g t ; - & a m p ; l t ; M e a s u r e s \ S i c k D a y s   p e r   Y e a r & a m p ; g t ; \ C O L U M N & l t ; / K e y & g t ; & l t ; / D i a g r a m O b j e c t K e y & g t ; & l t ; D i a g r a m O b j e c t K e y & g t ; & l t ; K e y & g t ; L i n k s \ & a m p ; l t ; C o l u m n s \ S u m   o f   S i c k D a y s   p e r   Y e a r & a m p ; g t ; - & a m p ; l t ; M e a s u r e s \ S i c k D a y s   p e r   Y e a r & a m p ; g t ; \ M E A S U R E & l t ; / K e y & g t ; & l t ; / D i a g r a m O b j e c t K e y & g t ; & l t ; D i a g r a m O b j e c t K e y & g t ; & l t ; K e y & g t ; L i n k s \ & a m p ; l t ; C o l u m n s \ A v e r a g e   o f   S i c k D a y s   p e r   Y e a r & a m p ; g t ; - & a m p ; l t ; M e a s u r e s \ S i c k D a y s   p e r   Y e a r & a m p ; g t ; & l t ; / K e y & g t ; & l t ; / D i a g r a m O b j e c t K e y & g t ; & l t ; D i a g r a m O b j e c t K e y & g t ; & l t ; K e y & g t ; L i n k s \ & a m p ; l t ; C o l u m n s \ A v e r a g e   o f   S i c k D a y s   p e r   Y e a r & a m p ; g t ; - & a m p ; l t ; M e a s u r e s \ S i c k D a y s   p e r   Y e a r & a m p ; g t ; \ C O L U M N & l t ; / K e y & g t ; & l t ; / D i a g r a m O b j e c t K e y & g t ; & l t ; D i a g r a m O b j e c t K e y & g t ; & l t ; K e y & g t ; L i n k s \ & a m p ; l t ; C o l u m n s \ A v e r a g e   o f   S i c k D a y s   p e r   Y e a r & a m p ; g t ; - & a m p ; l t ; M e a s u r e s \ S i c k D a y s   p e r   Y e a r & a m p ; g t ; \ M E A S U R E & l t ; / K e y & g t ; & l t ; / D i a g r a m O b j e c t K e y & g t ; & l t ; D i a g r a m O b j e c t K e y & g t ; & l t ; K e y & g t ; L i n k s \ & a m p ; l t ; C o l u m n s \ C o u n t   o f   S i c k D a y s   p e r   Y e a r & a m p ; g t ; - & a m p ; l t ; M e a s u r e s \ S i c k D a y s   p e r   Y e a r & a m p ; g t ; & l t ; / K e y & g t ; & l t ; / D i a g r a m O b j e c t K e y & g t ; & l t ; D i a g r a m O b j e c t K e y & g t ; & l t ; K e y & g t ; L i n k s \ & a m p ; l t ; C o l u m n s \ C o u n t   o f   S i c k D a y s   p e r   Y e a r & a m p ; g t ; - & a m p ; l t ; M e a s u r e s \ S i c k D a y s   p e r   Y e a r & a m p ; g t ; \ C O L U M N & l t ; / K e y & g t ; & l t ; / D i a g r a m O b j e c t K e y & g t ; & l t ; D i a g r a m O b j e c t K e y & g t ; & l t ; K e y & g t ; L i n k s \ & a m p ; l t ; C o l u m n s \ C o u n t   o f   S i c k D a y s   p e r   Y e a r & a m p ; g t ; - & a m p ; l t ; M e a s u r e s \ S i c k D a y s   p e r   Y e a r & a m p ; g t ; \ M E A S U R E & l t ; / K e y & g t ; & l t ; / D i a g r a m O b j e c t K e y & g t ; & l t ; D i a g r a m O b j e c t K e y & g t ; & l t ; K e y & g t ; L i n k s \ & a m p ; l t ; C o l u m n s \ M a x   o f   S i c k D a y s   p e r   Y e a r & a m p ; g t ; - & a m p ; l t ; M e a s u r e s \ S i c k D a y s   p e r   Y e a r & a m p ; g t ; & l t ; / K e y & g t ; & l t ; / D i a g r a m O b j e c t K e y & g t ; & l t ; D i a g r a m O b j e c t K e y & g t ; & l t ; K e y & g t ; L i n k s \ & a m p ; l t ; C o l u m n s \ M a x   o f   S i c k D a y s   p e r   Y e a r & a m p ; g t ; - & a m p ; l t ; M e a s u r e s \ S i c k D a y s   p e r   Y e a r & a m p ; g t ; \ C O L U M N & l t ; / K e y & g t ; & l t ; / D i a g r a m O b j e c t K e y & g t ; & l t ; D i a g r a m O b j e c t K e y & g t ; & l t ; K e y & g t ; L i n k s \ & a m p ; l t ; C o l u m n s \ M a x   o f   S i c k D a y s   p e r   Y e a r & a m p ; g t ; - & a m p ; l t ; M e a s u r e s \ S i c k D a y s   p e r   Y e a r & a m p ; g t ; \ M E A S U R E & l t ; / K e y & g t ; & l t ; / D i a g r a m O b j e c t K e y & g t ; & l t ; D i a g r a m O b j e c t K e y & g t ; & l t ; K e y & g t ; L i n k s \ & a m p ; l t ; C o l u m n s \ S u m   o f   E m p l o y e e   I D   2 & a m p ; g t ; - & a m p ; l t ; M e a s u r e s \ E m p l o y e e   I D & a m p ; g t ; & l t ; / K e y & g t ; & l t ; / D i a g r a m O b j e c t K e y & g t ; & l t ; D i a g r a m O b j e c t K e y & g t ; & l t ; K e y & g t ; L i n k s \ & a m p ; l t ; C o l u m n s \ S u m   o f   E m p l o y e e   I D   2 & a m p ; g t ; - & a m p ; l t ; M e a s u r e s \ E m p l o y e e   I D & a m p ; g t ; \ C O L U M N & l t ; / K e y & g t ; & l t ; / D i a g r a m O b j e c t K e y & g t ; & l t ; D i a g r a m O b j e c t K e y & g t ; & l t ; K e y & g t ; L i n k s \ & a m p ; l t ; C o l u m n s \ S u m   o f   E m p l o y e e   I D   2 & a m p ; g t ; - & a m p ; l t ; M e a s u r e s \ E m p l o y e e   I D & a m p ; g t ; \ M E A S U R E & l t ; / K e y & g t ; & l t ; / D i a g r a m O b j e c t K e y & g t ; & l t ; D i a g r a m O b j e c t K e y & g t ; & l t ; K e y & g t ; L i n k s \ & a m p ; l t ; C o l u m n s \ C o u n t   o f   E m p l o y e e   I D   2 & a m p ; g t ; - & a m p ; l t ; M e a s u r e s \ E m p l o y e e   I D & a m p ; g t ; & l t ; / K e y & g t ; & l t ; / D i a g r a m O b j e c t K e y & g t ; & l t ; D i a g r a m O b j e c t K e y & g t ; & l t ; K e y & g t ; L i n k s \ & a m p ; l t ; C o l u m n s \ C o u n t   o f   E m p l o y e e   I D   2 & a m p ; g t ; - & a m p ; l t ; M e a s u r e s \ E m p l o y e e   I D & a m p ; g t ; \ C O L U M N & l t ; / K e y & g t ; & l t ; / D i a g r a m O b j e c t K e y & g t ; & l t ; D i a g r a m O b j e c t K e y & g t ; & l t ; K e y & g t ; L i n k s \ & a m p ; l t ; C o l u m n s \ C o u n t   o f   E m p l o y e e   I D   2 & a m p ; g t ; - & a m p ; l t ; M e a s u r e s \ E m p l o y e e   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 S i c k D a y s & l t ; / K e y & g t ; & l t ; / a : K e y & g t ; & l t ; a : V a l u e   i : t y p e = " M e a s u r e G r i d N o d e V i e w S t a t e " & g t ; & l t ; C o l u m n & g t ; 2 & l t ; / C o l u m n & g t ; & l t ; L a y e d O u t & g t ; t r u e & l t ; / L a y e d O u t & g t ; & l t ; R o w & g t ; 1 & l t ; / R o w & g t ; & l t ; / a : V a l u e & g t ; & l t ; / a : K e y V a l u e O f D i a g r a m O b j e c t K e y a n y T y p e z b w N T n L X & g t ; & l t ; a : K e y V a l u e O f D i a g r a m O b j e c t K e y a n y T y p e z b w N T n L X & g t ; & l t ; a : K e y & g t ; & l t ; K e y & g t ; M e a s u r e s \ S u m   o f   S i c k D a y s \ T a g I n f o \ F o r m u l a & l t ; / K e y & g t ; & l t ; / a : K e y & g t ; & l t ; a : V a l u e   i : t y p e = " M e a s u r e G r i d V i e w S t a t e I D i a g r a m T a g A d d i t i o n a l I n f o " / & g t ; & l t ; / a : K e y V a l u e O f D i a g r a m O b j e c t K e y a n y T y p e z b w N T n L X & g t ; & l t ; a : K e y V a l u e O f D i a g r a m O b j e c t K e y a n y T y p e z b w N T n L X & g t ; & l t ; a : K e y & g t ; & l t ; K e y & g t ; M e a s u r e s \ S u m   o f   S i c k D a y s \ T a g I n f o \ V a l u e & l t ; / K e y & g t ; & l t ; / a : K e y & g t ; & l t ; a : V a l u e   i : t y p e = " M e a s u r e G r i d V i e w S t a t e I D i a g r a m T a g A d d i t i o n a l I n f o " / & g t ; & l t ; / a : K e y V a l u e O f D i a g r a m O b j e c t K e y a n y T y p e z b w N T n L X & g t ; & l t ; a : K e y V a l u e O f D i a g r a m O b j e c t K e y a n y T y p e z b w N T n L X & g t ; & l t ; a : K e y & g t ; & l t ; K e y & g t ; M e a s u r e s \ S u m   o f   S i c k   D a y s & l t ; / K e y & g t ; & l t ; / a : K e y & g t ; & l t ; a : V a l u e   i : t y p e = " M e a s u r e G r i d N o d e V i e w S t a t e " & g t ; & l t ; C o l u m n & g t ; 2 & l t ; / C o l u m n & g t ; & l t ; L a y e d O u t & g t ; t r u e & l t ; / L a y e d O u t & g t ; & l t ; W a s U I I n v i s i b l e & g t ; t r u e & l t ; / W a s U I I n v i s i b l e & g t ; & l t ; / a : V a l u e & g t ; & l t ; / a : K e y V a l u e O f D i a g r a m O b j e c t K e y a n y T y p e z b w N T n L X & g t ; & l t ; a : K e y V a l u e O f D i a g r a m O b j e c t K e y a n y T y p e z b w N T n L X & g t ; & l t ; a : K e y & g t ; & l t ; K e y & g t ; M e a s u r e s \ S u m   o f   S i c k   D a y s \ T a g I n f o \ F o r m u l a & l t ; / K e y & g t ; & l t ; / a : K e y & g t ; & l t ; a : V a l u e   i : t y p e = " M e a s u r e G r i d V i e w S t a t e I D i a g r a m T a g A d d i t i o n a l I n f o " / & g t ; & l t ; / a : K e y V a l u e O f D i a g r a m O b j e c t K e y a n y T y p e z b w N T n L X & g t ; & l t ; a : K e y V a l u e O f D i a g r a m O b j e c t K e y a n y T y p e z b w N T n L X & g t ; & l t ; a : K e y & g t ; & l t ; K e y & g t ; M e a s u r e s \ S u m   o f   S i c k   D a y s \ T a g I n f o \ V a l u e & l t ; / K e y & g t ; & l t ; / a : K e y & g t ; & l t ; a : V a l u e   i : t y p e = " M e a s u r e G r i d V i e w S t a t e I D i a g r a m T a g A d d i t i o n a l I n f o " / & g t ; & l t ; / a : K e y V a l u e O f D i a g r a m O b j e c t K e y a n y T y p e z b w N T n L X & g t ; & l t ; a : K e y V a l u e O f D i a g r a m O b j e c t K e y a n y T y p e z b w N T n L X & g t ; & l t ; a : K e y & g t ; & l t ; K e y & g t ; M e a s u r e s \ A v e r a g e   o f   S i c k   D a y s & l t ; / K e y & g t ; & l t ; / a : K e y & g t ; & l t ; a : V a l u e   i : t y p e = " M e a s u r e G r i d N o d e V i e w S t a t e " & g t ; & l t ; C o l u m n & g t ; 2 & l t ; / C o l u m n & g t ; & l t ; L a y e d O u t & g t ; t r u e & l t ; / L a y e d O u t & g t ; & l t ; W a s U I I n v i s i b l e & g t ; t r u e & l t ; / W a s U I I n v i s i b l e & g t ; & l t ; / a : V a l u e & g t ; & l t ; / a : K e y V a l u e O f D i a g r a m O b j e c t K e y a n y T y p e z b w N T n L X & g t ; & l t ; a : K e y V a l u e O f D i a g r a m O b j e c t K e y a n y T y p e z b w N T n L X & g t ; & l t ; a : K e y & g t ; & l t ; K e y & g t ; M e a s u r e s \ A v e r a g e   o f   S i c k   D a y s \ T a g I n f o \ F o r m u l a & l t ; / K e y & g t ; & l t ; / a : K e y & g t ; & l t ; a : V a l u e   i : t y p e = " M e a s u r e G r i d V i e w S t a t e I D i a g r a m T a g A d d i t i o n a l I n f o " / & g t ; & l t ; / a : K e y V a l u e O f D i a g r a m O b j e c t K e y a n y T y p e z b w N T n L X & g t ; & l t ; a : K e y V a l u e O f D i a g r a m O b j e c t K e y a n y T y p e z b w N T n L X & g t ; & l t ; a : K e y & g t ; & l t ; K e y & g t ; M e a s u r e s \ A v e r a g e   o f   S i c k   D a y s \ T a g I n f o \ V a l u e & l t ; / K e y & g t ; & l t ; / a : K e y & g t ; & l t ; a : V a l u e   i : t y p e = " M e a s u r e G r i d V i e w S t a t e I D i a g r a m T a g A d d i t i o n a l I n f o " / & g t ; & l t ; / a : K e y V a l u e O f D i a g r a m O b j e c t K e y a n y T y p e z b w N T n L X & g t ; & l t ; a : K e y V a l u e O f D i a g r a m O b j e c t K e y a n y T y p e z b w N T n L X & g t ; & l t ; a : K e y & g t ; & l t ; K e y & g t ; M e a s u r e s \ S u m   o f   S i c k   t o   W o r k i n g   D a y   R a t i o & l t ; / K e y & g t ; & l t ; / a : K e y & g t ; & l t ; a : V a l u e   i : t y p e = " M e a s u r e G r i d N o d e V i e w S t a t e " & g t ; & l t ; C o l u m n & g t ; 5 & l t ; / C o l u m n & g t ; & l t ; L a y e d O u t & g t ; t r u e & l t ; / L a y e d O u t & g t ; & l t ; W a s U I I n v i s i b l e & g t ; t r u e & l t ; / W a s U I I n v i s i b l e & g t ; & l t ; / a : V a l u e & g t ; & l t ; / a : K e y V a l u e O f D i a g r a m O b j e c t K e y a n y T y p e z b w N T n L X & g t ; & l t ; a : K e y V a l u e O f D i a g r a m O b j e c t K e y a n y T y p e z b w N T n L X & g t ; & l t ; a : K e y & g t ; & l t ; K e y & g t ; M e a s u r e s \ S u m   o f   S i c k   t o   W o r k i n g   D a y   R a t i o \ T a g I n f o \ F o r m u l a & l t ; / K e y & g t ; & l t ; / a : K e y & g t ; & l t ; a : V a l u e   i : t y p e = " M e a s u r e G r i d V i e w S t a t e I D i a g r a m T a g A d d i t i o n a l I n f o " / & g t ; & l t ; / a : K e y V a l u e O f D i a g r a m O b j e c t K e y a n y T y p e z b w N T n L X & g t ; & l t ; a : K e y V a l u e O f D i a g r a m O b j e c t K e y a n y T y p e z b w N T n L X & g t ; & l t ; a : K e y & g t ; & l t ; K e y & g t ; M e a s u r e s \ S u m   o f   S i c k   t o   W o r k i n g   D a y   R a t i o \ T a g I n f o \ V a l u e & l t ; / K e y & g t ; & l t ; / a : K e y & g t ; & l t ; a : V a l u e   i : t y p e = " M e a s u r e G r i d V i e w S t a t e I D i a g r a m T a g A d d i t i o n a l I n f o " / & g t ; & l t ; / a : K e y V a l u e O f D i a g r a m O b j e c t K e y a n y T y p e z b w N T n L X & g t ; & l t ; a : K e y V a l u e O f D i a g r a m O b j e c t K e y a n y T y p e z b w N T n L X & g t ; & l t ; a : K e y & g t ; & l t ; K e y & g t ; M e a s u r e s \ A v e r a g e   o f   S i c k   t o   W o r k i n g   D a y   R a t i o & l t ; / K e y & g t ; & l t ; / a : K e y & g t ; & l t ; a : V a l u e   i : t y p e = " M e a s u r e G r i d N o d e V i e w S t a t e " & g t ; & l t ; C o l u m n & g t ; 5 & l t ; / C o l u m n & g t ; & l t ; L a y e d O u t & g t ; t r u e & l t ; / L a y e d O u t & g t ; & l t ; W a s U I I n v i s i b l e & g t ; t r u e & l t ; / W a s U I I n v i s i b l e & g t ; & l t ; / a : V a l u e & g t ; & l t ; / a : K e y V a l u e O f D i a g r a m O b j e c t K e y a n y T y p e z b w N T n L X & g t ; & l t ; a : K e y V a l u e O f D i a g r a m O b j e c t K e y a n y T y p e z b w N T n L X & g t ; & l t ; a : K e y & g t ; & l t ; K e y & g t ; M e a s u r e s \ A v e r a g e   o f   S i c k   t o   W o r k i n g   D a y   R a t i o \ T a g I n f o \ F o r m u l a & l t ; / K e y & g t ; & l t ; / a : K e y & g t ; & l t ; a : V a l u e   i : t y p e = " M e a s u r e G r i d V i e w S t a t e I D i a g r a m T a g A d d i t i o n a l I n f o " / & g t ; & l t ; / a : K e y V a l u e O f D i a g r a m O b j e c t K e y a n y T y p e z b w N T n L X & g t ; & l t ; a : K e y V a l u e O f D i a g r a m O b j e c t K e y a n y T y p e z b w N T n L X & g t ; & l t ; a : K e y & g t ; & l t ; K e y & g t ; M e a s u r e s \ A v e r a g e   o f   S i c k   t o   W o r k i n g   D a y   R a t i o \ T a g I n f o \ V a l u e & l t ; / K e y & g t ; & l t ; / a : K e y & g t ; & l t ; a : V a l u e   i : t y p e = " M e a s u r e G r i d V i e w S t a t e I D i a g r a m T a g A d d i t i o n a l I n f o " / & g t ; & l t ; / a : K e y V a l u e O f D i a g r a m O b j e c t K e y a n y T y p e z b w N T n L X & g t ; & l t ; a : K e y V a l u e O f D i a g r a m O b j e c t K e y a n y T y p e z b w N T n L X & g t ; & l t ; a : K e y & g t ; & l t ; K e y & g t ; M e a s u r e s \ S u m   o f   A c t u a l   S a l a r y   p e r   A c t u a l   W o r k   D a y s & l t ; / K e y & g t ; & l t ; / a : K e y & g t ; & l t ; a : V a l u e   i : t y p e = " M e a s u r e G r i d N o d e V i e w S t a t e " & g t ; & l t ; C o l u m n & g t ; 8 & l t ; / C o l u m n & g t ; & l t ; L a y e d O u t & g t ; t r u e & l t ; / L a y e d O u t & g t ; & l t ; W a s U I I n v i s i b l e & g t ; t r u e & l t ; / W a s U I I n v i s i b l e & g t ; & l t ; / a : V a l u e & g t ; & l t ; / a : K e y V a l u e O f D i a g r a m O b j e c t K e y a n y T y p e z b w N T n L X & g t ; & l t ; a : K e y V a l u e O f D i a g r a m O b j e c t K e y a n y T y p e z b w N T n L X & g t ; & l t ; a : K e y & g t ; & l t ; K e y & g t ; M e a s u r e s \ S u m   o f   A c t u a l   S a l a r y   p e r   A c t u a l   W o r k   D a y s \ T a g I n f o \ F o r m u l a & l t ; / K e y & g t ; & l t ; / a : K e y & g t ; & l t ; a : V a l u e   i : t y p e = " M e a s u r e G r i d V i e w S t a t e I D i a g r a m T a g A d d i t i o n a l I n f o " / & g t ; & l t ; / a : K e y V a l u e O f D i a g r a m O b j e c t K e y a n y T y p e z b w N T n L X & g t ; & l t ; a : K e y V a l u e O f D i a g r a m O b j e c t K e y a n y T y p e z b w N T n L X & g t ; & l t ; a : K e y & g t ; & l t ; K e y & g t ; M e a s u r e s \ S u m   o f   A c t u a l   S a l a r y   p e r   A c t u a l   W o r k   D a y s \ T a g I n f o \ V a l u e & l t ; / K e y & g t ; & l t ; / a : K e y & g t ; & l t ; a : V a l u e   i : t y p e = " M e a s u r e G r i d V i e w S t a t e I D i a g r a m T a g A d d i t i o n a l I n f o " / & g t ; & l t ; / a : K e y V a l u e O f D i a g r a m O b j e c t K e y a n y T y p e z b w N T n L X & g t ; & l t ; a : K e y V a l u e O f D i a g r a m O b j e c t K e y a n y T y p e z b w N T n L X & g t ; & l t ; a : K e y & g t ; & l t ; K e y & g t ; M e a s u r e s \ A v e r a g e   o f   A c t u a l   S a l a r y   p e r   A c t u a l   W o r k   D a y s & l t ; / K e y & g t ; & l t ; / a : K e y & g t ; & l t ; a : V a l u e   i : t y p e = " M e a s u r e G r i d N o d e V i e w S t a t e " & g t ; & l t ; C o l u m n & g t ; 8 & l t ; / C o l u m n & g t ; & l t ; L a y e d O u t & g t ; t r u e & l t ; / L a y e d O u t & g t ; & l t ; W a s U I I n v i s i b l e & g t ; t r u e & l t ; / W a s U I I n v i s i b l e & g t ; & l t ; / a : V a l u e & g t ; & l t ; / a : K e y V a l u e O f D i a g r a m O b j e c t K e y a n y T y p e z b w N T n L X & g t ; & l t ; a : K e y V a l u e O f D i a g r a m O b j e c t K e y a n y T y p e z b w N T n L X & g t ; & l t ; a : K e y & g t ; & l t ; K e y & g t ; M e a s u r e s \ A v e r a g e   o f   A c t u a l   S a l a r y   p e r   A c t u a l   W o r k   D a y s \ T a g I n f o \ F o r m u l a & l t ; / K e y & g t ; & l t ; / a : K e y & g t ; & l t ; a : V a l u e   i : t y p e = " M e a s u r e G r i d V i e w S t a t e I D i a g r a m T a g A d d i t i o n a l I n f o " / & g t ; & l t ; / a : K e y V a l u e O f D i a g r a m O b j e c t K e y a n y T y p e z b w N T n L X & g t ; & l t ; a : K e y V a l u e O f D i a g r a m O b j e c t K e y a n y T y p e z b w N T n L X & g t ; & l t ; a : K e y & g t ; & l t ; K e y & g t ; M e a s u r e s \ A v e r a g e   o f   A c t u a l   S a l a r y   p e r   A c t u a l   W o r k   D a y s \ T a g I n f o \ V a l u e & l t ; / K e y & g t ; & l t ; / a : K e y & g t ; & l t ; a : V a l u e   i : t y p e = " M e a s u r e G r i d V i e w S t a t e I D i a g r a m T a g A d d i t i o n a l I n f o " / & g t ; & l t ; / a : K e y V a l u e O f D i a g r a m O b j e c t K e y a n y T y p e z b w N T n L X & g t ; & l t ; a : K e y V a l u e O f D i a g r a m O b j e c t K e y a n y T y p e z b w N T n L X & g t ; & l t ; a : K e y & g t ; & l t ; K e y & g t ; M e a s u r e s \ S u m   o f   S i c k D a y s   p e r   Y e a r & l t ; / K e y & g t ; & l t ; / a : K e y & g t ; & l t ; a : V a l u e   i : t y p e = " M e a s u r e G r i d N o d e V i e w S t a t e " & g t ; & l t ; C o l u m n & g t ; 9 & l t ; / C o l u m n & g t ; & l t ; L a y e d O u t & g t ; t r u e & l t ; / L a y e d O u t & g t ; & l t ; W a s U I I n v i s i b l e & g t ; t r u e & l t ; / W a s U I I n v i s i b l e & g t ; & l t ; / a : V a l u e & g t ; & l t ; / a : K e y V a l u e O f D i a g r a m O b j e c t K e y a n y T y p e z b w N T n L X & g t ; & l t ; a : K e y V a l u e O f D i a g r a m O b j e c t K e y a n y T y p e z b w N T n L X & g t ; & l t ; a : K e y & g t ; & l t ; K e y & g t ; M e a s u r e s \ S u m   o f   S i c k D a y s   p e r   Y e a r \ T a g I n f o \ F o r m u l a & l t ; / K e y & g t ; & l t ; / a : K e y & g t ; & l t ; a : V a l u e   i : t y p e = " M e a s u r e G r i d V i e w S t a t e I D i a g r a m T a g A d d i t i o n a l I n f o " / & g t ; & l t ; / a : K e y V a l u e O f D i a g r a m O b j e c t K e y a n y T y p e z b w N T n L X & g t ; & l t ; a : K e y V a l u e O f D i a g r a m O b j e c t K e y a n y T y p e z b w N T n L X & g t ; & l t ; a : K e y & g t ; & l t ; K e y & g t ; M e a s u r e s \ S u m   o f   S i c k D a y s   p e r   Y e a r \ T a g I n f o \ V a l u e & l t ; / K e y & g t ; & l t ; / a : K e y & g t ; & l t ; a : V a l u e   i : t y p e = " M e a s u r e G r i d V i e w S t a t e I D i a g r a m T a g A d d i t i o n a l I n f o " / & g t ; & l t ; / a : K e y V a l u e O f D i a g r a m O b j e c t K e y a n y T y p e z b w N T n L X & g t ; & l t ; a : K e y V a l u e O f D i a g r a m O b j e c t K e y a n y T y p e z b w N T n L X & g t ; & l t ; a : K e y & g t ; & l t ; K e y & g t ; M e a s u r e s \ A v e r a g e   o f   S i c k D a y s   p e r   Y e a r & l t ; / K e y & g t ; & l t ; / a : K e y & g t ; & l t ; a : V a l u e   i : t y p e = " M e a s u r e G r i d N o d e V i e w S t a t e " & g t ; & l t ; C o l u m n & g t ; 9 & l t ; / C o l u m n & g t ; & l t ; L a y e d O u t & g t ; t r u e & l t ; / L a y e d O u t & g t ; & l t ; W a s U I I n v i s i b l e & g t ; t r u e & l t ; / W a s U I I n v i s i b l e & g t ; & l t ; / a : V a l u e & g t ; & l t ; / a : K e y V a l u e O f D i a g r a m O b j e c t K e y a n y T y p e z b w N T n L X & g t ; & l t ; a : K e y V a l u e O f D i a g r a m O b j e c t K e y a n y T y p e z b w N T n L X & g t ; & l t ; a : K e y & g t ; & l t ; K e y & g t ; M e a s u r e s \ A v e r a g e   o f   S i c k D a y s   p e r   Y e a r \ T a g I n f o \ F o r m u l a & l t ; / K e y & g t ; & l t ; / a : K e y & g t ; & l t ; a : V a l u e   i : t y p e = " M e a s u r e G r i d V i e w S t a t e I D i a g r a m T a g A d d i t i o n a l I n f o " / & g t ; & l t ; / a : K e y V a l u e O f D i a g r a m O b j e c t K e y a n y T y p e z b w N T n L X & g t ; & l t ; a : K e y V a l u e O f D i a g r a m O b j e c t K e y a n y T y p e z b w N T n L X & g t ; & l t ; a : K e y & g t ; & l t ; K e y & g t ; M e a s u r e s \ A v e r a g e   o f   S i c k D a y s   p e r   Y e a r \ T a g I n f o \ V a l u e & l t ; / K e y & g t ; & l t ; / a : K e y & g t ; & l t ; a : V a l u e   i : t y p e = " M e a s u r e G r i d V i e w S t a t e I D i a g r a m T a g A d d i t i o n a l I n f o " / & g t ; & l t ; / a : K e y V a l u e O f D i a g r a m O b j e c t K e y a n y T y p e z b w N T n L X & g t ; & l t ; a : K e y V a l u e O f D i a g r a m O b j e c t K e y a n y T y p e z b w N T n L X & g t ; & l t ; a : K e y & g t ; & l t ; K e y & g t ; M e a s u r e s \ C o u n t   o f   S i c k D a y s   p e r   Y e a r & l t ; / K e y & g t ; & l t ; / a : K e y & g t ; & l t ; a : V a l u e   i : t y p e = " M e a s u r e G r i d N o d e V i e w S t a t e " & g t ; & l t ; C o l u m n & g t ; 9 & l t ; / C o l u m n & g t ; & l t ; L a y e d O u t & g t ; t r u e & l t ; / L a y e d O u t & g t ; & l t ; W a s U I I n v i s i b l e & g t ; t r u e & l t ; / W a s U I I n v i s i b l e & g t ; & l t ; / a : V a l u e & g t ; & l t ; / a : K e y V a l u e O f D i a g r a m O b j e c t K e y a n y T y p e z b w N T n L X & g t ; & l t ; a : K e y V a l u e O f D i a g r a m O b j e c t K e y a n y T y p e z b w N T n L X & g t ; & l t ; a : K e y & g t ; & l t ; K e y & g t ; M e a s u r e s \ C o u n t   o f   S i c k D a y s   p e r   Y e a r \ T a g I n f o \ F o r m u l a & l t ; / K e y & g t ; & l t ; / a : K e y & g t ; & l t ; a : V a l u e   i : t y p e = " M e a s u r e G r i d V i e w S t a t e I D i a g r a m T a g A d d i t i o n a l I n f o " / & g t ; & l t ; / a : K e y V a l u e O f D i a g r a m O b j e c t K e y a n y T y p e z b w N T n L X & g t ; & l t ; a : K e y V a l u e O f D i a g r a m O b j e c t K e y a n y T y p e z b w N T n L X & g t ; & l t ; a : K e y & g t ; & l t ; K e y & g t ; M e a s u r e s \ C o u n t   o f   S i c k D a y s   p e r   Y e a r \ T a g I n f o \ V a l u e & l t ; / K e y & g t ; & l t ; / a : K e y & g t ; & l t ; a : V a l u e   i : t y p e = " M e a s u r e G r i d V i e w S t a t e I D i a g r a m T a g A d d i t i o n a l I n f o " / & g t ; & l t ; / a : K e y V a l u e O f D i a g r a m O b j e c t K e y a n y T y p e z b w N T n L X & g t ; & l t ; a : K e y V a l u e O f D i a g r a m O b j e c t K e y a n y T y p e z b w N T n L X & g t ; & l t ; a : K e y & g t ; & l t ; K e y & g t ; M e a s u r e s \ M a x   o f   S i c k D a y s   p e r   Y e a r & l t ; / K e y & g t ; & l t ; / a : K e y & g t ; & l t ; a : V a l u e   i : t y p e = " M e a s u r e G r i d N o d e V i e w S t a t e " & g t ; & l t ; C o l u m n & g t ; 9 & l t ; / C o l u m n & g t ; & l t ; L a y e d O u t & g t ; t r u e & l t ; / L a y e d O u t & g t ; & l t ; W a s U I I n v i s i b l e & g t ; t r u e & l t ; / W a s U I I n v i s i b l e & g t ; & l t ; / a : V a l u e & g t ; & l t ; / a : K e y V a l u e O f D i a g r a m O b j e c t K e y a n y T y p e z b w N T n L X & g t ; & l t ; a : K e y V a l u e O f D i a g r a m O b j e c t K e y a n y T y p e z b w N T n L X & g t ; & l t ; a : K e y & g t ; & l t ; K e y & g t ; M e a s u r e s \ M a x   o f   S i c k D a y s   p e r   Y e a r \ T a g I n f o \ F o r m u l a & l t ; / K e y & g t ; & l t ; / a : K e y & g t ; & l t ; a : V a l u e   i : t y p e = " M e a s u r e G r i d V i e w S t a t e I D i a g r a m T a g A d d i t i o n a l I n f o " / & g t ; & l t ; / a : K e y V a l u e O f D i a g r a m O b j e c t K e y a n y T y p e z b w N T n L X & g t ; & l t ; a : K e y V a l u e O f D i a g r a m O b j e c t K e y a n y T y p e z b w N T n L X & g t ; & l t ; a : K e y & g t ; & l t ; K e y & g t ; M e a s u r e s \ M a x   o f   S i c k D a y s   p e r   Y e a r \ T a g I n f o \ V a l u e & l t ; / K e y & g t ; & l t ; / a : K e y & g t ; & l t ; a : V a l u e   i : t y p e = " M e a s u r e G r i d V i e w S t a t e I D i a g r a m T a g A d d i t i o n a l I n f o " / & g t ; & l t ; / a : K e y V a l u e O f D i a g r a m O b j e c t K e y a n y T y p e z b w N T n L X & g t ; & l t ; a : K e y V a l u e O f D i a g r a m O b j e c t K e y a n y T y p e z b w N T n L X & g t ; & l t ; a : K e y & g t ; & l t ; K e y & g t ; M e a s u r e s \ S u m   o f   E m p l o y e e   I D   2 & l t ; / K e y & g t ; & l t ; / a : K e y & g t ; & l t ; a : V a l u e   i : t y p e = " M e a s u r e G r i d N o d e V i e w S t a t e " & g t ; & l t ; L a y e d O u t & g t ; t r u e & l t ; / L a y e d O u t & g t ; & l t ; W a s U I I n v i s i b l e & g t ; t r u e & l t ; / W a s U I I n v i s i b l e & g t ; & l t ; / a : V a l u e & g t ; & l t ; / a : K e y V a l u e O f D i a g r a m O b j e c t K e y a n y T y p e z b w N T n L X & g t ; & l t ; a : K e y V a l u e O f D i a g r a m O b j e c t K e y a n y T y p e z b w N T n L X & g t ; & l t ; a : K e y & g t ; & l t ; K e y & g t ; M e a s u r e s \ S u m   o f   E m p l o y e e   I D   2 \ T a g I n f o \ F o r m u l a & l t ; / K e y & g t ; & l t ; / a : K e y & g t ; & l t ; a : V a l u e   i : t y p e = " M e a s u r e G r i d V i e w S t a t e I D i a g r a m T a g A d d i t i o n a l I n f o " / & g t ; & l t ; / a : K e y V a l u e O f D i a g r a m O b j e c t K e y a n y T y p e z b w N T n L X & g t ; & l t ; a : K e y V a l u e O f D i a g r a m O b j e c t K e y a n y T y p e z b w N T n L X & g t ; & l t ; a : K e y & g t ; & l t ; K e y & g t ; M e a s u r e s \ S u m   o f   E m p l o y e e   I D   2 \ T a g I n f o \ V a l u e & l t ; / K e y & g t ; & l t ; / a : K e y & g t ; & l t ; a : V a l u e   i : t y p e = " M e a s u r e G r i d V i e w S t a t e I D i a g r a m T a g A d d i t i o n a l I n f o " / & g t ; & l t ; / a : K e y V a l u e O f D i a g r a m O b j e c t K e y a n y T y p e z b w N T n L X & g t ; & l t ; a : K e y V a l u e O f D i a g r a m O b j e c t K e y a n y T y p e z b w N T n L X & g t ; & l t ; a : K e y & g t ; & l t ; K e y & g t ; M e a s u r e s \ C o u n t   o f   E m p l o y e e   I D   2 & l t ; / K e y & g t ; & l t ; / a : K e y & g t ; & l t ; a : V a l u e   i : t y p e = " M e a s u r e G r i d N o d e V i e w S t a t e " & g t ; & l t ; L a y e d O u t & g t ; t r u e & l t ; / L a y e d O u t & g t ; & l t ; W a s U I I n v i s i b l e & g t ; t r u e & l t ; / W a s U I I n v i s i b l e & g t ; & l t ; / a : V a l u e & g t ; & l t ; / a : K e y V a l u e O f D i a g r a m O b j e c t K e y a n y T y p e z b w N T n L X & g t ; & l t ; a : K e y V a l u e O f D i a g r a m O b j e c t K e y a n y T y p e z b w N T n L X & g t ; & l t ; a : K e y & g t ; & l t ; K e y & g t ; M e a s u r e s \ C o u n t   o f   E m p l o y e e   I D   2 \ T a g I n f o \ F o r m u l a & l t ; / K e y & g t ; & l t ; / a : K e y & g t ; & l t ; a : V a l u e   i : t y p e = " M e a s u r e G r i d V i e w S t a t e I D i a g r a m T a g A d d i t i o n a l I n f o " / & g t ; & l t ; / a : K e y V a l u e O f D i a g r a m O b j e c t K e y a n y T y p e z b w N T n L X & g t ; & l t ; a : K e y V a l u e O f D i a g r a m O b j e c t K e y a n y T y p e z b w N T n L X & g t ; & l t ; a : K e y & g t ; & l t ; K e y & g t ; M e a s u r e s \ C o u n t   o f   E m p l o y e e   I D   2 \ T a g I n f o \ V a l u e & l t ; / K e y & g t ; & l t ; / a : K e y & g t ; & l t ; a : V a l u e   i : t y p e = " M e a s u r e G r i d V i e w S t a t e I D i a g r a m T a g A d d i t i o n a l I n f o " / & 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C o m p a n y   L e v e l & l t ; / K e y & g t ; & l t ; / a : K e y & g t ; & l t ; a : V a l u e   i : t y p e = " M e a s u r e G r i d N o d e V i e w S t a t e " & g t ; & l t ; C o l u m n & g t ; 1 & l t ; / C o l u m n & g t ; & l t ; L a y e d O u t & g t ; t r u e & l t ; / L a y e d O u t & g t ; & l t ; / a : V a l u e & g t ; & l t ; / a : K e y V a l u e O f D i a g r a m O b j e c t K e y a n y T y p e z b w N T n L X & g t ; & l t ; a : K e y V a l u e O f D i a g r a m O b j e c t K e y a n y T y p e z b w N T n L X & g t ; & l t ; a : K e y & g t ; & l t ; K e y & g t ; C o l u m n s \ S i c k   D a y s & l t ; / K e y & g t ; & l t ; / a : K e y & g t ; & l t ; a : V a l u e   i : t y p e = " M e a s u r e G r i d N o d e V i e w S t a t e " & g t ; & l t ; C o l u m n & g t ; 2 & l t ; / C o l u m n & g t ; & l t ; L a y e d O u t & g t ; t r u e & l t ; / L a y e d O u t & g t ; & l t ; / a : V a l u e & g t ; & l t ; / a : K e y V a l u e O f D i a g r a m O b j e c t K e y a n y T y p e z b w N T n L X & g t ; & l t ; a : K e y V a l u e O f D i a g r a m O b j e c t K e y a n y T y p e z b w N T n L X & g t ; & l t ; a : K e y & g t ; & l t ; K e y & g t ; C o l u m n s \ R E L A T E D   F u l l   N a m e & l t ; / K e y & g t ; & l t ; / a : K e y & g t ; & l t ; a : V a l u e   i : t y p e = " M e a s u r e G r i d N o d e V i e w S t a t e " & g t ; & l t ; C o l u m n & g t ; 3 & l t ; / C o l u m n & g t ; & l t ; L a y e d O u t & g t ; t r u e & l t ; / L a y e d O u t & g t ; & l t ; / a : V a l u e & g t ; & l t ; / a : K e y V a l u e O f D i a g r a m O b j e c t K e y a n y T y p e z b w N T n L X & g t ; & l t ; a : K e y V a l u e O f D i a g r a m O b j e c t K e y a n y T y p e z b w N T n L X & g t ; & l t ; a : K e y & g t ; & l t ; K e y & g t ; C o l u m n s \ R E L A T E D   N e t W o r k i n g   D a y s & l t ; / K e y & g t ; & l t ; / a : K e y & g t ; & l t ; a : V a l u e   i : t y p e = " M e a s u r e G r i d N o d e V i e w S t a t e " & g t ; & l t ; C o l u m n & g t ; 4 & l t ; / C o l u m n & g t ; & l t ; L a y e d O u t & g t ; t r u e & l t ; / L a y e d O u t & g t ; & l t ; / a : V a l u e & g t ; & l t ; / a : K e y V a l u e O f D i a g r a m O b j e c t K e y a n y T y p e z b w N T n L X & g t ; & l t ; a : K e y V a l u e O f D i a g r a m O b j e c t K e y a n y T y p e z b w N T n L X & g t ; & l t ; a : K e y & g t ; & l t ; K e y & g t ; C o l u m n s \ S i c k   t o   W o r k i n g   D a y   R a t i o & l t ; / K e y & g t ; & l t ; / a : K e y & g t ; & l t ; a : V a l u e   i : t y p e = " M e a s u r e G r i d N o d e V i e w S t a t e " & g t ; & l t ; C o l u m n & g t ; 5 & l t ; / C o l u m n & g t ; & l t ; L a y e d O u t & g t ; t r u e & l t ; / L a y e d O u t & g t ; & l t ; / a : V a l u e & g t ; & l t ; / a : K e y V a l u e O f D i a g r a m O b j e c t K e y a n y T y p e z b w N T n L X & g t ; & l t ; a : K e y V a l u e O f D i a g r a m O b j e c t K e y a n y T y p e z b w N T n L X & g t ; & l t ; a : K e y & g t ; & l t ; K e y & g t ; C o l u m n s \ R E L A T E D   S a l a r y & l t ; / K e y & g t ; & l t ; / a : K e y & g t ; & l t ; a : V a l u e   i : t y p e = " M e a s u r e G r i d N o d e V i e w S t a t e " & g t ; & l t ; C o l u m n & g t ; 6 & l t ; / C o l u m n & g t ; & l t ; L a y e d O u t & g t ; t r u e & l t ; / L a y e d O u t & g t ; & l t ; / a : V a l u e & g t ; & l t ; / a : K e y V a l u e O f D i a g r a m O b j e c t K e y a n y T y p e z b w N T n L X & g t ; & l t ; a : K e y V a l u e O f D i a g r a m O b j e c t K e y a n y T y p e z b w N T n L X & g t ; & l t ; a : K e y & g t ; & l t ; K e y & g t ; C o l u m n s \ R E L A T E D   N e t W o r k Y e a r s & l t ; / K e y & g t ; & l t ; / a : K e y & g t ; & l t ; a : V a l u e   i : t y p e = " M e a s u r e G r i d N o d e V i e w S t a t e " & g t ; & l t ; C o l u m n & g t ; 7 & l t ; / C o l u m n & g t ; & l t ; L a y e d O u t & g t ; t r u e & l t ; / L a y e d O u t & g t ; & l t ; / a : V a l u e & g t ; & l t ; / a : K e y V a l u e O f D i a g r a m O b j e c t K e y a n y T y p e z b w N T n L X & g t ; & l t ; a : K e y V a l u e O f D i a g r a m O b j e c t K e y a n y T y p e z b w N T n L X & g t ; & l t ; a : K e y & g t ; & l t ; K e y & g t ; C o l u m n s \ A c t u a l   S a l a r y   p e r   A c t u a l   W o r k   D a y s & l t ; / K e y & g t ; & l t ; / a : K e y & g t ; & l t ; a : V a l u e   i : t y p e = " M e a s u r e G r i d N o d e V i e w S t a t e " & g t ; & l t ; C o l u m n & g t ; 8 & l t ; / C o l u m n & g t ; & l t ; L a y e d O u t & g t ; t r u e & l t ; / L a y e d O u t & g t ; & l t ; / a : V a l u e & g t ; & l t ; / a : K e y V a l u e O f D i a g r a m O b j e c t K e y a n y T y p e z b w N T n L X & g t ; & l t ; a : K e y V a l u e O f D i a g r a m O b j e c t K e y a n y T y p e z b w N T n L X & g t ; & l t ; a : K e y & g t ; & l t ; K e y & g t ; C o l u m n s \ S i c k D a y s   p e r   Y e a r & l t ; / K e y & g t ; & l t ; / a : K e y & g t ; & l t ; a : V a l u e   i : t y p e = " M e a s u r e G r i d N o d e V i e w S t a t e " & g t ; & l t ; C o l u m n & g t ; 9 & l t ; / C o l u m n & g t ; & l t ; L a y e d O u t & g t ; t r u e & l t ; / L a y e d O u t & g t ; & l t ; / a : V a l u e & g t ; & l t ; / a : K e y V a l u e O f D i a g r a m O b j e c t K e y a n y T y p e z b w N T n L X & g t ; & l t ; a : K e y V a l u e O f D i a g r a m O b j e c t K e y a n y T y p e z b w N T n L X & g t ; & l t ; a : K e y & g t ; & l t ; K e y & g t ; C o l u m n s \ E m p l o y e e   I D   +   F u l l   N a m e & l t ; / K e y & g t ; & l t ; / a : K e y & g t ; & l t ; a : V a l u e   i : t y p e = " M e a s u r e G r i d N o d e V i e w S t a t e " & g t ; & l t ; C o l u m n & g t ; 1 0 & l t ; / C o l u m n & g t ; & l t ; L a y e d O u t & g t ; t r u e & l t ; / L a y e d O u t & g t ; & l t ; / a : V a l u e & g t ; & l t ; / a : K e y V a l u e O f D i a g r a m O b j e c t K e y a n y T y p e z b w N T n L X & g t ; & l t ; a : K e y V a l u e O f D i a g r a m O b j e c t K e y a n y T y p e z b w N T n L X & g t ; & l t ; a : K e y & g t ; & l t ; K e y & g t ; C o l u m n s \ R E L A T E D ( A g e ) & l t ; / K e y & g t ; & l t ; / a : K e y & g t ; & l t ; a : V a l u e   i : t y p e = " M e a s u r e G r i d N o d e V i e w S t a t e " & g t ; & l t ; C o l u m n & g t ; 1 1 & l t ; / C o l u m n & g t ; & l t ; L a y e d O u t & g t ; t r u e & l t ; / L a y e d O u t & g t ; & l t ; / a : V a l u e & g t ; & l t ; / a : K e y V a l u e O f D i a g r a m O b j e c t K e y a n y T y p e z b w N T n L X & g t ; & l t ; a : K e y V a l u e O f D i a g r a m O b j e c t K e y a n y T y p e z b w N T n L X & g t ; & l t ; a : K e y & g t ; & l t ; K e y & g t ; L i n k s \ & a m p ; l t ; C o l u m n s \ S u m   o f   S i c k   D a y s & a m p ; g t ; - & a m p ; l t ; M e a s u r e s \ S i c k   D a y s & a m p ; g t ; & l t ; / K e y & g t ; & l t ; / a : K e y & g t ; & l t ; a : V a l u e   i : t y p e = " M e a s u r e G r i d V i e w S t a t e I D i a g r a m L i n k " / & g t ; & l t ; / a : K e y V a l u e O f D i a g r a m O b j e c t K e y a n y T y p e z b w N T n L X & g t ; & l t ; a : K e y V a l u e O f D i a g r a m O b j e c t K e y a n y T y p e z b w N T n L X & g t ; & l t ; a : K e y & g t ; & l t ; K e y & g t ; L i n k s \ & a m p ; l t ; C o l u m n s \ S u m   o f   S i c k   D a y s & a m p ; g t ; - & a m p ; l t ; M e a s u r e s \ S i c k   D a y s & a m p ; g t ; \ C O L U M N & l t ; / K e y & g t ; & l t ; / a : K e y & g t ; & l t ; a : V a l u e   i : t y p e = " M e a s u r e G r i d V i e w S t a t e I D i a g r a m L i n k E n d p o i n t " / & g t ; & l t ; / a : K e y V a l u e O f D i a g r a m O b j e c t K e y a n y T y p e z b w N T n L X & g t ; & l t ; a : K e y V a l u e O f D i a g r a m O b j e c t K e y a n y T y p e z b w N T n L X & g t ; & l t ; a : K e y & g t ; & l t ; K e y & g t ; L i n k s \ & a m p ; l t ; C o l u m n s \ S u m   o f   S i c k   D a y s & a m p ; g t ; - & a m p ; l t ; M e a s u r e s \ S i c k   D a y s & a m p ; g t ; \ M E A S U R E & l t ; / K e y & g t ; & l t ; / a : K e y & g t ; & l t ; a : V a l u e   i : t y p e = " M e a s u r e G r i d V i e w S t a t e I D i a g r a m L i n k E n d p o i n t " / & g t ; & l t ; / a : K e y V a l u e O f D i a g r a m O b j e c t K e y a n y T y p e z b w N T n L X & g t ; & l t ; a : K e y V a l u e O f D i a g r a m O b j e c t K e y a n y T y p e z b w N T n L X & g t ; & l t ; a : K e y & g t ; & l t ; K e y & g t ; L i n k s \ & a m p ; l t ; C o l u m n s \ A v e r a g e   o f   S i c k   D a y s & a m p ; g t ; - & a m p ; l t ; M e a s u r e s \ S i c k   D a y s & a m p ; g t ; & l t ; / K e y & g t ; & l t ; / a : K e y & g t ; & l t ; a : V a l u e   i : t y p e = " M e a s u r e G r i d V i e w S t a t e I D i a g r a m L i n k " / & g t ; & l t ; / a : K e y V a l u e O f D i a g r a m O b j e c t K e y a n y T y p e z b w N T n L X & g t ; & l t ; a : K e y V a l u e O f D i a g r a m O b j e c t K e y a n y T y p e z b w N T n L X & g t ; & l t ; a : K e y & g t ; & l t ; K e y & g t ; L i n k s \ & a m p ; l t ; C o l u m n s \ A v e r a g e   o f   S i c k   D a y s & a m p ; g t ; - & a m p ; l t ; M e a s u r e s \ S i c k   D a y s & a m p ; g t ; \ C O L U M N & l t ; / K e y & g t ; & l t ; / a : K e y & g t ; & l t ; a : V a l u e   i : t y p e = " M e a s u r e G r i d V i e w S t a t e I D i a g r a m L i n k E n d p o i n t " / & g t ; & l t ; / a : K e y V a l u e O f D i a g r a m O b j e c t K e y a n y T y p e z b w N T n L X & g t ; & l t ; a : K e y V a l u e O f D i a g r a m O b j e c t K e y a n y T y p e z b w N T n L X & g t ; & l t ; a : K e y & g t ; & l t ; K e y & g t ; L i n k s \ & a m p ; l t ; C o l u m n s \ A v e r a g e   o f   S i c k   D a y s & a m p ; g t ; - & a m p ; l t ; M e a s u r e s \ S i c k   D a y s & a m p ; g t ; \ M E A S U R E & l t ; / K e y & g t ; & l t ; / a : K e y & g t ; & l t ; a : V a l u e   i : t y p e = " M e a s u r e G r i d V i e w S t a t e I D i a g r a m L i n k E n d p o i n t " / & g t ; & l t ; / a : K e y V a l u e O f D i a g r a m O b j e c t K e y a n y T y p e z b w N T n L X & g t ; & l t ; a : K e y V a l u e O f D i a g r a m O b j e c t K e y a n y T y p e z b w N T n L X & g t ; & l t ; a : K e y & g t ; & l t ; K e y & g t ; L i n k s \ & a m p ; l t ; C o l u m n s \ S u m   o f   S i c k   t o   W o r k i n g   D a y   R a t i o & a m p ; g t ; - & a m p ; l t ; M e a s u r e s \ S i c k   t o   W o r k i n g   D a y   R a t i o & a m p ; g t ; & l t ; / K e y & g t ; & l t ; / a : K e y & g t ; & l t ; a : V a l u e   i : t y p e = " M e a s u r e G r i d V i e w S t a t e I D i a g r a m L i n k " / & g t ; & l t ; / a : K e y V a l u e O f D i a g r a m O b j e c t K e y a n y T y p e z b w N T n L X & g t ; & l t ; a : K e y V a l u e O f D i a g r a m O b j e c t K e y a n y T y p e z b w N T n L X & g t ; & l t ; a : K e y & g t ; & l t ; K e y & g t ; L i n k s \ & a m p ; l t ; C o l u m n s \ S u m   o f   S i c k   t o   W o r k i n g   D a y   R a t i o & a m p ; g t ; - & a m p ; l t ; M e a s u r e s \ S i c k   t o   W o r k i n g   D a y   R a t i o & a m p ; g t ; \ C O L U M N & l t ; / K e y & g t ; & l t ; / a : K e y & g t ; & l t ; a : V a l u e   i : t y p e = " M e a s u r e G r i d V i e w S t a t e I D i a g r a m L i n k E n d p o i n t " / & g t ; & l t ; / a : K e y V a l u e O f D i a g r a m O b j e c t K e y a n y T y p e z b w N T n L X & g t ; & l t ; a : K e y V a l u e O f D i a g r a m O b j e c t K e y a n y T y p e z b w N T n L X & g t ; & l t ; a : K e y & g t ; & l t ; K e y & g t ; L i n k s \ & a m p ; l t ; C o l u m n s \ S u m   o f   S i c k   t o   W o r k i n g   D a y   R a t i o & a m p ; g t ; - & a m p ; l t ; M e a s u r e s \ S i c k   t o   W o r k i n g   D a y   R a t i o & a m p ; g t ; \ M E A S U R E & l t ; / K e y & g t ; & l t ; / a : K e y & g t ; & l t ; a : V a l u e   i : t y p e = " M e a s u r e G r i d V i e w S t a t e I D i a g r a m L i n k E n d p o i n t " / & g t ; & l t ; / a : K e y V a l u e O f D i a g r a m O b j e c t K e y a n y T y p e z b w N T n L X & g t ; & l t ; a : K e y V a l u e O f D i a g r a m O b j e c t K e y a n y T y p e z b w N T n L X & g t ; & l t ; a : K e y & g t ; & l t ; K e y & g t ; L i n k s \ & a m p ; l t ; C o l u m n s \ A v e r a g e   o f   S i c k   t o   W o r k i n g   D a y   R a t i o & a m p ; g t ; - & a m p ; l t ; M e a s u r e s \ S i c k   t o   W o r k i n g   D a y   R a t i o & a m p ; g t ; & l t ; / K e y & g t ; & l t ; / a : K e y & g t ; & l t ; a : V a l u e   i : t y p e = " M e a s u r e G r i d V i e w S t a t e I D i a g r a m L i n k " / & g t ; & l t ; / a : K e y V a l u e O f D i a g r a m O b j e c t K e y a n y T y p e z b w N T n L X & g t ; & l t ; a : K e y V a l u e O f D i a g r a m O b j e c t K e y a n y T y p e z b w N T n L X & g t ; & l t ; a : K e y & g t ; & l t ; K e y & g t ; L i n k s \ & a m p ; l t ; C o l u m n s \ A v e r a g e   o f   S i c k   t o   W o r k i n g   D a y   R a t i o & a m p ; g t ; - & a m p ; l t ; M e a s u r e s \ S i c k   t o   W o r k i n g   D a y   R a t i o & a m p ; g t ; \ C O L U M N & l t ; / K e y & g t ; & l t ; / a : K e y & g t ; & l t ; a : V a l u e   i : t y p e = " M e a s u r e G r i d V i e w S t a t e I D i a g r a m L i n k E n d p o i n t " / & g t ; & l t ; / a : K e y V a l u e O f D i a g r a m O b j e c t K e y a n y T y p e z b w N T n L X & g t ; & l t ; a : K e y V a l u e O f D i a g r a m O b j e c t K e y a n y T y p e z b w N T n L X & g t ; & l t ; a : K e y & g t ; & l t ; K e y & g t ; L i n k s \ & a m p ; l t ; C o l u m n s \ A v e r a g e   o f   S i c k   t o   W o r k i n g   D a y   R a t i o & a m p ; g t ; - & a m p ; l t ; M e a s u r e s \ S i c k   t o   W o r k i n g   D a y   R a t i o & a m p ; g t ; \ M E A S U R E & l t ; / K e y & g t ; & l t ; / a : K e y & g t ; & l t ; a : V a l u e   i : t y p e = " M e a s u r e G r i d V i e w S t a t e I D i a g r a m L i n k E n d p o i n t " / & g t ; & l t ; / a : K e y V a l u e O f D i a g r a m O b j e c t K e y a n y T y p e z b w N T n L X & g t ; & l t ; a : K e y V a l u e O f D i a g r a m O b j e c t K e y a n y T y p e z b w N T n L X & g t ; & l t ; a : K e y & g t ; & l t ; K e y & g t ; L i n k s \ & a m p ; l t ; C o l u m n s \ S u m   o f   A c t u a l   S a l a r y   p e r   A c t u a l   W o r k   D a y s & a m p ; g t ; - & a m p ; l t ; M e a s u r e s \ A c t u a l   S a l a r y   p e r   A c t u a l   W o r k   D a y s & a m p ; g t ; & l t ; / K e y & g t ; & l t ; / a : K e y & g t ; & l t ; a : V a l u e   i : t y p e = " M e a s u r e G r i d V i e w S t a t e I D i a g r a m L i n k " / & g t ; & l t ; / a : K e y V a l u e O f D i a g r a m O b j e c t K e y a n y T y p e z b w N T n L X & g t ; & l t ; a : K e y V a l u e O f D i a g r a m O b j e c t K e y a n y T y p e z b w N T n L X & g t ; & l t ; a : K e y & g t ; & l t ; K e y & g t ; L i n k s \ & a m p ; l t ; C o l u m n s \ S u m   o f   A c t u a l   S a l a r y   p e r   A c t u a l   W o r k   D a y s & a m p ; g t ; - & a m p ; l t ; M e a s u r e s \ A c t u a l   S a l a r y   p e r   A c t u a l   W o r k   D a y s & a m p ; g t ; \ C O L U M N & l t ; / K e y & g t ; & l t ; / a : K e y & g t ; & l t ; a : V a l u e   i : t y p e = " M e a s u r e G r i d V i e w S t a t e I D i a g r a m L i n k E n d p o i n t " / & g t ; & l t ; / a : K e y V a l u e O f D i a g r a m O b j e c t K e y a n y T y p e z b w N T n L X & g t ; & l t ; a : K e y V a l u e O f D i a g r a m O b j e c t K e y a n y T y p e z b w N T n L X & g t ; & l t ; a : K e y & g t ; & l t ; K e y & g t ; L i n k s \ & a m p ; l t ; C o l u m n s \ S u m   o f   A c t u a l   S a l a r y   p e r   A c t u a l   W o r k   D a y s & a m p ; g t ; - & a m p ; l t ; M e a s u r e s \ A c t u a l   S a l a r y   p e r   A c t u a l   W o r k   D a y s & a m p ; g t ; \ M E A S U R E & l t ; / K e y & g t ; & l t ; / a : K e y & g t ; & l t ; a : V a l u e   i : t y p e = " M e a s u r e G r i d V i e w S t a t e I D i a g r a m L i n k E n d p o i n t " / & g t ; & l t ; / a : K e y V a l u e O f D i a g r a m O b j e c t K e y a n y T y p e z b w N T n L X & g t ; & l t ; a : K e y V a l u e O f D i a g r a m O b j e c t K e y a n y T y p e z b w N T n L X & g t ; & l t ; a : K e y & g t ; & l t ; K e y & g t ; L i n k s \ & a m p ; l t ; C o l u m n s \ A v e r a g e   o f   A c t u a l   S a l a r y   p e r   A c t u a l   W o r k   D a y s & a m p ; g t ; - & a m p ; l t ; M e a s u r e s \ A c t u a l   S a l a r y   p e r   A c t u a l   W o r k   D a y s & a m p ; g t ; & l t ; / K e y & g t ; & l t ; / a : K e y & g t ; & l t ; a : V a l u e   i : t y p e = " M e a s u r e G r i d V i e w S t a t e I D i a g r a m L i n k " / & g t ; & l t ; / a : K e y V a l u e O f D i a g r a m O b j e c t K e y a n y T y p e z b w N T n L X & g t ; & l t ; a : K e y V a l u e O f D i a g r a m O b j e c t K e y a n y T y p e z b w N T n L X & g t ; & l t ; a : K e y & g t ; & l t ; K e y & g t ; L i n k s \ & a m p ; l t ; C o l u m n s \ A v e r a g e   o f   A c t u a l   S a l a r y   p e r   A c t u a l   W o r k   D a y s & a m p ; g t ; - & a m p ; l t ; M e a s u r e s \ A c t u a l   S a l a r y   p e r   A c t u a l   W o r k   D a y s & a m p ; g t ; \ C O L U M N & l t ; / K e y & g t ; & l t ; / a : K e y & g t ; & l t ; a : V a l u e   i : t y p e = " M e a s u r e G r i d V i e w S t a t e I D i a g r a m L i n k E n d p o i n t " / & g t ; & l t ; / a : K e y V a l u e O f D i a g r a m O b j e c t K e y a n y T y p e z b w N T n L X & g t ; & l t ; a : K e y V a l u e O f D i a g r a m O b j e c t K e y a n y T y p e z b w N T n L X & g t ; & l t ; a : K e y & g t ; & l t ; K e y & g t ; L i n k s \ & a m p ; l t ; C o l u m n s \ A v e r a g e   o f   A c t u a l   S a l a r y   p e r   A c t u a l   W o r k   D a y s & a m p ; g t ; - & a m p ; l t ; M e a s u r e s \ A c t u a l   S a l a r y   p e r   A c t u a l   W o r k   D a y s & a m p ; g t ; \ M E A S U R E & l t ; / K e y & g t ; & l t ; / a : K e y & g t ; & l t ; a : V a l u e   i : t y p e = " M e a s u r e G r i d V i e w S t a t e I D i a g r a m L i n k E n d p o i n t " / & g t ; & l t ; / a : K e y V a l u e O f D i a g r a m O b j e c t K e y a n y T y p e z b w N T n L X & g t ; & l t ; a : K e y V a l u e O f D i a g r a m O b j e c t K e y a n y T y p e z b w N T n L X & g t ; & l t ; a : K e y & g t ; & l t ; K e y & g t ; L i n k s \ & a m p ; l t ; C o l u m n s \ S u m   o f   S i c k D a y s   p e r   Y e a r & a m p ; g t ; - & a m p ; l t ; M e a s u r e s \ S i c k D a y s   p e r   Y e a r & a m p ; g t ; & l t ; / K e y & g t ; & l t ; / a : K e y & g t ; & l t ; a : V a l u e   i : t y p e = " M e a s u r e G r i d V i e w S t a t e I D i a g r a m L i n k " / & g t ; & l t ; / a : K e y V a l u e O f D i a g r a m O b j e c t K e y a n y T y p e z b w N T n L X & g t ; & l t ; a : K e y V a l u e O f D i a g r a m O b j e c t K e y a n y T y p e z b w N T n L X & g t ; & l t ; a : K e y & g t ; & l t ; K e y & g t ; L i n k s \ & a m p ; l t ; C o l u m n s \ S u m   o f   S i c k D a y s   p e r   Y e a r & a m p ; g t ; - & a m p ; l t ; M e a s u r e s \ S i c k D a y s   p e r   Y e a r & a m p ; g t ; \ C O L U M N & l t ; / K e y & g t ; & l t ; / a : K e y & g t ; & l t ; a : V a l u e   i : t y p e = " M e a s u r e G r i d V i e w S t a t e I D i a g r a m L i n k E n d p o i n t " / & g t ; & l t ; / a : K e y V a l u e O f D i a g r a m O b j e c t K e y a n y T y p e z b w N T n L X & g t ; & l t ; a : K e y V a l u e O f D i a g r a m O b j e c t K e y a n y T y p e z b w N T n L X & g t ; & l t ; a : K e y & g t ; & l t ; K e y & g t ; L i n k s \ & a m p ; l t ; C o l u m n s \ S u m   o f   S i c k D a y s   p e r   Y e a r & a m p ; g t ; - & a m p ; l t ; M e a s u r e s \ S i c k D a y s   p e r   Y e a r & a m p ; g t ; \ M E A S U R E & l t ; / K e y & g t ; & l t ; / a : K e y & g t ; & l t ; a : V a l u e   i : t y p e = " M e a s u r e G r i d V i e w S t a t e I D i a g r a m L i n k E n d p o i n t " / & g t ; & l t ; / a : K e y V a l u e O f D i a g r a m O b j e c t K e y a n y T y p e z b w N T n L X & g t ; & l t ; a : K e y V a l u e O f D i a g r a m O b j e c t K e y a n y T y p e z b w N T n L X & g t ; & l t ; a : K e y & g t ; & l t ; K e y & g t ; L i n k s \ & a m p ; l t ; C o l u m n s \ A v e r a g e   o f   S i c k D a y s   p e r   Y e a r & a m p ; g t ; - & a m p ; l t ; M e a s u r e s \ S i c k D a y s   p e r   Y e a r & a m p ; g t ; & l t ; / K e y & g t ; & l t ; / a : K e y & g t ; & l t ; a : V a l u e   i : t y p e = " M e a s u r e G r i d V i e w S t a t e I D i a g r a m L i n k " / & g t ; & l t ; / a : K e y V a l u e O f D i a g r a m O b j e c t K e y a n y T y p e z b w N T n L X & g t ; & l t ; a : K e y V a l u e O f D i a g r a m O b j e c t K e y a n y T y p e z b w N T n L X & g t ; & l t ; a : K e y & g t ; & l t ; K e y & g t ; L i n k s \ & a m p ; l t ; C o l u m n s \ A v e r a g e   o f   S i c k D a y s   p e r   Y e a r & a m p ; g t ; - & a m p ; l t ; M e a s u r e s \ S i c k D a y s   p e r   Y e a r & a m p ; g t ; \ C O L U M N & l t ; / K e y & g t ; & l t ; / a : K e y & g t ; & l t ; a : V a l u e   i : t y p e = " M e a s u r e G r i d V i e w S t a t e I D i a g r a m L i n k E n d p o i n t " / & g t ; & l t ; / a : K e y V a l u e O f D i a g r a m O b j e c t K e y a n y T y p e z b w N T n L X & g t ; & l t ; a : K e y V a l u e O f D i a g r a m O b j e c t K e y a n y T y p e z b w N T n L X & g t ; & l t ; a : K e y & g t ; & l t ; K e y & g t ; L i n k s \ & a m p ; l t ; C o l u m n s \ A v e r a g e   o f   S i c k D a y s   p e r   Y e a r & a m p ; g t ; - & a m p ; l t ; M e a s u r e s \ S i c k D a y s   p e r   Y e a r & a m p ; g t ; \ M E A S U R E & l t ; / K e y & g t ; & l t ; / a : K e y & g t ; & l t ; a : V a l u e   i : t y p e = " M e a s u r e G r i d V i e w S t a t e I D i a g r a m L i n k E n d p o i n t " / & g t ; & l t ; / a : K e y V a l u e O f D i a g r a m O b j e c t K e y a n y T y p e z b w N T n L X & g t ; & l t ; a : K e y V a l u e O f D i a g r a m O b j e c t K e y a n y T y p e z b w N T n L X & g t ; & l t ; a : K e y & g t ; & l t ; K e y & g t ; L i n k s \ & a m p ; l t ; C o l u m n s \ C o u n t   o f   S i c k D a y s   p e r   Y e a r & a m p ; g t ; - & a m p ; l t ; M e a s u r e s \ S i c k D a y s   p e r   Y e a r & a m p ; g t ; & l t ; / K e y & g t ; & l t ; / a : K e y & g t ; & l t ; a : V a l u e   i : t y p e = " M e a s u r e G r i d V i e w S t a t e I D i a g r a m L i n k " / & g t ; & l t ; / a : K e y V a l u e O f D i a g r a m O b j e c t K e y a n y T y p e z b w N T n L X & g t ; & l t ; a : K e y V a l u e O f D i a g r a m O b j e c t K e y a n y T y p e z b w N T n L X & g t ; & l t ; a : K e y & g t ; & l t ; K e y & g t ; L i n k s \ & a m p ; l t ; C o l u m n s \ C o u n t   o f   S i c k D a y s   p e r   Y e a r & a m p ; g t ; - & a m p ; l t ; M e a s u r e s \ S i c k D a y s   p e r   Y e a r & a m p ; g t ; \ C O L U M N & l t ; / K e y & g t ; & l t ; / a : K e y & g t ; & l t ; a : V a l u e   i : t y p e = " M e a s u r e G r i d V i e w S t a t e I D i a g r a m L i n k E n d p o i n t " / & g t ; & l t ; / a : K e y V a l u e O f D i a g r a m O b j e c t K e y a n y T y p e z b w N T n L X & g t ; & l t ; a : K e y V a l u e O f D i a g r a m O b j e c t K e y a n y T y p e z b w N T n L X & g t ; & l t ; a : K e y & g t ; & l t ; K e y & g t ; L i n k s \ & a m p ; l t ; C o l u m n s \ C o u n t   o f   S i c k D a y s   p e r   Y e a r & a m p ; g t ; - & a m p ; l t ; M e a s u r e s \ S i c k D a y s   p e r   Y e a r & a m p ; g t ; \ M E A S U R E & l t ; / K e y & g t ; & l t ; / a : K e y & g t ; & l t ; a : V a l u e   i : t y p e = " M e a s u r e G r i d V i e w S t a t e I D i a g r a m L i n k E n d p o i n t " / & g t ; & l t ; / a : K e y V a l u e O f D i a g r a m O b j e c t K e y a n y T y p e z b w N T n L X & g t ; & l t ; a : K e y V a l u e O f D i a g r a m O b j e c t K e y a n y T y p e z b w N T n L X & g t ; & l t ; a : K e y & g t ; & l t ; K e y & g t ; L i n k s \ & a m p ; l t ; C o l u m n s \ M a x   o f   S i c k D a y s   p e r   Y e a r & a m p ; g t ; - & a m p ; l t ; M e a s u r e s \ S i c k D a y s   p e r   Y e a r & a m p ; g t ; & l t ; / K e y & g t ; & l t ; / a : K e y & g t ; & l t ; a : V a l u e   i : t y p e = " M e a s u r e G r i d V i e w S t a t e I D i a g r a m L i n k " / & g t ; & l t ; / a : K e y V a l u e O f D i a g r a m O b j e c t K e y a n y T y p e z b w N T n L X & g t ; & l t ; a : K e y V a l u e O f D i a g r a m O b j e c t K e y a n y T y p e z b w N T n L X & g t ; & l t ; a : K e y & g t ; & l t ; K e y & g t ; L i n k s \ & a m p ; l t ; C o l u m n s \ M a x   o f   S i c k D a y s   p e r   Y e a r & a m p ; g t ; - & a m p ; l t ; M e a s u r e s \ S i c k D a y s   p e r   Y e a r & a m p ; g t ; \ C O L U M N & l t ; / K e y & g t ; & l t ; / a : K e y & g t ; & l t ; a : V a l u e   i : t y p e = " M e a s u r e G r i d V i e w S t a t e I D i a g r a m L i n k E n d p o i n t " / & g t ; & l t ; / a : K e y V a l u e O f D i a g r a m O b j e c t K e y a n y T y p e z b w N T n L X & g t ; & l t ; a : K e y V a l u e O f D i a g r a m O b j e c t K e y a n y T y p e z b w N T n L X & g t ; & l t ; a : K e y & g t ; & l t ; K e y & g t ; L i n k s \ & a m p ; l t ; C o l u m n s \ M a x   o f   S i c k D a y s   p e r   Y e a r & a m p ; g t ; - & a m p ; l t ; M e a s u r e s \ S i c k D a y s   p e r   Y e a r & a m p ; g t ; \ M E A S U R E & l t ; / K e y & g t ; & l t ; / a : K e y & g t ; & l t ; a : V a l u e   i : t y p e = " M e a s u r e G r i d V i e w S t a t e I D i a g r a m L i n k E n d p o i n t " / & g t ; & l t ; / a : K e y V a l u e O f D i a g r a m O b j e c t K e y a n y T y p e z b w N T n L X & g t ; & l t ; a : K e y V a l u e O f D i a g r a m O b j e c t K e y a n y T y p e z b w N T n L X & g t ; & l t ; a : K e y & g t ; & l t ; K e y & g t ; L i n k s \ & a m p ; l t ; C o l u m n s \ S u m   o f   E m p l o y e e   I D   2 & a m p ; g t ; - & a m p ; l t ; M e a s u r e s \ E m p l o y e e   I D & a m p ; g t ; & l t ; / K e y & g t ; & l t ; / a : K e y & g t ; & l t ; a : V a l u e   i : t y p e = " M e a s u r e G r i d V i e w S t a t e I D i a g r a m L i n k " / & g t ; & l t ; / a : K e y V a l u e O f D i a g r a m O b j e c t K e y a n y T y p e z b w N T n L X & g t ; & l t ; a : K e y V a l u e O f D i a g r a m O b j e c t K e y a n y T y p e z b w N T n L X & g t ; & l t ; a : K e y & g t ; & l t ; K e y & g t ; L i n k s \ & a m p ; l t ; C o l u m n s \ S u m   o f   E m p l o y e e   I D   2 & a m p ; g t ; - & a m p ; l t ; M e a s u r e s \ E m p l o y e e   I D & a m p ; g t ; \ C O L U M N & l t ; / K e y & g t ; & l t ; / a : K e y & g t ; & l t ; a : V a l u e   i : t y p e = " M e a s u r e G r i d V i e w S t a t e I D i a g r a m L i n k E n d p o i n t " / & g t ; & l t ; / a : K e y V a l u e O f D i a g r a m O b j e c t K e y a n y T y p e z b w N T n L X & g t ; & l t ; a : K e y V a l u e O f D i a g r a m O b j e c t K e y a n y T y p e z b w N T n L X & g t ; & l t ; a : K e y & g t ; & l t ; K e y & g t ; L i n k s \ & a m p ; l t ; C o l u m n s \ S u m   o f   E m p l o y e e   I D   2 & a m p ; g t ; - & a m p ; l t ; M e a s u r e s \ E m p l o y e e   I D & a m p ; g t ; \ M E A S U R E & l t ; / K e y & g t ; & l t ; / a : K e y & g t ; & l t ; a : V a l u e   i : t y p e = " M e a s u r e G r i d V i e w S t a t e I D i a g r a m L i n k E n d p o i n t " / & g t ; & l t ; / a : K e y V a l u e O f D i a g r a m O b j e c t K e y a n y T y p e z b w N T n L X & g t ; & l t ; a : K e y V a l u e O f D i a g r a m O b j e c t K e y a n y T y p e z b w N T n L X & g t ; & l t ; a : K e y & g t ; & l t ; K e y & g t ; L i n k s \ & a m p ; l t ; C o l u m n s \ C o u n t   o f   E m p l o y e e   I D   2 & a m p ; g t ; - & a m p ; l t ; M e a s u r e s \ E m p l o y e e   I D & a m p ; g t ; & l t ; / K e y & g t ; & l t ; / a : K e y & g t ; & l t ; a : V a l u e   i : t y p e = " M e a s u r e G r i d V i e w S t a t e I D i a g r a m L i n k " / & g t ; & l t ; / a : K e y V a l u e O f D i a g r a m O b j e c t K e y a n y T y p e z b w N T n L X & g t ; & l t ; a : K e y V a l u e O f D i a g r a m O b j e c t K e y a n y T y p e z b w N T n L X & g t ; & l t ; a : K e y & g t ; & l t ; K e y & g t ; L i n k s \ & a m p ; l t ; C o l u m n s \ C o u n t   o f   E m p l o y e e   I D   2 & a m p ; g t ; - & a m p ; l t ; M e a s u r e s \ E m p l o y e e   I D & a m p ; g t ; \ C O L U M N & l t ; / K e y & g t ; & l t ; / a : K e y & g t ; & l t ; a : V a l u e   i : t y p e = " M e a s u r e G r i d V i e w S t a t e I D i a g r a m L i n k E n d p o i n t " / & g t ; & l t ; / a : K e y V a l u e O f D i a g r a m O b j e c t K e y a n y T y p e z b w N T n L X & g t ; & l t ; a : K e y V a l u e O f D i a g r a m O b j e c t K e y a n y T y p e z b w N T n L X & g t ; & l t ; a : K e y & g t ; & l t ; K e y & g t ; L i n k s \ & a m p ; l t ; C o l u m n s \ C o u n t   o f   E m p l o y e e   I D   2 & a m p ; g t ; - & a m p ; l t ; M e a s u r e s \ E m p l o y e e   I D & a m p ; g t ; \ M E A S U R E & l t ; / K e y & g t ; & l t ; / a : K e y & g t ; & l t ; a : V a l u e   i : t y p e = " M e a s u r e G r i d V i e w S t a t e I D i a g r a m L i n k E n d p o i n t " / & g t ; & l t ; / a : K e y V a l u e O f D i a g r a m O b j e c t K e y a n y T y p e z b w N T n L X & g t ; & l t ; / V i e w S t a t e s & g t ; & l t ; / D i a g r a m M a n a g e r . S e r i a l i z a b l e D i a g r a m & g t ; & l t ; D i a g r a m M a n a g e r . S e r i a l i z a b l e D i a g r a m & g t ; & l t ; A d a p t e r   i : t y p e = " M e a s u r e D i a g r a m S a n d b o x A d a p t e r " & g t ; & l t ; T a b l e N a m e & g t ; C l e a n _ D a t a s e t _ x l n m # _ F i l t e r D a t a b a s 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 i : t y p e = " S a n d b o x E d i t o r M e a s u r e G r i d K e y " & g t ; & l t ; T a b l e N a m e & g t ; C l e a n _ D a t a s e t _ x l n m # _ F i l t e r D a t a b a s e & l t ; / T a b l e N a m e & g t ; & l t ; / K e y & g t ; & l t ; M a i n t a i n e r 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 I D & l t ; / K e y & g t ; & l t ; / D i a g r a m O b j e c t K e y & g t ; & l t ; D i a g r a m O b j e c t K e y & g t ; & l t ; K e y & g t ; C o l u m n s \ F i r s t   N a m e & l t ; / K e y & g t ; & l t ; / D i a g r a m O b j e c t K e y & g t ; & l t ; D i a g r a m O b j e c t K e y & g t ; & l t ; K e y & g t ; C o l u m n s \ L a s t   N a m e & l t ; / K e y & g t ; & l t ; / D i a g r a m O b j e c t K e y & g t ; & l t ; D i a g r a m O b j e c t K e y & g t ; & l t ; K e y & g t ; C o l u m n s \ P e r s o n a l   E m a i l & l t ; / K e y & g t ; & l t ; / D i a g r a m O b j e c t K e y & g t ; & l t ; D i a g r a m O b j e c t K e y & g t ; & l t ; K e y & g t ; C o l u m n s \ A g e & l t ; / K e y & g t ; & l t ; / D i a g r a m O b j e c t K e y & g t ; & l t ; D i a g r a m O b j e c t K e y & g t ; & l t ; K e y & g t ; C o l u m n s \ G e n d e r & l t ; / K e y & g t ; & l t ; / D i a g r a m O b j e c t K e y & g t ; & l t ; D i a g r a m O b j e c t K e y & g t ; & l t ; K e y & g t ; C o l u m n s \ M a r i t a l   S t a t u s & l t ; / K e y & g t ; & l t ; / D i a g r a m O b j e c t K e y & g t ; & l t ; D i a g r a m O b j e c t K e y & g t ; & l t ; K e y & g t ; C o l u m n s \ J o b   T i t l e & l t ; / K e y & g t ; & l t ; / D i a g r a m O b j e c t K e y & g t ; & l t ; D i a g r a m O b j e c t K e y & g t ; & l t ; K e y & g t ; C o l u m n s \ S a l a r y & l t ; / K e y & g t ; & l t ; / D i a g r a m O b j e c t K e y & g t ; & l t ; D i a g r a m O b j e c t K e y & g t ; & l t ; K e y & g t ; C o l u m n s \ E d u c a t i o n   L e v e l & l t ; / K e y & g t ; & l t ; / D i a g r a m O b j e c t K e y & g t ; & l t ; D i a g r a m O b j e c t K e y & g t ; & l t ; K e y & g t ; C o l u m n s \ H o m e   O w n e r & l t ; / K e y & g t ; & l t ; / D i a g r a m O b j e c t K e y & g t ; & l t ; D i a g r a m O b j e c t K e y & g t ; & l t ; K e y & g t ; C o l u m n s \ C a r   O w n e r & l t ; / K e y & g t ; & l t ; / D i a g r a m O b j e c t K e y & g t ; & l t ; D i a g r a m O b j e c t K e y & g t ; & l t ; K e y & g t ; C o l u m n s \ C o m m u t e   D i s t a n c e & l t ; / K e y & g t ; & l t ; / D i a g r a m O b j e c t K e y & g t ; & l t ; D i a g r a m O b j e c t K e y & g t ; & l t ; K e y & g t ; C o l u m n s \ S t a r t   D a t e & l t ; / K e y & g t ; & l t ; / D i a g r a m O b j e c t K e y & g t ; & l t ; D i a g r a m O b j e c t K e y & g t ; & l t ; K e y & g t ; C o l u m n s \ E n d   D a t e & l t ; / K e y & g t ; & l t ; / D i a g r a m O b j e c t K e y & g t ; & l t ; D i a g r a m O b j e c t K e y & g t ; & l t ; K e y & g t ; C o l u m n s \ R e g i o n & l t ; / K e y & g t ; & l t ; / D i a g r a m O b j e c t K e y & g t ; & l t ; D i a g r a m O b j e c t K e y & g t ; & l t ; K e y & g t ; C o l u m n s \ B i k e   P u r c h a s e & l t ; / K e y & g t ; & l t ; / D i a g r a m O b j e c t K e y & g t ; & l t ; D i a g r a m O b j e c t K e y & g t ; & l t ; K e y & g t ; C o l u m n s \ B i k e   S a t i s f a c 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F i r s t   N a m e & l t ; / K e y & g t ; & l t ; / a : K e y & g t ; & l t ; a : V a l u e   i : t y p e = " M e a s u r e G r i d N o d e V i e w S t a t e " & g t ; & l t ; C o l u m n & g t ; 1 & l t ; / C o l u m n & g t ; & l t ; L a y e d O u t & g t ; t r u e & l t ; / L a y e d O u t & g t ; & l t ; / a : V a l u e & g t ; & l t ; / a : K e y V a l u e O f D i a g r a m O b j e c t K e y a n y T y p e z b w N T n L X & g t ; & l t ; a : K e y V a l u e O f D i a g r a m O b j e c t K e y a n y T y p e z b w N T n L X & g t ; & l t ; a : K e y & g t ; & l t ; K e y & g t ; C o l u m n s \ L a s t   N a m e & l t ; / K e y & g t ; & l t ; / a : K e y & g t ; & l t ; a : V a l u e   i : t y p e = " M e a s u r e G r i d N o d e V i e w S t a t e " & g t ; & l t ; C o l u m n & g t ; 2 & l t ; / C o l u m n & g t ; & l t ; L a y e d O u t & g t ; t r u e & l t ; / L a y e d O u t & g t ; & l t ; / a : V a l u e & g t ; & l t ; / a : K e y V a l u e O f D i a g r a m O b j e c t K e y a n y T y p e z b w N T n L X & g t ; & l t ; a : K e y V a l u e O f D i a g r a m O b j e c t K e y a n y T y p e z b w N T n L X & g t ; & l t ; a : K e y & g t ; & l t ; K e y & g t ; C o l u m n s \ P e r s o n a l   E m a i l & l t ; / K e y & g t ; & l t ; / a : K e y & g t ; & l t ; a : V a l u e   i : t y p e = " M e a s u r e G r i d N o d e V i e w S t a t e " & g t ; & l t ; C o l u m n & g t ; 3 & l t ; / C o l u m n & g t ; & l t ; L a y e d O u t & g t ; t r u e & l t ; / L a y e d O u t & g t ; & l t ; / a : V a l u e & g t ; & l t ; / a : K e y V a l u e O f D i a g r a m O b j e c t K e y a n y T y p e z b w N T n L X & g t ; & l t ; a : K e y V a l u e O f D i a g r a m O b j e c t K e y a n y T y p e z b w N T n L X & g t ; & l t ; a : K e y & g t ; & l t ; K e y & g t ; C o l u m n s \ A g e & 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M a r i t a l   S t a t u s & l t ; / K e y & g t ; & l t ; / a : K e y & g t ; & l t ; a : V a l u e   i : t y p e = " M e a s u r e G r i d N o d e V i e w S t a t e " & g t ; & l t ; C o l u m n & g t ; 6 & l t ; / C o l u m n & g t ; & l t ; L a y e d O u t & g t ; t r u e & l t ; / L a y e d O u t & g t ; & l t ; / a : V a l u e & g t ; & l t ; / a : K e y V a l u e O f D i a g r a m O b j e c t K e y a n y T y p e z b w N T n L X & g t ; & l t ; a : K e y V a l u e O f D i a g r a m O b j e c t K e y a n y T y p e z b w N T n L X & g t ; & l t ; a : K e y & g t ; & l t ; K e y & g t ; C o l u m n s \ J o b   T i t l e & l t ; / K e y & g t ; & l t ; / a : K e y & g t ; & l t ; a : V a l u e   i : t y p e = " M e a s u r e G r i d N o d e V i e w S t a t e " & g t ; & l t ; C o l u m n & g t ; 7 & l t ; / C o l u m n & g t ; & l t ; L a y e d O u t & g t ; t r u e & l t ; / L a y e d O u t & g t ; & l t ; / a : V a l u e & g t ; & l t ; / a : K e y V a l u e O f D i a g r a m O b j e c t K e y a n y T y p e z b w N T n L X & g t ; & l t ; a : K e y V a l u e O f D i a g r a m O b j e c t K e y a n y T y p e z b w N T n L X & g t ; & l t ; a : K e y & g t ; & l t ; K e y & g t ; C o l u m n s \ S a l a r y & l t ; / K e y & g t ; & l t ; / a : K e y & g t ; & l t ; a : V a l u e   i : t y p e = " M e a s u r e G r i d N o d e V i e w S t a t e " & g t ; & l t ; C o l u m n & g t ; 8 & l t ; / C o l u m n & g t ; & l t ; L a y e d O u t & g t ; t r u e & l t ; / L a y e d O u t & g t ; & l t ; / a : V a l u e & g t ; & l t ; / a : K e y V a l u e O f D i a g r a m O b j e c t K e y a n y T y p e z b w N T n L X & g t ; & l t ; a : K e y V a l u e O f D i a g r a m O b j e c t K e y a n y T y p e z b w N T n L X & g t ; & l t ; a : K e y & g t ; & l t ; K e y & g t ; C o l u m n s \ E d u c a t i o n   L e v e l & l t ; / K e y & g t ; & l t ; / a : K e y & g t ; & l t ; a : V a l u e   i : t y p e = " M e a s u r e G r i d N o d e V i e w S t a t e " & g t ; & l t ; C o l u m n & g t ; 9 & l t ; / C o l u m n & g t ; & l t ; L a y e d O u t & g t ; t r u e & l t ; / L a y e d O u t & g t ; & l t ; / a : V a l u e & g t ; & l t ; / a : K e y V a l u e O f D i a g r a m O b j e c t K e y a n y T y p e z b w N T n L X & g t ; & l t ; a : K e y V a l u e O f D i a g r a m O b j e c t K e y a n y T y p e z b w N T n L X & g t ; & l t ; a : K e y & g t ; & l t ; K e y & g t ; C o l u m n s \ H o m e   O w n e r & l t ; / K e y & g t ; & l t ; / a : K e y & g t ; & l t ; a : V a l u e   i : t y p e = " M e a s u r e G r i d N o d e V i e w S t a t e " & g t ; & l t ; C o l u m n & g t ; 1 0 & l t ; / C o l u m n & g t ; & l t ; L a y e d O u t & g t ; t r u e & l t ; / L a y e d O u t & g t ; & l t ; / a : V a l u e & g t ; & l t ; / a : K e y V a l u e O f D i a g r a m O b j e c t K e y a n y T y p e z b w N T n L X & g t ; & l t ; a : K e y V a l u e O f D i a g r a m O b j e c t K e y a n y T y p e z b w N T n L X & g t ; & l t ; a : K e y & g t ; & l t ; K e y & g t ; C o l u m n s \ C a r   O w n e r & l t ; / K e y & g t ; & l t ; / a : K e y & g t ; & l t ; a : V a l u e   i : t y p e = " M e a s u r e G r i d N o d e V i e w S t a t e " & g t ; & l t ; C o l u m n & g t ; 1 1 & l t ; / C o l u m n & g t ; & l t ; L a y e d O u t & g t ; t r u e & l t ; / L a y e d O u t & g t ; & l t ; / a : V a l u e & g t ; & l t ; / a : K e y V a l u e O f D i a g r a m O b j e c t K e y a n y T y p e z b w N T n L X & g t ; & l t ; a : K e y V a l u e O f D i a g r a m O b j e c t K e y a n y T y p e z b w N T n L X & g t ; & l t ; a : K e y & g t ; & l t ; K e y & g t ; C o l u m n s \ C o m m u t e   D i s t a n c e & l t ; / K e y & g t ; & l t ; / a : K e y & g t ; & l t ; a : V a l u e   i : t y p e = " M e a s u r e G r i d N o d e V i e w S t a t e " & g t ; & l t ; C o l u m n & g t ; 1 2 & l t ; / C o l u m n & g t ; & l t ; L a y e d O u t & g t ; t r u e & l t ; / L a y e d O u t & g t ; & l t ; / a : V a l u e & g t ; & l t ; / a : K e y V a l u e O f D i a g r a m O b j e c t K e y a n y T y p e z b w N T n L X & g t ; & l t ; a : K e y V a l u e O f D i a g r a m O b j e c t K e y a n y T y p e z b w N T n L X & g t ; & l t ; a : K e y & g t ; & l t ; K e y & g t ; C o l u m n s \ S t a r t   D a t e & l t ; / K e y & g t ; & l t ; / a : K e y & g t ; & l t ; a : V a l u e   i : t y p e = " M e a s u r e G r i d N o d e V i e w S t a t e " & g t ; & l t ; C o l u m n & g t ; 1 3 & l t ; / C o l u m n & g t ; & l t ; L a y e d O u t & g t ; t r u e & l t ; / L a y e d O u t & g t ; & l t ; / a : V a l u e & g t ; & l t ; / a : K e y V a l u e O f D i a g r a m O b j e c t K e y a n y T y p e z b w N T n L X & g t ; & l t ; a : K e y V a l u e O f D i a g r a m O b j e c t K e y a n y T y p e z b w N T n L X & g t ; & l t ; a : K e y & g t ; & l t ; K e y & g t ; C o l u m n s \ E n d   D a t e & l t ; / K e y & g t ; & l t ; / a : K e y & g t ; & l t ; a : V a l u e   i : t y p e = " M e a s u r e G r i d N o d e V i e w S t a t e " & g t ; & l t ; C o l u m n & g t ; 1 4 & l t ; / C o l u m n & g t ; & l t ; L a y e d O u t & g t ; t r u e & l t ; / L a y e d O u t & g t ; & l t ; / a : V a l u e & g t ; & l t ; / a : K e y V a l u e O f D i a g r a m O b j e c t K e y a n y T y p e z b w N T n L X & g t ; & l t ; a : K e y V a l u e O f D i a g r a m O b j e c t K e y a n y T y p e z b w N T n L X & g t ; & l t ; a : K e y & g t ; & l t ; K e y & g t ; C o l u m n s \ R e g i o n & l t ; / K e y & g t ; & l t ; / a : K e y & g t ; & l t ; a : V a l u e   i : t y p e = " M e a s u r e G r i d N o d e V i e w S t a t e " & g t ; & l t ; C o l u m n & g t ; 1 5 & l t ; / C o l u m n & g t ; & l t ; L a y e d O u t & g t ; t r u e & l t ; / L a y e d O u t & g t ; & l t ; / a : V a l u e & g t ; & l t ; / a : K e y V a l u e O f D i a g r a m O b j e c t K e y a n y T y p e z b w N T n L X & g t ; & l t ; a : K e y V a l u e O f D i a g r a m O b j e c t K e y a n y T y p e z b w N T n L X & g t ; & l t ; a : K e y & g t ; & l t ; K e y & g t ; C o l u m n s \ B i k e   P u r c h a s e & l t ; / K e y & g t ; & l t ; / a : K e y & g t ; & l t ; a : V a l u e   i : t y p e = " M e a s u r e G r i d N o d e V i e w S t a t e " & g t ; & l t ; C o l u m n & g t ; 1 6 & l t ; / C o l u m n & g t ; & l t ; L a y e d O u t & g t ; t r u e & l t ; / L a y e d O u t & g t ; & l t ; / a : V a l u e & g t ; & l t ; / a : K e y V a l u e O f D i a g r a m O b j e c t K e y a n y T y p e z b w N T n L X & g t ; & l t ; a : K e y V a l u e O f D i a g r a m O b j e c t K e y a n y T y p e z b w N T n L X & g t ; & l t ; a : K e y & g t ; & l t ; K e y & g t ; C o l u m n s \ B i k e   S a t i s f a c t i o n & l t ; / K e y & g t ; & l t ; / a : K e y & g t ; & l t ; a : V a l u e   i : t y p e = " M e a s u r e G r i d N o d e V i e w S t a t e " & g t ; & l t ; C o l u m n & g t ; 1 7 & l t ; / C o l u m n & g t ; & l t ; L a y e d O u t & g t ; t r u e & l t ; / L a y e d O u t & g t ; & l t ; / a : V a l u e & g t ; & l t ; / a : K e y V a l u e O f D i a g r a m O b j e c t K e y a n y T y p e z b w N T n L X & g t ; & l t ; / V i e w S t a t e s & g t ; & l t ; / D i a g r a m M a n a g e r . S e r i a l i z a b l e D i a g r a m & g t ; & l t ; D i a g r a m M a n a g e r . S e r i a l i z a b l e D i a g r a m & g t ; & l t ; A d a p t e r   i : t y p e = " M e a s u r e D i a g r a m S a n d b o x A d a p t e r " & g t ; & l t ; T a b l e N a m e & g t ; e m p l o y e e _ d a t a s 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 i : t y p e = " S a n d b o x E d i t o r M e a s u r e G r i d K e y " & g t ; & l t ; T a b l e N a m e & g t ; e m p l o y e e _ d a t a s e t & l t ; / T a b l e N a m e & g t ; & l t ; / K e y & g t ; & l t ; M a i n t a i n e r 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 I D & l t ; / K e y & g t ; & l t ; / D i a g r a m O b j e c t K e y & g t ; & l t ; D i a g r a m O b j e c t K e y & g t ; & l t ; K e y & g t ; C o l u m n s \ F i r s t   N a m e & l t ; / K e y & g t ; & l t ; / D i a g r a m O b j e c t K e y & g t ; & l t ; D i a g r a m O b j e c t K e y & g t ; & l t ; K e y & g t ; C o l u m n s \ L a s t   N a m e & l t ; / K e y & g t ; & l t ; / D i a g r a m O b j e c t K e y & g t ; & l t ; D i a g r a m O b j e c t K e y & g t ; & l t ; K e y & g t ; C o l u m n s \ P e r s o n a l   E m a i l & l t ; / K e y & g t ; & l t ; / D i a g r a m O b j e c t K e y & g t ; & l t ; D i a g r a m O b j e c t K e y & g t ; & l t ; K e y & g t ; C o l u m n s \ A g e & l t ; / K e y & g t ; & l t ; / D i a g r a m O b j e c t K e y & g t ; & l t ; D i a g r a m O b j e c t K e y & g t ; & l t ; K e y & g t ; C o l u m n s \ G e n d e r & l t ; / K e y & g t ; & l t ; / D i a g r a m O b j e c t K e y & g t ; & l t ; D i a g r a m O b j e c t K e y & g t ; & l t ; K e y & g t ; C o l u m n s \ M a r i t a l   S t a t u s & l t ; / K e y & g t ; & l t ; / D i a g r a m O b j e c t K e y & g t ; & l t ; D i a g r a m O b j e c t K e y & g t ; & l t ; K e y & g t ; C o l u m n s \ J o b   T i t l e & l t ; / K e y & g t ; & l t ; / D i a g r a m O b j e c t K e y & g t ; & l t ; D i a g r a m O b j e c t K e y & g t ; & l t ; K e y & g t ; C o l u m n s \ S a l a r y & l t ; / K e y & g t ; & l t ; / D i a g r a m O b j e c t K e y & g t ; & l t ; D i a g r a m O b j e c t K e y & g t ; & l t ; K e y & g t ; C o l u m n s \ E d u c a t i o n   L e v e l & l t ; / K e y & g t ; & l t ; / D i a g r a m O b j e c t K e y & g t ; & l t ; D i a g r a m O b j e c t K e y & g t ; & l t ; K e y & g t ; C o l u m n s \ H o m e   O w n e r & l t ; / K e y & g t ; & l t ; / D i a g r a m O b j e c t K e y & g t ; & l t ; D i a g r a m O b j e c t K e y & g t ; & l t ; K e y & g t ; C o l u m n s \ C a r   O w n e r & l t ; / K e y & g t ; & l t ; / D i a g r a m O b j e c t K e y & g t ; & l t ; D i a g r a m O b j e c t K e y & g t ; & l t ; K e y & g t ; C o l u m n s \ C o m m u t e   D i s t a n c e & l t ; / K e y & g t ; & l t ; / D i a g r a m O b j e c t K e y & g t ; & l t ; D i a g r a m O b j e c t K e y & g t ; & l t ; K e y & g t ; C o l u m n s \ S t a r t   D a t e & l t ; / K e y & g t ; & l t ; / D i a g r a m O b j e c t K e y & g t ; & l t ; D i a g r a m O b j e c t K e y & g t ; & l t ; K e y & g t ; C o l u m n s \ E n d   D a t e & l t ; / K e y & g t ; & l t ; / D i a g r a m O b j e c t K e y & g t ; & l t ; D i a g r a m O b j e c t K e y & g t ; & l t ; K e y & g t ; C o l u m n s \ R e g i o n & l t ; / K e y & g t ; & l t ; / D i a g r a m O b j e c t K e y & g t ; & l t ; D i a g r a m O b j e c t K e y & g t ; & l t ; K e y & g t ; C o l u m n s \ B i k e   P u r c h a s e & l t ; / K e y & g t ; & l t ; / D i a g r a m O b j e c t K e y & g t ; & l t ; D i a g r a m O b j e c t K e y & g t ; & l t ; K e y & g t ; C o l u m n s \ B i k e   S a t i s f a c 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F i r s t   N a m e & l t ; / K e y & g t ; & l t ; / a : K e y & g t ; & l t ; a : V a l u e   i : t y p e = " M e a s u r e G r i d N o d e V i e w S t a t e " & g t ; & l t ; C o l u m n & g t ; 1 & l t ; / C o l u m n & g t ; & l t ; L a y e d O u t & g t ; t r u e & l t ; / L a y e d O u t & g t ; & l t ; / a : V a l u e & g t ; & l t ; / a : K e y V a l u e O f D i a g r a m O b j e c t K e y a n y T y p e z b w N T n L X & g t ; & l t ; a : K e y V a l u e O f D i a g r a m O b j e c t K e y a n y T y p e z b w N T n L X & g t ; & l t ; a : K e y & g t ; & l t ; K e y & g t ; C o l u m n s \ L a s t   N a m e & l t ; / K e y & g t ; & l t ; / a : K e y & g t ; & l t ; a : V a l u e   i : t y p e = " M e a s u r e G r i d N o d e V i e w S t a t e " & g t ; & l t ; C o l u m n & g t ; 2 & l t ; / C o l u m n & g t ; & l t ; L a y e d O u t & g t ; t r u e & l t ; / L a y e d O u t & g t ; & l t ; / a : V a l u e & g t ; & l t ; / a : K e y V a l u e O f D i a g r a m O b j e c t K e y a n y T y p e z b w N T n L X & g t ; & l t ; a : K e y V a l u e O f D i a g r a m O b j e c t K e y a n y T y p e z b w N T n L X & g t ; & l t ; a : K e y & g t ; & l t ; K e y & g t ; C o l u m n s \ P e r s o n a l   E m a i l & l t ; / K e y & g t ; & l t ; / a : K e y & g t ; & l t ; a : V a l u e   i : t y p e = " M e a s u r e G r i d N o d e V i e w S t a t e " & g t ; & l t ; C o l u m n & g t ; 3 & l t ; / C o l u m n & g t ; & l t ; L a y e d O u t & g t ; t r u e & l t ; / L a y e d O u t & g t ; & l t ; / a : V a l u e & g t ; & l t ; / a : K e y V a l u e O f D i a g r a m O b j e c t K e y a n y T y p e z b w N T n L X & g t ; & l t ; a : K e y V a l u e O f D i a g r a m O b j e c t K e y a n y T y p e z b w N T n L X & g t ; & l t ; a : K e y & g t ; & l t ; K e y & g t ; C o l u m n s \ A g e & 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M a r i t a l   S t a t u s & l t ; / K e y & g t ; & l t ; / a : K e y & g t ; & l t ; a : V a l u e   i : t y p e = " M e a s u r e G r i d N o d e V i e w S t a t e " & g t ; & l t ; C o l u m n & g t ; 6 & l t ; / C o l u m n & g t ; & l t ; L a y e d O u t & g t ; t r u e & l t ; / L a y e d O u t & g t ; & l t ; / a : V a l u e & g t ; & l t ; / a : K e y V a l u e O f D i a g r a m O b j e c t K e y a n y T y p e z b w N T n L X & g t ; & l t ; a : K e y V a l u e O f D i a g r a m O b j e c t K e y a n y T y p e z b w N T n L X & g t ; & l t ; a : K e y & g t ; & l t ; K e y & g t ; C o l u m n s \ J o b   T i t l e & l t ; / K e y & g t ; & l t ; / a : K e y & g t ; & l t ; a : V a l u e   i : t y p e = " M e a s u r e G r i d N o d e V i e w S t a t e " & g t ; & l t ; C o l u m n & g t ; 7 & l t ; / C o l u m n & g t ; & l t ; L a y e d O u t & g t ; t r u e & l t ; / L a y e d O u t & g t ; & l t ; / a : V a l u e & g t ; & l t ; / a : K e y V a l u e O f D i a g r a m O b j e c t K e y a n y T y p e z b w N T n L X & g t ; & l t ; a : K e y V a l u e O f D i a g r a m O b j e c t K e y a n y T y p e z b w N T n L X & g t ; & l t ; a : K e y & g t ; & l t ; K e y & g t ; C o l u m n s \ S a l a r y & l t ; / K e y & g t ; & l t ; / a : K e y & g t ; & l t ; a : V a l u e   i : t y p e = " M e a s u r e G r i d N o d e V i e w S t a t e " & g t ; & l t ; C o l u m n & g t ; 8 & l t ; / C o l u m n & g t ; & l t ; L a y e d O u t & g t ; t r u e & l t ; / L a y e d O u t & g t ; & l t ; / a : V a l u e & g t ; & l t ; / a : K e y V a l u e O f D i a g r a m O b j e c t K e y a n y T y p e z b w N T n L X & g t ; & l t ; a : K e y V a l u e O f D i a g r a m O b j e c t K e y a n y T y p e z b w N T n L X & g t ; & l t ; a : K e y & g t ; & l t ; K e y & g t ; C o l u m n s \ E d u c a t i o n   L e v e l & l t ; / K e y & g t ; & l t ; / a : K e y & g t ; & l t ; a : V a l u e   i : t y p e = " M e a s u r e G r i d N o d e V i e w S t a t e " & g t ; & l t ; C o l u m n & g t ; 9 & l t ; / C o l u m n & g t ; & l t ; L a y e d O u t & g t ; t r u e & l t ; / L a y e d O u t & g t ; & l t ; / a : V a l u e & g t ; & l t ; / a : K e y V a l u e O f D i a g r a m O b j e c t K e y a n y T y p e z b w N T n L X & g t ; & l t ; a : K e y V a l u e O f D i a g r a m O b j e c t K e y a n y T y p e z b w N T n L X & g t ; & l t ; a : K e y & g t ; & l t ; K e y & g t ; C o l u m n s \ H o m e   O w n e r & l t ; / K e y & g t ; & l t ; / a : K e y & g t ; & l t ; a : V a l u e   i : t y p e = " M e a s u r e G r i d N o d e V i e w S t a t e " & g t ; & l t ; C o l u m n & g t ; 1 0 & l t ; / C o l u m n & g t ; & l t ; L a y e d O u t & g t ; t r u e & l t ; / L a y e d O u t & g t ; & l t ; / a : V a l u e & g t ; & l t ; / a : K e y V a l u e O f D i a g r a m O b j e c t K e y a n y T y p e z b w N T n L X & g t ; & l t ; a : K e y V a l u e O f D i a g r a m O b j e c t K e y a n y T y p e z b w N T n L X & g t ; & l t ; a : K e y & g t ; & l t ; K e y & g t ; C o l u m n s \ C a r   O w n e r & l t ; / K e y & g t ; & l t ; / a : K e y & g t ; & l t ; a : V a l u e   i : t y p e = " M e a s u r e G r i d N o d e V i e w S t a t e " & g t ; & l t ; C o l u m n & g t ; 1 1 & l t ; / C o l u m n & g t ; & l t ; L a y e d O u t & g t ; t r u e & l t ; / L a y e d O u t & g t ; & l t ; / a : V a l u e & g t ; & l t ; / a : K e y V a l u e O f D i a g r a m O b j e c t K e y a n y T y p e z b w N T n L X & g t ; & l t ; a : K e y V a l u e O f D i a g r a m O b j e c t K e y a n y T y p e z b w N T n L X & g t ; & l t ; a : K e y & g t ; & l t ; K e y & g t ; C o l u m n s \ C o m m u t e   D i s t a n c e & l t ; / K e y & g t ; & l t ; / a : K e y & g t ; & l t ; a : V a l u e   i : t y p e = " M e a s u r e G r i d N o d e V i e w S t a t e " & g t ; & l t ; C o l u m n & g t ; 1 2 & l t ; / C o l u m n & g t ; & l t ; L a y e d O u t & g t ; t r u e & l t ; / L a y e d O u t & g t ; & l t ; / a : V a l u e & g t ; & l t ; / a : K e y V a l u e O f D i a g r a m O b j e c t K e y a n y T y p e z b w N T n L X & g t ; & l t ; a : K e y V a l u e O f D i a g r a m O b j e c t K e y a n y T y p e z b w N T n L X & g t ; & l t ; a : K e y & g t ; & l t ; K e y & g t ; C o l u m n s \ S t a r t   D a t e & l t ; / K e y & g t ; & l t ; / a : K e y & g t ; & l t ; a : V a l u e   i : t y p e = " M e a s u r e G r i d N o d e V i e w S t a t e " & g t ; & l t ; C o l u m n & g t ; 1 3 & l t ; / C o l u m n & g t ; & l t ; L a y e d O u t & g t ; t r u e & l t ; / L a y e d O u t & g t ; & l t ; / a : V a l u e & g t ; & l t ; / a : K e y V a l u e O f D i a g r a m O b j e c t K e y a n y T y p e z b w N T n L X & g t ; & l t ; a : K e y V a l u e O f D i a g r a m O b j e c t K e y a n y T y p e z b w N T n L X & g t ; & l t ; a : K e y & g t ; & l t ; K e y & g t ; C o l u m n s \ E n d   D a t e & l t ; / K e y & g t ; & l t ; / a : K e y & g t ; & l t ; a : V a l u e   i : t y p e = " M e a s u r e G r i d N o d e V i e w S t a t e " & g t ; & l t ; C o l u m n & g t ; 1 4 & l t ; / C o l u m n & g t ; & l t ; L a y e d O u t & g t ; t r u e & l t ; / L a y e d O u t & g t ; & l t ; / a : V a l u e & g t ; & l t ; / a : K e y V a l u e O f D i a g r a m O b j e c t K e y a n y T y p e z b w N T n L X & g t ; & l t ; a : K e y V a l u e O f D i a g r a m O b j e c t K e y a n y T y p e z b w N T n L X & g t ; & l t ; a : K e y & g t ; & l t ; K e y & g t ; C o l u m n s \ R e g i o n & l t ; / K e y & g t ; & l t ; / a : K e y & g t ; & l t ; a : V a l u e   i : t y p e = " M e a s u r e G r i d N o d e V i e w S t a t e " & g t ; & l t ; C o l u m n & g t ; 1 5 & l t ; / C o l u m n & g t ; & l t ; L a y e d O u t & g t ; t r u e & l t ; / L a y e d O u t & g t ; & l t ; / a : V a l u e & g t ; & l t ; / a : K e y V a l u e O f D i a g r a m O b j e c t K e y a n y T y p e z b w N T n L X & g t ; & l t ; a : K e y V a l u e O f D i a g r a m O b j e c t K e y a n y T y p e z b w N T n L X & g t ; & l t ; a : K e y & g t ; & l t ; K e y & g t ; C o l u m n s \ B i k e   P u r c h a s e & l t ; / K e y & g t ; & l t ; / a : K e y & g t ; & l t ; a : V a l u e   i : t y p e = " M e a s u r e G r i d N o d e V i e w S t a t e " & g t ; & l t ; C o l u m n & g t ; 1 6 & l t ; / C o l u m n & g t ; & l t ; L a y e d O u t & g t ; t r u e & l t ; / L a y e d O u t & g t ; & l t ; / a : V a l u e & g t ; & l t ; / a : K e y V a l u e O f D i a g r a m O b j e c t K e y a n y T y p e z b w N T n L X & g t ; & l t ; a : K e y V a l u e O f D i a g r a m O b j e c t K e y a n y T y p e z b w N T n L X & g t ; & l t ; a : K e y & g t ; & l t ; K e y & g t ; C o l u m n s \ B i k e   S a t i s f a c t i o n & l t ; / K e y & g t ; & l t ; / a : K e y & g t ; & l t ; a : V a l u e   i : t y p e = " M e a s u r e G r i d N o d e V i e w S t a t e " & g t ; & l t ; C o l u m n & g t ; 1 7 & l t ; / C o l u m n & g t ; & l t ; L a y e d O u t & g t ; t r u e & l t ; / L a y e d O u t & g t ; & l t ; / a : V a l u e & g t ; & l t ; / a : K e y V a l u e O f D i a g r a m O b j e c t K e y a n y T y p e z b w N T n L X & g t ; & l t ; / V i e w S t a t e s & g t ; & l t ; / D i a g r a m M a n a g e r . S e r i a l i z a b l e D i a g r a m & g t ; & l t ; D i a g r a m M a n a g e r . S e r i a l i z a b l e D i a g r a m & g t ; & l t ; A d a p t e r   i : t y p e = " M e a s u r e D i a g r a m S a n d b o x A d a p t e r " & g t ; & l t ; T a b l e N a m e & g t ; C l e a n _ D a t a s 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 i : t y p e = " S a n d b o x E d i t o r M e a s u r e G r i d K e y " & g t ; & l t ; T a b l e N a m e & g t ; C l e a n _ D a t a s e t & l t ; / T a b l e N a m e & g t ; & l t ; / K e y & g t ; & l t ; M a i n t a i n e r 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 r e a d o n l y & l t ; / K e y & g t ; & l t ; / D i a g r a m O b j e c t K e y & g t ; & l t ; D i a g r a m O b j e c t K e y & g t ; & l t ; K e y & g t ; M e a s u r e s \ M I N   S t a r t   D a t e & l t ; / K e y & g t ; & l t ; / D i a g r a m O b j e c t K e y & g t ; & l t ; D i a g r a m O b j e c t K e y & g t ; & l t ; K e y & g t ; M e a s u r e s \ M I N   S t a r t   D a t e \ T a g I n f o \ F o r m u l a & l t ; / K e y & g t ; & l t ; / D i a g r a m O b j e c t K e y & g t ; & l t ; D i a g r a m O b j e c t K e y & g t ; & l t ; K e y & g t ; M e a s u r e s \ M I N   S t a r t   D a t e \ T a g I n f o \ V a l u e & l t ; / K e y & g t ; & l t ; / D i a g r a m O b j e c t K e y & g t ; & l t ; D i a g r a m O b j e c t K e y & g t ; & l t ; K e y & g t ; M e a s u r e s \ M A X   E n d   D a t e & l t ; / K e y & g t ; & l t ; / D i a g r a m O b j e c t K e y & g t ; & l t ; D i a g r a m O b j e c t K e y & g t ; & l t ; K e y & g t ; M e a s u r e s \ M A X   E n d   D a t e \ T a g I n f o \ F o r m u l a & l t ; / K e y & g t ; & l t ; / D i a g r a m O b j e c t K e y & g t ; & l t ; D i a g r a m O b j e c t K e y & g t ; & l t ; K e y & g t ; M e a s u r e s \ M A X   E n d   D a t e \ T a g I n f o \ V a l u e & l t ; / K e y & g t ; & l t ; / D i a g r a m O b j e c t K e y & g t ; & l t ; D i a g r a m O b j e c t K e y & g t ; & l t ; K e y & g t ; M e a s u r e s \ S u m   o f   N e t   W o r k d a y s   2 & l t ; / K e y & g t ; & l t ; / D i a g r a m O b j e c t K e y & g t ; & l t ; D i a g r a m O b j e c t K e y & g t ; & l t ; K e y & g t ; M e a s u r e s \ S u m   o f   N e t   W o r k d a y s   2 \ T a g I n f o \ F o r m u l a & l t ; / K e y & g t ; & l t ; / D i a g r a m O b j e c t K e y & g t ; & l t ; D i a g r a m O b j e c t K e y & g t ; & l t ; K e y & g t ; M e a s u r e s \ S u m   o f   N e t   W o r k d a y s   2 \ T a g I n f o \ V a l u e & l t ; / K e y & g t ; & l t ; / D i a g r a m O b j e c t K e y & g t ; & l t ; D i a g r a m O b j e c t K e y & g t ; & l t ; K e y & g t ; M e a s u r e s \ A v e r a g e   o f   N e t   W o r k d a y s   2 & l t ; / K e y & g t ; & l t ; / D i a g r a m O b j e c t K e y & g t ; & l t ; D i a g r a m O b j e c t K e y & g t ; & l t ; K e y & g t ; M e a s u r e s \ A v e r a g e   o f   N e t   W o r k d a y s   2 \ T a g I n f o \ F o r m u l a & l t ; / K e y & g t ; & l t ; / D i a g r a m O b j e c t K e y & g t ; & l t ; D i a g r a m O b j e c t K e y & g t ; & l t ; K e y & g t ; M e a s u r e s \ A v e r a g e   o f   N e t   W o r k d a y s   2 \ T a g I n f o \ V a l u e & l t ; / K e y & g t ; & l t ; / D i a g r a m O b j e c t K e y & g t ; & l t ; D i a g r a m O b j e c t K e y & g t ; & l t ; K e y & g t ; M e a s u r e s \ S u m   o f   N e t   W o r k y e a r s   2 & l t ; / K e y & g t ; & l t ; / D i a g r a m O b j e c t K e y & g t ; & l t ; D i a g r a m O b j e c t K e y & g t ; & l t ; K e y & g t ; M e a s u r e s \ S u m   o f   N e t   W o r k y e a r s   2 \ T a g I n f o \ F o r m u l a & l t ; / K e y & g t ; & l t ; / D i a g r a m O b j e c t K e y & g t ; & l t ; D i a g r a m O b j e c t K e y & g t ; & l t ; K e y & g t ; M e a s u r e s \ S u m   o f   N e t   W o r k y e a r s   2 \ T a g I n f o \ V a l u e & l t ; / K e y & g t ; & l t ; / D i a g r a m O b j e c t K e y & g t ; & l t ; D i a g r a m O b j e c t K e y & g t ; & l t ; K e y & g t ; M e a s u r e s \ A v e r a g e   o f   N e t   W o r k y e a r s & l t ; / K e y & g t ; & l t ; / D i a g r a m O b j e c t K e y & g t ; & l t ; D i a g r a m O b j e c t K e y & g t ; & l t ; K e y & g t ; M e a s u r e s \ A v e r a g e   o f   N e t   W o r k y e a r s \ T a g I n f o \ F o r m u l a & l t ; / K e y & g t ; & l t ; / D i a g r a m O b j e c t K e y & g t ; & l t ; D i a g r a m O b j e c t K e y & g t ; & l t ; K e y & g t ; M e a s u r e s \ A v e r a g e   o f   N e t   W o r k y e a r s \ T a g I n f o \ V a l u e & l t ; / K e y & g t ; & l t ; / D i a g r a m O b j e c t K e y & g t ; & l t ; D i a g r a m O b j e c t K e y & g t ; & l t ; K e y & g t ; M e a s u r e s \ S u m   o f   E m p l o y e e   I D & l t ; / K e y & g t ; & l t ; / D i a g r a m O b j e c t K e y & g t ; & l t ; D i a g r a m O b j e c t K e y & g t ; & l t ; K e y & g t ; M e a s u r e s \ S u m   o f   E m p l o y e e   I D \ T a g I n f o \ F o r m u l a & l t ; / K e y & g t ; & l t ; / D i a g r a m O b j e c t K e y & g t ; & l t ; D i a g r a m O b j e c t K e y & g t ; & l t ; K e y & g t ; M e a s u r e s \ S u m   o f   E m p l o y e e   I D \ T a g I n f o \ V a l u e & l t ; / K e y & g t ; & l t ; / D i a g r a m O b j e c t K e y & g t ; & l t ; D i a g r a m O b j e c t K e y & g t ; & l t ; K e y & g t ; M e a s u r e s \ C o u n t   o f   E m p l o y e e   I D & l t ; / K e y & g t ; & l t ; / D i a g r a m O b j e c t K e y & g t ; & l t ; D i a g r a m O b j e c t K e y & g t ; & l t ; K e y & g t ; M e a s u r e s \ C o u n t   o f   E m p l o y e e   I D \ T a g I n f o \ F o r m u l a & l t ; / K e y & g t ; & l t ; / D i a g r a m O b j e c t K e y & g t ; & l t ; D i a g r a m O b j e c t K e y & g t ; & l t ; K e y & g t ; M e a s u r e s \ C o u n t   o f   E m p l o y e e   I D \ T a g I n f o \ V a l u e & l t ; / K e y & g t ; & l t ; / D i a g r a m O b j e c t K e y & g t ; & l t ; D i a g r a m O b j e c t K e y & g t ; & l t ; K e y & g t ; M e a s u r e s \ S u m   o f   S a l a r y & l t ; / K e y & g t ; & l t ; / D i a g r a m O b j e c t K e y & g t ; & l t ; D i a g r a m O b j e c t K e y & g t ; & l t ; K e y & g t ; M e a s u r e s \ S u m   o f   S a l a r y \ T a g I n f o \ F o r m u l a & l t ; / K e y & g t ; & l t ; / D i a g r a m O b j e c t K e y & g t ; & l t ; D i a g r a m O b j e c t K e y & g t ; & l t ; K e y & g t ; M e a s u r e s \ S u m   o f   S a l a r y \ T a g I n f o \ V a l u e & l t ; / K e y & g t ; & l t ; / D i a g r a m O b j e c t K e y & g t ; & l t ; D i a g r a m O b j e c t K e y & g t ; & l t ; K e y & g t ; M e a s u r e s \ A v e r a g e   o f   S a l a r y & l t ; / K e y & g t ; & l t ; / D i a g r a m O b j e c t K e y & g t ; & l t ; D i a g r a m O b j e c t K e y & g t ; & l t ; K e y & g t ; M e a s u r e s \ A v e r a g e   o f   S a l a r y \ T a g I n f o \ F o r m u l a & l t ; / K e y & g t ; & l t ; / D i a g r a m O b j e c t K e y & g t ; & l t ; D i a g r a m O b j e c t K e y & g t ; & l t ; K e y & g t ; M e a s u r e s \ A v e r a g e   o f   S a l a r y \ T a g I n f o \ V a l u e & l t ; / K e y & g t ; & l t ; / D i a g r a m O b j e c t K e y & g t ; & l t ; D i a g r a m O b j e c t K e y & g t ; & l t ; K e y & g t ; M e a s u r e s \ C o u n t   o f   B i k e   P u r c h a s e & l t ; / K e y & g t ; & l t ; / D i a g r a m O b j e c t K e y & g t ; & l t ; D i a g r a m O b j e c t K e y & g t ; & l t ; K e y & g t ; M e a s u r e s \ C o u n t   o f   B i k e   P u r c h a s e \ T a g I n f o \ F o r m u l a & l t ; / K e y & g t ; & l t ; / D i a g r a m O b j e c t K e y & g t ; & l t ; D i a g r a m O b j e c t K e y & g t ; & l t ; K e y & g t ; M e a s u r e s \ C o u n t   o f   B i k e   P u r c h a s e \ T a g I n f o \ V a l u e & l t ; / K e y & g t ; & l t ; / D i a g r a m O b j e c t K e y & g t ; & l t ; D i a g r a m O b j e c t K e y & g t ; & l t ; K e y & g t ; M e a s u r e s \ C o u n t   o f   F u l l   N a m e & l t ; / K e y & g t ; & l t ; / D i a g r a m O b j e c t K e y & g t ; & l t ; D i a g r a m O b j e c t K e y & g t ; & l t ; K e y & g t ; M e a s u r e s \ C o u n t   o f   F u l l   N a m e \ T a g I n f o \ F o r m u l a & l t ; / K e y & g t ; & l t ; / D i a g r a m O b j e c t K e y & g t ; & l t ; D i a g r a m O b j e c t K e y & g t ; & l t ; K e y & g t ; M e a s u r e s \ C o u n t   o f   F u l l   N a m e \ T a g I n f o \ V a l u e & l t ; / K e y & g t ; & l t ; / D i a g r a m O b j e c t K e y & g t ; & l t ; D i a g r a m O b j e c t K e y & g t ; & l t ; K e y & g t ; M e a s u r e s \ C o u n t   o f   S t a r t   D a t e & l t ; / K e y & g t ; & l t ; / D i a g r a m O b j e c t K e y & g t ; & l t ; D i a g r a m O b j e c t K e y & g t ; & l t ; K e y & g t ; M e a s u r e s \ C o u n t   o f   S t a r t   D a t e \ T a g I n f o \ F o r m u l a & l t ; / K e y & g t ; & l t ; / D i a g r a m O b j e c t K e y & g t ; & l t ; D i a g r a m O b j e c t K e y & g t ; & l t ; K e y & g t ; M e a s u r e s \ C o u n t   o f   S t a r t   D a t e \ T a g I n f o \ V a l u e & l t ; / K e y & g t ; & l t ; / D i a g r a m O b j e c t K e y & g t ; & l t ; D i a g r a m O b j e c t K e y & g t ; & l t ; K e y & g t ; M e a s u r e s \ S u m   o f   B i k e   S a t i s f a c t i o n & l t ; / K e y & g t ; & l t ; / D i a g r a m O b j e c t K e y & g t ; & l t ; D i a g r a m O b j e c t K e y & g t ; & l t ; K e y & g t ; M e a s u r e s \ S u m   o f   B i k e   S a t i s f a c t i o n \ T a g I n f o \ F o r m u l a & l t ; / K e y & g t ; & l t ; / D i a g r a m O b j e c t K e y & g t ; & l t ; D i a g r a m O b j e c t K e y & g t ; & l t ; K e y & g t ; M e a s u r e s \ S u m   o f   B i k e   S a t i s f a c t i o n \ T a g I n f o \ V a l u e & l t ; / K e y & g t ; & l t ; / D i a g r a m O b j e c t K e y & g t ; & l t ; D i a g r a m O b j e c t K e y & g t ; & l t ; K e y & g t ; M e a s u r e s \ A v e r a g e   o f   B i k e   S a t i s f a c t i o n & l t ; / K e y & g t ; & l t ; / D i a g r a m O b j e c t K e y & g t ; & l t ; D i a g r a m O b j e c t K e y & g t ; & l t ; K e y & g t ; M e a s u r e s \ A v e r a g e   o f   B i k e   S a t i s f a c t i o n \ T a g I n f o \ F o r m u l a & l t ; / K e y & g t ; & l t ; / D i a g r a m O b j e c t K e y & g t ; & l t ; D i a g r a m O b j e c t K e y & g t ; & l t ; K e y & g t ; M e a s u r e s \ A v e r a g e   o f   B i k e   S a t i s f a c t i o n \ T a g I n f o \ V a l u e & l t ; / K e y & g t ; & l t ; / D i a g r a m O b j e c t K e y & g t ; & l t ; D i a g r a m O b j e c t K e y & g t ; & l t ; K e y & g t ; M e a s u r e s \ S u m   o f   C a l c u l a t e d - B i k e P u r c h a s e   B i n a r y & l t ; / K e y & g t ; & l t ; / D i a g r a m O b j e c t K e y & g t ; & l t ; D i a g r a m O b j e c t K e y & g t ; & l t ; K e y & g t ; M e a s u r e s \ S u m   o f   C a l c u l a t e d - B i k e P u r c h a s e   B i n a r y \ T a g I n f o \ F o r m u l a & l t ; / K e y & g t ; & l t ; / D i a g r a m O b j e c t K e y & g t ; & l t ; D i a g r a m O b j e c t K e y & g t ; & l t ; K e y & g t ; M e a s u r e s \ S u m   o f   C a l c u l a t e d - B i k e P u r c h a s e   B i n a r y \ T a g I n f o \ V a l u e & l t ; / K e y & g t ; & l t ; / D i a g r a m O b j e c t K e y & g t ; & l t ; D i a g r a m O b j e c t K e y & g t ; & l t ; K e y & g t ; M e a s u r e s \ A v e r a g e   o f   C a l c u l a t e d - B i k e P u r c h a s e   B i n a r y & l t ; / K e y & g t ; & l t ; / D i a g r a m O b j e c t K e y & g t ; & l t ; D i a g r a m O b j e c t K e y & g t ; & l t ; K e y & g t ; M e a s u r e s \ A v e r a g e   o f   C a l c u l a t e d - B i k e P u r c h a s e   B i n a r y \ T a g I n f o \ F o r m u l a & l t ; / K e y & g t ; & l t ; / D i a g r a m O b j e c t K e y & g t ; & l t ; D i a g r a m O b j e c t K e y & g t ; & l t ; K e y & g t ; M e a s u r e s \ A v e r a g e   o f   C a l c u l a t e d - B i k e P u r c h a s e   B i n a r y \ T a g I n f o \ V a l u e & l t ; / K e y & g t ; & l t ; / D i a g r a m O b j e c t K e y & g t ; & l t ; D i a g r a m O b j e c t K e y & g t ; & l t ; K e y & g t ; M e a s u r e s \ S u m   o f   A g e & l t ; / K e y & g t ; & l t ; / D i a g r a m O b j e c t K e y & g t ; & l t ; D i a g r a m O b j e c t K e y & g t ; & l t ; K e y & g t ; M e a s u r e s \ S u m   o f   A g e \ T a g I n f o \ F o r m u l a & l t ; / K e y & g t ; & l t ; / D i a g r a m O b j e c t K e y & g t ; & l t ; D i a g r a m O b j e c t K e y & g t ; & l t ; K e y & g t ; M e a s u r e s \ S u m   o f   A g e \ T a g I n f o \ V a l u e & l t ; / K e y & g t ; & l t ; / D i a g r a m O b j e c t K e y & g t ; & l t ; D i a g r a m O b j e c t K e y & g t ; & l t ; K e y & g t ; C o l u m n s \ E m p l o y e e   I D & l t ; / K e y & g t ; & l t ; / D i a g r a m O b j e c t K e y & g t ; & l t ; D i a g r a m O b j e c t K e y & g t ; & l t ; K e y & g t ; C o l u m n s \ F i r s t   N a m e & l t ; / K e y & g t ; & l t ; / D i a g r a m O b j e c t K e y & g t ; & l t ; D i a g r a m O b j e c t K e y & g t ; & l t ; K e y & g t ; C o l u m n s \ L a s t   N a m e & l t ; / K e y & g t ; & l t ; / D i a g r a m O b j e c t K e y & g t ; & l t ; D i a g r a m O b j e c t K e y & g t ; & l t ; K e y & g t ; C o l u m n s \ P e r s o n a l   E m a i l & l t ; / K e y & g t ; & l t ; / D i a g r a m O b j e c t K e y & g t ; & l t ; D i a g r a m O b j e c t K e y & g t ; & l t ; K e y & g t ; C o l u m n s \ A g e & l t ; / K e y & g t ; & l t ; / D i a g r a m O b j e c t K e y & g t ; & l t ; D i a g r a m O b j e c t K e y & g t ; & l t ; K e y & g t ; C o l u m n s \ G e n d e r & l t ; / K e y & g t ; & l t ; / D i a g r a m O b j e c t K e y & g t ; & l t ; D i a g r a m O b j e c t K e y & g t ; & l t ; K e y & g t ; C o l u m n s \ M a r i t a l   S t a t u s & l t ; / K e y & g t ; & l t ; / D i a g r a m O b j e c t K e y & g t ; & l t ; D i a g r a m O b j e c t K e y & g t ; & l t ; K e y & g t ; C o l u m n s \ J o b   T i t l e & l t ; / K e y & g t ; & l t ; / D i a g r a m O b j e c t K e y & g t ; & l t ; D i a g r a m O b j e c t K e y & g t ; & l t ; K e y & g t ; C o l u m n s \ S a l a r y & l t ; / K e y & g t ; & l t ; / D i a g r a m O b j e c t K e y & g t ; & l t ; D i a g r a m O b j e c t K e y & g t ; & l t ; K e y & g t ; C o l u m n s \ E d u c a t i o n   L e v e l & l t ; / K e y & g t ; & l t ; / D i a g r a m O b j e c t K e y & g t ; & l t ; D i a g r a m O b j e c t K e y & g t ; & l t ; K e y & g t ; C o l u m n s \ H o m e   O w n e r & l t ; / K e y & g t ; & l t ; / D i a g r a m O b j e c t K e y & g t ; & l t ; D i a g r a m O b j e c t K e y & g t ; & l t ; K e y & g t ; C o l u m n s \ C a r   O w n e r & l t ; / K e y & g t ; & l t ; / D i a g r a m O b j e c t K e y & g t ; & l t ; D i a g r a m O b j e c t K e y & g t ; & l t ; K e y & g t ; C o l u m n s \ C o m m u t e   D i s t a n c e & l t ; / K e y & g t ; & l t ; / D i a g r a m O b j e c t K e y & g t ; & l t ; D i a g r a m O b j e c t K e y & g t ; & l t ; K e y & g t ; C o l u m n s \ S t a r t   D a t e & l t ; / K e y & g t ; & l t ; / D i a g r a m O b j e c t K e y & g t ; & l t ; D i a g r a m O b j e c t K e y & g t ; & l t ; K e y & g t ; C o l u m n s \ E n d   D a t e   - O r g & l t ; / K e y & g t ; & l t ; / D i a g r a m O b j e c t K e y & g t ; & l t ; D i a g r a m O b j e c t K e y & g t ; & l t ; K e y & g t ; C o l u m n s \ R e g i o n & l t ; / K e y & g t ; & l t ; / D i a g r a m O b j e c t K e y & g t ; & l t ; D i a g r a m O b j e c t K e y & g t ; & l t ; K e y & g t ; C o l u m n s \ B i k e   P u r c h a s e & l t ; / K e y & g t ; & l t ; / D i a g r a m O b j e c t K e y & g t ; & l t ; D i a g r a m O b j e c t K e y & g t ; & l t ; K e y & g t ; C o l u m n s \ B i k e   S a t i s f a c t i o n & l t ; / K e y & g t ; & l t ; / D i a g r a m O b j e c t K e y & g t ; & l t ; D i a g r a m O b j e c t K e y & g t ; & l t ; K e y & g t ; C o l u m n s \ N e t   W o r k d a y s & l t ; / K e y & g t ; & l t ; / D i a g r a m O b j e c t K e y & g t ; & l t ; D i a g r a m O b j e c t K e y & g t ; & l t ; K e y & g t ; C o l u m n s \ N e t   W o r k y e a r s & l t ; / K e y & g t ; & l t ; / D i a g r a m O b j e c t K e y & g t ; & l t ; D i a g r a m O b j e c t K e y & g t ; & l t ; K e y & g t ; C o l u m n s \ T e n u r e   B r a c k e t & l t ; / K e y & g t ; & l t ; / D i a g r a m O b j e c t K e y & g t ; & l t ; D i a g r a m O b j e c t K e y & g t ; & l t ; K e y & g t ; C o l u m n s \ A g e   B r a c k e t & l t ; / K e y & g t ; & l t ; / D i a g r a m O b j e c t K e y & g t ; & l t ; D i a g r a m O b j e c t K e y & g t ; & l t ; K e y & g t ; C o l u m n s \ F u l l   N a m e & l t ; / K e y & g t ; & l t ; / D i a g r a m O b j e c t K e y & g t ; & l t ; D i a g r a m O b j e c t K e y & g t ; & l t ; K e y & g t ; C o l u m n s \ E n d   D a t e & l t ; / K e y & g t ; & l t ; / D i a g r a m O b j e c t K e y & g t ; & l t ; D i a g r a m O b j e c t K e y & g t ; & l t ; K e y & g t ; C o l u m n s \ C a l c u l a t e d - B i k e P u r c h a s e   B i n a r y & l t ; / K e y & g t ; & l t ; / D i a g r a m O b j e c t K e y & g t ; & l t ; D i a g r a m O b j e c t K e y & g t ; & l t ; K e y & g t ; C o l u m n s \ C a l c u l a t e d - H o m e O w n e r   B i n a r y & l t ; / K e y & g t ; & l t ; / D i a g r a m O b j e c t K e y & g t ; & l t ; D i a g r a m O b j e c t K e y & g t ; & l t ; K e y & g t ; C o l u m n s \ C a l c u l a t e d - H o u s e O w n e r   B i n a r y & l t ; / K e y & g t ; & l t ; / D i a g r a m O b j e c t K e y & g t ; & l t ; D i a g r a m O b j e c t K e y & g t ; & l t ; K e y & g t ; L i n k s \ & a m p ; l t ; C o l u m n s \ S u m   o f   N e t   W o r k d a y s   2 & a m p ; g t ; - & a m p ; l t ; M e a s u r e s \ N e t   W o r k d a y s & a m p ; g t ; & l t ; / K e y & g t ; & l t ; / D i a g r a m O b j e c t K e y & g t ; & l t ; D i a g r a m O b j e c t K e y & g t ; & l t ; K e y & g t ; L i n k s \ & a m p ; l t ; C o l u m n s \ S u m   o f   N e t   W o r k d a y s   2 & a m p ; g t ; - & a m p ; l t ; M e a s u r e s \ N e t   W o r k d a y s & a m p ; g t ; \ C O L U M N & l t ; / K e y & g t ; & l t ; / D i a g r a m O b j e c t K e y & g t ; & l t ; D i a g r a m O b j e c t K e y & g t ; & l t ; K e y & g t ; L i n k s \ & a m p ; l t ; C o l u m n s \ S u m   o f   N e t   W o r k d a y s   2 & a m p ; g t ; - & a m p ; l t ; M e a s u r e s \ N e t   W o r k d a y s & a m p ; g t ; \ M E A S U R E & l t ; / K e y & g t ; & l t ; / D i a g r a m O b j e c t K e y & g t ; & l t ; D i a g r a m O b j e c t K e y & g t ; & l t ; K e y & g t ; L i n k s \ & a m p ; l t ; C o l u m n s \ A v e r a g e   o f   N e t   W o r k d a y s   2 & a m p ; g t ; - & a m p ; l t ; M e a s u r e s \ N e t   W o r k d a y s & a m p ; g t ; & l t ; / K e y & g t ; & l t ; / D i a g r a m O b j e c t K e y & g t ; & l t ; D i a g r a m O b j e c t K e y & g t ; & l t ; K e y & g t ; L i n k s \ & a m p ; l t ; C o l u m n s \ A v e r a g e   o f   N e t   W o r k d a y s   2 & a m p ; g t ; - & a m p ; l t ; M e a s u r e s \ N e t   W o r k d a y s & a m p ; g t ; \ C O L U M N & l t ; / K e y & g t ; & l t ; / D i a g r a m O b j e c t K e y & g t ; & l t ; D i a g r a m O b j e c t K e y & g t ; & l t ; K e y & g t ; L i n k s \ & a m p ; l t ; C o l u m n s \ A v e r a g e   o f   N e t   W o r k d a y s   2 & a m p ; g t ; - & a m p ; l t ; M e a s u r e s \ N e t   W o r k d a y s & a m p ; g t ; \ M E A S U R E & l t ; / K e y & g t ; & l t ; / D i a g r a m O b j e c t K e y & g t ; & l t ; D i a g r a m O b j e c t K e y & g t ; & l t ; K e y & g t ; L i n k s \ & a m p ; l t ; C o l u m n s \ S u m   o f   N e t   W o r k y e a r s   2 & a m p ; g t ; - & a m p ; l t ; M e a s u r e s \ N e t   W o r k y e a r s & a m p ; g t ; & l t ; / K e y & g t ; & l t ; / D i a g r a m O b j e c t K e y & g t ; & l t ; D i a g r a m O b j e c t K e y & g t ; & l t ; K e y & g t ; L i n k s \ & a m p ; l t ; C o l u m n s \ S u m   o f   N e t   W o r k y e a r s   2 & a m p ; g t ; - & a m p ; l t ; M e a s u r e s \ N e t   W o r k y e a r s & a m p ; g t ; \ C O L U M N & l t ; / K e y & g t ; & l t ; / D i a g r a m O b j e c t K e y & g t ; & l t ; D i a g r a m O b j e c t K e y & g t ; & l t ; K e y & g t ; L i n k s \ & a m p ; l t ; C o l u m n s \ S u m   o f   N e t   W o r k y e a r s   2 & a m p ; g t ; - & a m p ; l t ; M e a s u r e s \ N e t   W o r k y e a r s & a m p ; g t ; \ M E A S U R E & l t ; / K e y & g t ; & l t ; / D i a g r a m O b j e c t K e y & g t ; & l t ; D i a g r a m O b j e c t K e y & g t ; & l t ; K e y & g t ; L i n k s \ & a m p ; l t ; C o l u m n s \ A v e r a g e   o f   N e t   W o r k y e a r s & a m p ; g t ; - & a m p ; l t ; M e a s u r e s \ N e t   W o r k y e a r s & a m p ; g t ; & l t ; / K e y & g t ; & l t ; / D i a g r a m O b j e c t K e y & g t ; & l t ; D i a g r a m O b j e c t K e y & g t ; & l t ; K e y & g t ; L i n k s \ & a m p ; l t ; C o l u m n s \ A v e r a g e   o f   N e t   W o r k y e a r s & a m p ; g t ; - & a m p ; l t ; M e a s u r e s \ N e t   W o r k y e a r s & a m p ; g t ; \ C O L U M N & l t ; / K e y & g t ; & l t ; / D i a g r a m O b j e c t K e y & g t ; & l t ; D i a g r a m O b j e c t K e y & g t ; & l t ; K e y & g t ; L i n k s \ & a m p ; l t ; C o l u m n s \ A v e r a g e   o f   N e t   W o r k y e a r s & a m p ; g t ; - & a m p ; l t ; M e a s u r e s \ N e t   W o r k y e a r s & a m p ; g t ; \ M E A S U R E & l t ; / K e y & g t ; & l t ; / D i a g r a m O b j e c t K e y & g t ; & l t ; D i a g r a m O b j e c t K e y & g t ; & l t ; K e y & g t ; L i n k s \ & a m p ; l t ; C o l u m n s \ S u m   o f   E m p l o y e e   I D & a m p ; g t ; - & a m p ; l t ; M e a s u r e s \ E m p l o y e e   I D & a m p ; g t ; & l t ; / K e y & g t ; & l t ; / D i a g r a m O b j e c t K e y & g t ; & l t ; D i a g r a m O b j e c t K e y & g t ; & l t ; K e y & g t ; L i n k s \ & a m p ; l t ; C o l u m n s \ S u m   o f   E m p l o y e e   I D & a m p ; g t ; - & a m p ; l t ; M e a s u r e s \ E m p l o y e e   I D & a m p ; g t ; \ C O L U M N & l t ; / K e y & g t ; & l t ; / D i a g r a m O b j e c t K e y & g t ; & l t ; D i a g r a m O b j e c t K e y & g t ; & l t ; K e y & g t ; L i n k s \ & a m p ; l t ; C o l u m n s \ S u m   o f   E m p l o y e e   I D & a m p ; g t ; - & a m p ; l t ; M e a s u r e s \ E m p l o y e e   I D & a m p ; g t ; \ M E A S U R E & l t ; / K e y & g t ; & l t ; / D i a g r a m O b j e c t K e y & g t ; & l t ; D i a g r a m O b j e c t K e y & g t ; & l t ; K e y & g t ; L i n k s \ & a m p ; l t ; C o l u m n s \ C o u n t   o f   E m p l o y e e   I D & a m p ; g t ; - & a m p ; l t ; M e a s u r e s \ E m p l o y e e   I D & a m p ; g t ; & l t ; / K e y & g t ; & l t ; / D i a g r a m O b j e c t K e y & g t ; & l t ; D i a g r a m O b j e c t K e y & g t ; & l t ; K e y & g t ; L i n k s \ & a m p ; l t ; C o l u m n s \ C o u n t   o f   E m p l o y e e   I D & a m p ; g t ; - & a m p ; l t ; M e a s u r e s \ E m p l o y e e   I D & a m p ; g t ; \ C O L U M N & l t ; / K e y & g t ; & l t ; / D i a g r a m O b j e c t K e y & g t ; & l t ; D i a g r a m O b j e c t K e y & g t ; & l t ; K e y & g t ; L i n k s \ & a m p ; l t ; C o l u m n s \ C o u n t   o f   E m p l o y e e   I D & a m p ; g t ; - & a m p ; l t ; M e a s u r e s \ E m p l o y e e   I D & a m p ; g t ; \ M E A S U R E & l t ; / K e y & g t ; & l t ; / D i a g r a m O b j e c t K e y & g t ; & l t ; D i a g r a m O b j e c t K e y & g t ; & l t ; K e y & g t ; L i n k s \ & a m p ; l t ; C o l u m n s \ S u m   o f   S a l a r y & a m p ; g t ; - & a m p ; l t ; M e a s u r e s \ S a l a r y & a m p ; g t ; & l t ; / K e y & g t ; & l t ; / D i a g r a m O b j e c t K e y & g t ; & l t ; D i a g r a m O b j e c t K e y & g t ; & l t ; K e y & g t ; L i n k s \ & a m p ; l t ; C o l u m n s \ S u m   o f   S a l a r y & a m p ; g t ; - & a m p ; l t ; M e a s u r e s \ S a l a r y & a m p ; g t ; \ C O L U M N & l t ; / K e y & g t ; & l t ; / D i a g r a m O b j e c t K e y & g t ; & l t ; D i a g r a m O b j e c t K e y & g t ; & l t ; K e y & g t ; L i n k s \ & a m p ; l t ; C o l u m n s \ S u m   o f   S a l a r y & a m p ; g t ; - & a m p ; l t ; M e a s u r e s \ S a l a r y & a m p ; g t ; \ M E A S U R E & l t ; / K e y & g t ; & l t ; / D i a g r a m O b j e c t K e y & g t ; & l t ; D i a g r a m O b j e c t K e y & g t ; & l t ; K e y & g t ; L i n k s \ & a m p ; l t ; C o l u m n s \ A v e r a g e   o f   S a l a r y & a m p ; g t ; - & a m p ; l t ; M e a s u r e s \ S a l a r y & a m p ; g t ; & l t ; / K e y & g t ; & l t ; / D i a g r a m O b j e c t K e y & g t ; & l t ; D i a g r a m O b j e c t K e y & g t ; & l t ; K e y & g t ; L i n k s \ & a m p ; l t ; C o l u m n s \ A v e r a g e   o f   S a l a r y & a m p ; g t ; - & a m p ; l t ; M e a s u r e s \ S a l a r y & a m p ; g t ; \ C O L U M N & l t ; / K e y & g t ; & l t ; / D i a g r a m O b j e c t K e y & g t ; & l t ; D i a g r a m O b j e c t K e y & g t ; & l t ; K e y & g t ; L i n k s \ & a m p ; l t ; C o l u m n s \ A v e r a g e   o f   S a l a r y & a m p ; g t ; - & a m p ; l t ; M e a s u r e s \ S a l a r y & a m p ; g t ; \ M E A S U R E & l t ; / K e y & g t ; & l t ; / D i a g r a m O b j e c t K e y & g t ; & l t ; D i a g r a m O b j e c t K e y & g t ; & l t ; K e y & g t ; L i n k s \ & a m p ; l t ; C o l u m n s \ C o u n t   o f   B i k e   P u r c h a s e & a m p ; g t ; - & a m p ; l t ; M e a s u r e s \ B i k e   P u r c h a s e & a m p ; g t ; & l t ; / K e y & g t ; & l t ; / D i a g r a m O b j e c t K e y & g t ; & l t ; D i a g r a m O b j e c t K e y & g t ; & l t ; K e y & g t ; L i n k s \ & a m p ; l t ; C o l u m n s \ C o u n t   o f   B i k e   P u r c h a s e & a m p ; g t ; - & a m p ; l t ; M e a s u r e s \ B i k e   P u r c h a s e & a m p ; g t ; \ C O L U M N & l t ; / K e y & g t ; & l t ; / D i a g r a m O b j e c t K e y & g t ; & l t ; D i a g r a m O b j e c t K e y & g t ; & l t ; K e y & g t ; L i n k s \ & a m p ; l t ; C o l u m n s \ C o u n t   o f   B i k e   P u r c h a s e & a m p ; g t ; - & a m p ; l t ; M e a s u r e s \ B i k e   P u r c h a s e & a m p ; g t ; \ M E A S U R E & l t ; / K e y & g t ; & l t ; / D i a g r a m O b j e c t K e y & g t ; & l t ; D i a g r a m O b j e c t K e y & g t ; & l t ; K e y & g t ; L i n k s \ & a m p ; l t ; C o l u m n s \ C o u n t   o f   F u l l   N a m e & a m p ; g t ; - & a m p ; l t ; M e a s u r e s \ F u l l   N a m e & a m p ; g t ; & l t ; / K e y & g t ; & l t ; / D i a g r a m O b j e c t K e y & g t ; & l t ; D i a g r a m O b j e c t K e y & g t ; & l t ; K e y & g t ; L i n k s \ & a m p ; l t ; C o l u m n s \ C o u n t   o f   F u l l   N a m e & a m p ; g t ; - & a m p ; l t ; M e a s u r e s \ F u l l   N a m e & a m p ; g t ; \ C O L U M N & l t ; / K e y & g t ; & l t ; / D i a g r a m O b j e c t K e y & g t ; & l t ; D i a g r a m O b j e c t K e y & g t ; & l t ; K e y & g t ; L i n k s \ & a m p ; l t ; C o l u m n s \ C o u n t   o f   F u l l   N a m e & a m p ; g t ; - & a m p ; l t ; M e a s u r e s \ F u l l   N a m e & a m p ; g t ; \ M E A S U R E & l t ; / K e y & g t ; & l t ; / D i a g r a m O b j e c t K e y & g t ; & l t ; D i a g r a m O b j e c t K e y & g t ; & l t ; K e y & g t ; L i n k s \ & a m p ; l t ; C o l u m n s \ C o u n t   o f   S t a r t   D a t e & a m p ; g t ; - & a m p ; l t ; M e a s u r e s \ S t a r t   D a t e & a m p ; g t ; & l t ; / K e y & g t ; & l t ; / D i a g r a m O b j e c t K e y & g t ; & l t ; D i a g r a m O b j e c t K e y & g t ; & l t ; K e y & g t ; L i n k s \ & a m p ; l t ; C o l u m n s \ C o u n t   o f   S t a r t   D a t e & a m p ; g t ; - & a m p ; l t ; M e a s u r e s \ S t a r t   D a t e & a m p ; g t ; \ C O L U M N & l t ; / K e y & g t ; & l t ; / D i a g r a m O b j e c t K e y & g t ; & l t ; D i a g r a m O b j e c t K e y & g t ; & l t ; K e y & g t ; L i n k s \ & a m p ; l t ; C o l u m n s \ C o u n t   o f   S t a r t   D a t e & a m p ; g t ; - & a m p ; l t ; M e a s u r e s \ S t a r t   D a t e & a m p ; g t ; \ M E A S U R E & l t ; / K e y & g t ; & l t ; / D i a g r a m O b j e c t K e y & g t ; & l t ; D i a g r a m O b j e c t K e y & g t ; & l t ; K e y & g t ; L i n k s \ & a m p ; l t ; C o l u m n s \ S u m   o f   B i k e   S a t i s f a c t i o n & a m p ; g t ; - & a m p ; l t ; M e a s u r e s \ B i k e   S a t i s f a c t i o n & a m p ; g t ; & l t ; / K e y & g t ; & l t ; / D i a g r a m O b j e c t K e y & g t ; & l t ; D i a g r a m O b j e c t K e y & g t ; & l t ; K e y & g t ; L i n k s \ & a m p ; l t ; C o l u m n s \ S u m   o f   B i k e   S a t i s f a c t i o n & a m p ; g t ; - & a m p ; l t ; M e a s u r e s \ B i k e   S a t i s f a c t i o n & a m p ; g t ; \ C O L U M N & l t ; / K e y & g t ; & l t ; / D i a g r a m O b j e c t K e y & g t ; & l t ; D i a g r a m O b j e c t K e y & g t ; & l t ; K e y & g t ; L i n k s \ & a m p ; l t ; C o l u m n s \ S u m   o f   B i k e   S a t i s f a c t i o n & a m p ; g t ; - & a m p ; l t ; M e a s u r e s \ B i k e   S a t i s f a c t i o n & a m p ; g t ; \ M E A S U R E & l t ; / K e y & g t ; & l t ; / D i a g r a m O b j e c t K e y & g t ; & l t ; D i a g r a m O b j e c t K e y & g t ; & l t ; K e y & g t ; L i n k s \ & a m p ; l t ; C o l u m n s \ A v e r a g e   o f   B i k e   S a t i s f a c t i o n & a m p ; g t ; - & a m p ; l t ; M e a s u r e s \ B i k e   S a t i s f a c t i o n & a m p ; g t ; & l t ; / K e y & g t ; & l t ; / D i a g r a m O b j e c t K e y & g t ; & l t ; D i a g r a m O b j e c t K e y & g t ; & l t ; K e y & g t ; L i n k s \ & a m p ; l t ; C o l u m n s \ A v e r a g e   o f   B i k e   S a t i s f a c t i o n & a m p ; g t ; - & a m p ; l t ; M e a s u r e s \ B i k e   S a t i s f a c t i o n & a m p ; g t ; \ C O L U M N & l t ; / K e y & g t ; & l t ; / D i a g r a m O b j e c t K e y & g t ; & l t ; D i a g r a m O b j e c t K e y & g t ; & l t ; K e y & g t ; L i n k s \ & a m p ; l t ; C o l u m n s \ A v e r a g e   o f   B i k e   S a t i s f a c t i o n & a m p ; g t ; - & a m p ; l t ; M e a s u r e s \ B i k e   S a t i s f a c t i o n & a m p ; g t ; \ M E A S U R E & l t ; / K e y & g t ; & l t ; / D i a g r a m O b j e c t K e y & g t ; & l t ; D i a g r a m O b j e c t K e y & g t ; & l t ; K e y & g t ; L i n k s \ & a m p ; l t ; C o l u m n s \ S u m   o f   C a l c u l a t e d - B i k e P u r c h a s e   B i n a r y & a m p ; g t ; - & a m p ; l t ; M e a s u r e s \ C a l c u l a t e d - B i k e P u r c h a s e   B i n a r y & a m p ; g t ; & l t ; / K e y & g t ; & l t ; / D i a g r a m O b j e c t K e y & g t ; & l t ; D i a g r a m O b j e c t K e y & g t ; & l t ; K e y & g t ; L i n k s \ & a m p ; l t ; C o l u m n s \ S u m   o f   C a l c u l a t e d - B i k e P u r c h a s e   B i n a r y & a m p ; g t ; - & a m p ; l t ; M e a s u r e s \ C a l c u l a t e d - B i k e P u r c h a s e   B i n a r y & a m p ; g t ; \ C O L U M N & l t ; / K e y & g t ; & l t ; / D i a g r a m O b j e c t K e y & g t ; & l t ; D i a g r a m O b j e c t K e y & g t ; & l t ; K e y & g t ; L i n k s \ & a m p ; l t ; C o l u m n s \ S u m   o f   C a l c u l a t e d - B i k e P u r c h a s e   B i n a r y & a m p ; g t ; - & a m p ; l t ; M e a s u r e s \ C a l c u l a t e d - B i k e P u r c h a s e   B i n a r y & a m p ; g t ; \ M E A S U R E & l t ; / K e y & g t ; & l t ; / D i a g r a m O b j e c t K e y & g t ; & l t ; D i a g r a m O b j e c t K e y & g t ; & l t ; K e y & g t ; L i n k s \ & a m p ; l t ; C o l u m n s \ A v e r a g e   o f   C a l c u l a t e d - B i k e P u r c h a s e   B i n a r y & a m p ; g t ; - & a m p ; l t ; M e a s u r e s \ C a l c u l a t e d - B i k e P u r c h a s e   B i n a r y & a m p ; g t ; & l t ; / K e y & g t ; & l t ; / D i a g r a m O b j e c t K e y & g t ; & l t ; D i a g r a m O b j e c t K e y & g t ; & l t ; K e y & g t ; L i n k s \ & a m p ; l t ; C o l u m n s \ A v e r a g e   o f   C a l c u l a t e d - B i k e P u r c h a s e   B i n a r y & a m p ; g t ; - & a m p ; l t ; M e a s u r e s \ C a l c u l a t e d - B i k e P u r c h a s e   B i n a r y & a m p ; g t ; \ C O L U M N & l t ; / K e y & g t ; & l t ; / D i a g r a m O b j e c t K e y & g t ; & l t ; D i a g r a m O b j e c t K e y & g t ; & l t ; K e y & g t ; L i n k s \ & a m p ; l t ; C o l u m n s \ A v e r a g e   o f   C a l c u l a t e d - B i k e P u r c h a s e   B i n a r y & a m p ; g t ; - & a m p ; l t ; M e a s u r e s \ C a l c u l a t e d - B i k e P u r c h a s e   B i n a r y & a m p ; g t ; \ M E A S U R E & l t ; / K e y & g t ; & l t ; / D i a g r a m O b j e c t K e y & g t ; & l t ; D i a g r a m O b j e c t K e y & g t ; & l t ; K e y & g t ; L i n k s \ & a m p ; l t ; C o l u m n s \ S u m   o f   A g e & a m p ; g t ; - & a m p ; l t ; M e a s u r e s \ A g e & a m p ; g t ; & l t ; / K e y & g t ; & l t ; / D i a g r a m O b j e c t K e y & g t ; & l t ; D i a g r a m O b j e c t K e y & g t ; & l t ; K e y & g t ; L i n k s \ & a m p ; l t ; C o l u m n s \ S u m   o f   A g e & a m p ; g t ; - & a m p ; l t ; M e a s u r e s \ A g e & a m p ; g t ; \ C O L U M N & l t ; / K e y & g t ; & l t ; / D i a g r a m O b j e c t K e y & g t ; & l t ; D i a g r a m O b j e c t K e y & g t ; & l t ; K e y & g t ; L i n k s \ & a m p ; l t ; C o l u m n s \ S u m   o f   A g e & a m p ; g t ; - & a m p ; l t ; M e a s u r e s \ A g 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M I N   S t a r t   D a t e & l t ; / K e y & g t ; & l t ; / a : K e y & g t ; & l t ; a : V a l u e   i : t y p e = " M e a s u r e G r i d N o d e V i e w S t a t e " & g t ; & l t ; C o l u m n & g t ; 1 3 & l t ; / C o l u m n & g t ; & l t ; L a y e d O u t & g t ; t r u e & l t ; / L a y e d O u t & g t ; & l t ; R o w & g t ; 1 & l t ; / R o w & g t ; & l t ; / a : V a l u e & g t ; & l t ; / a : K e y V a l u e O f D i a g r a m O b j e c t K e y a n y T y p e z b w N T n L X & g t ; & l t ; a : K e y V a l u e O f D i a g r a m O b j e c t K e y a n y T y p e z b w N T n L X & g t ; & l t ; a : K e y & g t ; & l t ; K e y & g t ; M e a s u r e s \ M I N   S t a r t   D a t e \ T a g I n f o \ F o r m u l a & l t ; / K e y & g t ; & l t ; / a : K e y & g t ; & l t ; a : V a l u e   i : t y p e = " M e a s u r e G r i d V i e w S t a t e I D i a g r a m T a g A d d i t i o n a l I n f o " / & g t ; & l t ; / a : K e y V a l u e O f D i a g r a m O b j e c t K e y a n y T y p e z b w N T n L X & g t ; & l t ; a : K e y V a l u e O f D i a g r a m O b j e c t K e y a n y T y p e z b w N T n L X & g t ; & l t ; a : K e y & g t ; & l t ; K e y & g t ; M e a s u r e s \ M I N   S t a r t   D a t e \ T a g I n f o \ V a l u e & l t ; / K e y & g t ; & l t ; / a : K e y & g t ; & l t ; a : V a l u e   i : t y p e = " M e a s u r e G r i d V i e w S t a t e I D i a g r a m T a g A d d i t i o n a l I n f o " / & g t ; & l t ; / a : K e y V a l u e O f D i a g r a m O b j e c t K e y a n y T y p e z b w N T n L X & g t ; & l t ; a : K e y V a l u e O f D i a g r a m O b j e c t K e y a n y T y p e z b w N T n L X & g t ; & l t ; a : K e y & g t ; & l t ; K e y & g t ; M e a s u r e s \ M A X   E n d   D a t e & l t ; / K e y & g t ; & l t ; / a : K e y & g t ; & l t ; a : V a l u e   i : t y p e = " M e a s u r e G r i d N o d e V i e w S t a t e " & g t ; & l t ; C o l u m n & g t ; 1 4 & l t ; / C o l u m n & g t ; & l t ; L a y e d O u t & g t ; t r u e & l t ; / L a y e d O u t & g t ; & l t ; R o w & g t ; 1 & l t ; / R o w & g t ; & l t ; / a : V a l u e & g t ; & l t ; / a : K e y V a l u e O f D i a g r a m O b j e c t K e y a n y T y p e z b w N T n L X & g t ; & l t ; a : K e y V a l u e O f D i a g r a m O b j e c t K e y a n y T y p e z b w N T n L X & g t ; & l t ; a : K e y & g t ; & l t ; K e y & g t ; M e a s u r e s \ M A X   E n d   D a t e \ T a g I n f o \ F o r m u l a & l t ; / K e y & g t ; & l t ; / a : K e y & g t ; & l t ; a : V a l u e   i : t y p e = " M e a s u r e G r i d V i e w S t a t e I D i a g r a m T a g A d d i t i o n a l I n f o " / & g t ; & l t ; / a : K e y V a l u e O f D i a g r a m O b j e c t K e y a n y T y p e z b w N T n L X & g t ; & l t ; a : K e y V a l u e O f D i a g r a m O b j e c t K e y a n y T y p e z b w N T n L X & g t ; & l t ; a : K e y & g t ; & l t ; K e y & g t ; M e a s u r e s \ M A X   E n d   D a t e \ T a g I n f o \ V a l u e & l t ; / K e y & g t ; & l t ; / a : K e y & g t ; & l t ; a : V a l u e   i : t y p e = " M e a s u r e G r i d V i e w S t a t e I D i a g r a m T a g A d d i t i o n a l I n f o " / & g t ; & l t ; / a : K e y V a l u e O f D i a g r a m O b j e c t K e y a n y T y p e z b w N T n L X & g t ; & l t ; a : K e y V a l u e O f D i a g r a m O b j e c t K e y a n y T y p e z b w N T n L X & g t ; & l t ; a : K e y & g t ; & l t ; K e y & g t ; M e a s u r e s \ S u m   o f   N e t   W o r k d a y s   2 & l t ; / K e y & g t ; & l t ; / a : K e y & g t ; & l t ; a : V a l u e   i : t y p e = " M e a s u r e G r i d N o d e V i e w S t a t e " & g t ; & l t ; C o l u m n & g t ; 1 8 & l t ; / C o l u m n & g t ; & l t ; L a y e d O u t & g t ; t r u e & l t ; / L a y e d O u t & g t ; & l t ; W a s U I I n v i s i b l e & g t ; t r u e & l t ; / W a s U I I n v i s i b l e & g t ; & l t ; / a : V a l u e & g t ; & l t ; / a : K e y V a l u e O f D i a g r a m O b j e c t K e y a n y T y p e z b w N T n L X & g t ; & l t ; a : K e y V a l u e O f D i a g r a m O b j e c t K e y a n y T y p e z b w N T n L X & g t ; & l t ; a : K e y & g t ; & l t ; K e y & g t ; M e a s u r e s \ S u m   o f   N e t   W o r k d a y s   2 \ T a g I n f o \ F o r m u l a & l t ; / K e y & g t ; & l t ; / a : K e y & g t ; & l t ; a : V a l u e   i : t y p e = " M e a s u r e G r i d V i e w S t a t e I D i a g r a m T a g A d d i t i o n a l I n f o " / & g t ; & l t ; / a : K e y V a l u e O f D i a g r a m O b j e c t K e y a n y T y p e z b w N T n L X & g t ; & l t ; a : K e y V a l u e O f D i a g r a m O b j e c t K e y a n y T y p e z b w N T n L X & g t ; & l t ; a : K e y & g t ; & l t ; K e y & g t ; M e a s u r e s \ S u m   o f   N e t   W o r k d a y s   2 \ T a g I n f o \ V a l u e & l t ; / K e y & g t ; & l t ; / a : K e y & g t ; & l t ; a : V a l u e   i : t y p e = " M e a s u r e G r i d V i e w S t a t e I D i a g r a m T a g A d d i t i o n a l I n f o " / & g t ; & l t ; / a : K e y V a l u e O f D i a g r a m O b j e c t K e y a n y T y p e z b w N T n L X & g t ; & l t ; a : K e y V a l u e O f D i a g r a m O b j e c t K e y a n y T y p e z b w N T n L X & g t ; & l t ; a : K e y & g t ; & l t ; K e y & g t ; M e a s u r e s \ A v e r a g e   o f   N e t   W o r k d a y s   2 & l t ; / K e y & g t ; & l t ; / a : K e y & g t ; & l t ; a : V a l u e   i : t y p e = " M e a s u r e G r i d N o d e V i e w S t a t e " & g t ; & l t ; C o l u m n & g t ; 1 8 & l t ; / C o l u m n & g t ; & l t ; L a y e d O u t & g t ; t r u e & l t ; / L a y e d O u t & g t ; & l t ; R o w & g t ; 1 & l t ; / R o w & g t ; & l t ; W a s U I I n v i s i b l e & g t ; t r u e & l t ; / W a s U I I n v i s i b l e & g t ; & l t ; / a : V a l u e & g t ; & l t ; / a : K e y V a l u e O f D i a g r a m O b j e c t K e y a n y T y p e z b w N T n L X & g t ; & l t ; a : K e y V a l u e O f D i a g r a m O b j e c t K e y a n y T y p e z b w N T n L X & g t ; & l t ; a : K e y & g t ; & l t ; K e y & g t ; M e a s u r e s \ A v e r a g e   o f   N e t   W o r k d a y s   2 \ T a g I n f o \ F o r m u l a & l t ; / K e y & g t ; & l t ; / a : K e y & g t ; & l t ; a : V a l u e   i : t y p e = " M e a s u r e G r i d V i e w S t a t e I D i a g r a m T a g A d d i t i o n a l I n f o " / & g t ; & l t ; / a : K e y V a l u e O f D i a g r a m O b j e c t K e y a n y T y p e z b w N T n L X & g t ; & l t ; a : K e y V a l u e O f D i a g r a m O b j e c t K e y a n y T y p e z b w N T n L X & g t ; & l t ; a : K e y & g t ; & l t ; K e y & g t ; M e a s u r e s \ A v e r a g e   o f   N e t   W o r k d a y s   2 \ T a g I n f o \ V a l u e & l t ; / K e y & g t ; & l t ; / a : K e y & g t ; & l t ; a : V a l u e   i : t y p e = " M e a s u r e G r i d V i e w S t a t e I D i a g r a m T a g A d d i t i o n a l I n f o " / & g t ; & l t ; / a : K e y V a l u e O f D i a g r a m O b j e c t K e y a n y T y p e z b w N T n L X & g t ; & l t ; a : K e y V a l u e O f D i a g r a m O b j e c t K e y a n y T y p e z b w N T n L X & g t ; & l t ; a : K e y & g t ; & l t ; K e y & g t ; M e a s u r e s \ S u m   o f   N e t   W o r k y e a r s   2 & l t ; / K e y & g t ; & l t ; / a : K e y & g t ; & l t ; a : V a l u e   i : t y p e = " M e a s u r e G r i d N o d e V i e w S t a t e " & g t ; & l t ; C o l u m n & g t ; 1 9 & l t ; / C o l u m n & g t ; & l t ; L a y e d O u t & g t ; t r u e & l t ; / L a y e d O u t & g t ; & l t ; W a s U I I n v i s i b l e & g t ; t r u e & l t ; / W a s U I I n v i s i b l e & g t ; & l t ; / a : V a l u e & g t ; & l t ; / a : K e y V a l u e O f D i a g r a m O b j e c t K e y a n y T y p e z b w N T n L X & g t ; & l t ; a : K e y V a l u e O f D i a g r a m O b j e c t K e y a n y T y p e z b w N T n L X & g t ; & l t ; a : K e y & g t ; & l t ; K e y & g t ; M e a s u r e s \ S u m   o f   N e t   W o r k y e a r s   2 \ T a g I n f o \ F o r m u l a & l t ; / K e y & g t ; & l t ; / a : K e y & g t ; & l t ; a : V a l u e   i : t y p e = " M e a s u r e G r i d V i e w S t a t e I D i a g r a m T a g A d d i t i o n a l I n f o " / & g t ; & l t ; / a : K e y V a l u e O f D i a g r a m O b j e c t K e y a n y T y p e z b w N T n L X & g t ; & l t ; a : K e y V a l u e O f D i a g r a m O b j e c t K e y a n y T y p e z b w N T n L X & g t ; & l t ; a : K e y & g t ; & l t ; K e y & g t ; M e a s u r e s \ S u m   o f   N e t   W o r k y e a r s   2 \ T a g I n f o \ V a l u e & l t ; / K e y & g t ; & l t ; / a : K e y & g t ; & l t ; a : V a l u e   i : t y p e = " M e a s u r e G r i d V i e w S t a t e I D i a g r a m T a g A d d i t i o n a l I n f o " / & g t ; & l t ; / a : K e y V a l u e O f D i a g r a m O b j e c t K e y a n y T y p e z b w N T n L X & g t ; & l t ; a : K e y V a l u e O f D i a g r a m O b j e c t K e y a n y T y p e z b w N T n L X & g t ; & l t ; a : K e y & g t ; & l t ; K e y & g t ; M e a s u r e s \ A v e r a g e   o f   N e t   W o r k y e a r s & l t ; / K e y & g t ; & l t ; / a : K e y & g t ; & l t ; a : V a l u e   i : t y p e = " M e a s u r e G r i d N o d e V i e w S t a t e " & g t ; & l t ; C o l u m n & g t ; 1 9 & l t ; / C o l u m n & g t ; & l t ; L a y e d O u t & g t ; t r u e & l t ; / L a y e d O u t & g t ; & l t ; R o w & g t ; 1 & l t ; / R o w & g t ; & l t ; W a s U I I n v i s i b l e & g t ; t r u e & l t ; / W a s U I I n v i s i b l e & g t ; & l t ; / a : V a l u e & g t ; & l t ; / a : K e y V a l u e O f D i a g r a m O b j e c t K e y a n y T y p e z b w N T n L X & g t ; & l t ; a : K e y V a l u e O f D i a g r a m O b j e c t K e y a n y T y p e z b w N T n L X & g t ; & l t ; a : K e y & g t ; & l t ; K e y & g t ; M e a s u r e s \ A v e r a g e   o f   N e t   W o r k y e a r s \ T a g I n f o \ F o r m u l a & l t ; / K e y & g t ; & l t ; / a : K e y & g t ; & l t ; a : V a l u e   i : t y p e = " M e a s u r e G r i d V i e w S t a t e I D i a g r a m T a g A d d i t i o n a l I n f o " / & g t ; & l t ; / a : K e y V a l u e O f D i a g r a m O b j e c t K e y a n y T y p e z b w N T n L X & g t ; & l t ; a : K e y V a l u e O f D i a g r a m O b j e c t K e y a n y T y p e z b w N T n L X & g t ; & l t ; a : K e y & g t ; & l t ; K e y & g t ; M e a s u r e s \ A v e r a g e   o f   N e t   W o r k y e a r s \ T a g I n f o \ V a l u e & l t ; / K e y & g t ; & l t ; / a : K e y & g t ; & l t ; a : V a l u e   i : t y p e = " M e a s u r e G r i d V i e w S t a t e I D i a g r a m T a g A d d i t i o n a l I n f o " / & g t ; & l t ; / a : K e y V a l u e O f D i a g r a m O b j e c t K e y a n y T y p e z b w N T n L X & g t ; & l t ; a : K e y V a l u e O f D i a g r a m O b j e c t K e y a n y T y p e z b w N T n L X & g t ; & l t ; a : K e y & g t ; & l t ; K e y & g t ; M e a s u r e s \ S u m   o f   E m p l o y e e   I D & l t ; / K e y & g t ; & l t ; / a : K e y & g t ; & l t ; a : V a l u e   i : t y p e = " M e a s u r e G r i d N o d e V i e w S t a t e " & g t ; & l t ; L a y e d O u t & g t ; t r u e & l t ; / L a y e d O u t & g t ; & l t ; W a s U I I n v i s i b l e & g t ; t r u e & l t ; / W a s U I I n v i s i b l e & g t ; & l t ; / a : V a l u e & g t ; & l t ; / a : K e y V a l u e O f D i a g r a m O b j e c t K e y a n y T y p e z b w N T n L X & g t ; & l t ; a : K e y V a l u e O f D i a g r a m O b j e c t K e y a n y T y p e z b w N T n L X & g t ; & l t ; a : K e y & g t ; & l t ; K e y & g t ; M e a s u r e s \ S u m   o f   E m p l o y e e   I D \ T a g I n f o \ F o r m u l a & l t ; / K e y & g t ; & l t ; / a : K e y & g t ; & l t ; a : V a l u e   i : t y p e = " M e a s u r e G r i d V i e w S t a t e I D i a g r a m T a g A d d i t i o n a l I n f o " / & g t ; & l t ; / a : K e y V a l u e O f D i a g r a m O b j e c t K e y a n y T y p e z b w N T n L X & g t ; & l t ; a : K e y V a l u e O f D i a g r a m O b j e c t K e y a n y T y p e z b w N T n L X & g t ; & l t ; a : K e y & g t ; & l t ; K e y & g t ; M e a s u r e s \ S u m   o f   E m p l o y e e   I D \ T a g I n f o \ V a l u e & l t ; / K e y & g t ; & l t ; / a : K e y & g t ; & l t ; a : V a l u e   i : t y p e = " M e a s u r e G r i d V i e w S t a t e I D i a g r a m T a g A d d i t i o n a l I n f o " / & g t ; & l t ; / a : K e y V a l u e O f D i a g r a m O b j e c t K e y a n y T y p e z b w N T n L X & g t ; & l t ; a : K e y V a l u e O f D i a g r a m O b j e c t K e y a n y T y p e z b w N T n L X & g t ; & l t ; a : K e y & g t ; & l t ; K e y & g t ; M e a s u r e s \ C o u n t   o f   E m p l o y e e   I D & l t ; / K e y & g t ; & l t ; / a : K e y & g t ; & l t ; a : V a l u e   i : t y p e = " M e a s u r e G r i d N o d e V i e w S t a t e " & g t ; & l t ; L a y e d O u t & g t ; t r u e & l t ; / L a y e d O u t & g t ; & l t ; W a s U I I n v i s i b l e & g t ; t r u e & l t ; / W a s U I I n v i s i b l e & g t ; & l t ; / a : V a l u e & g t ; & l t ; / a : K e y V a l u e O f D i a g r a m O b j e c t K e y a n y T y p e z b w N T n L X & g t ; & l t ; a : K e y V a l u e O f D i a g r a m O b j e c t K e y a n y T y p e z b w N T n L X & g t ; & l t ; a : K e y & g t ; & l t ; K e y & g t ; M e a s u r e s \ C o u n t   o f   E m p l o y e e   I D \ T a g I n f o \ F o r m u l a & l t ; / K e y & g t ; & l t ; / a : K e y & g t ; & l t ; a : V a l u e   i : t y p e = " M e a s u r e G r i d V i e w S t a t e I D i a g r a m T a g A d d i t i o n a l I n f o " / & g t ; & l t ; / a : K e y V a l u e O f D i a g r a m O b j e c t K e y a n y T y p e z b w N T n L X & g t ; & l t ; a : K e y V a l u e O f D i a g r a m O b j e c t K e y a n y T y p e z b w N T n L X & g t ; & l t ; a : K e y & g t ; & l t ; K e y & g t ; M e a s u r e s \ C o u n t   o f   E m p l o y e e   I D \ T a g I n f o \ V a l u e & l t ; / K e y & g t ; & l t ; / a : K e y & g t ; & l t ; a : V a l u e   i : t y p e = " M e a s u r e G r i d V i e w S t a t e I D i a g r a m T a g A d d i t i o n a l I n f o " / & g t ; & l t ; / a : K e y V a l u e O f D i a g r a m O b j e c t K e y a n y T y p e z b w N T n L X & g t ; & l t ; a : K e y V a l u e O f D i a g r a m O b j e c t K e y a n y T y p e z b w N T n L X & g t ; & l t ; a : K e y & g t ; & l t ; K e y & g t ; M e a s u r e s \ S u m   o f   S a l a r y & l t ; / K e y & g t ; & l t ; / a : K e y & g t ; & l t ; a : V a l u e   i : t y p e = " M e a s u r e G r i d N o d e V i e w S t a t e " & g t ; & l t ; C o l u m n & g t ; 8 & l t ; / C o l u m n & g t ; & l t ; L a y e d O u t & g t ; t r u e & l t ; / L a y e d O u t & g t ; & l t ; W a s U I I n v i s i b l e & g t ; t r u e & l t ; / W a s U I I n v i s i b l e & g t ; & l t ; / a : V a l u e & g t ; & l t ; / a : K e y V a l u e O f D i a g r a m O b j e c t K e y a n y T y p e z b w N T n L X & g t ; & l t ; a : K e y V a l u e O f D i a g r a m O b j e c t K e y a n y T y p e z b w N T n L X & g t ; & l t ; a : K e y & g t ; & l t ; K e y & g t ; M e a s u r e s \ S u m   o f   S a l a r y \ T a g I n f o \ F o r m u l a & l t ; / K e y & g t ; & l t ; / a : K e y & g t ; & l t ; a : V a l u e   i : t y p e = " M e a s u r e G r i d V i e w S t a t e I D i a g r a m T a g A d d i t i o n a l I n f o " / & g t ; & l t ; / a : K e y V a l u e O f D i a g r a m O b j e c t K e y a n y T y p e z b w N T n L X & g t ; & l t ; a : K e y V a l u e O f D i a g r a m O b j e c t K e y a n y T y p e z b w N T n L X & g t ; & l t ; a : K e y & g t ; & l t ; K e y & g t ; M e a s u r e s \ S u m   o f   S a l a r y \ T a g I n f o \ V a l u e & l t ; / K e y & g t ; & l t ; / a : K e y & g t ; & l t ; a : V a l u e   i : t y p e = " M e a s u r e G r i d V i e w S t a t e I D i a g r a m T a g A d d i t i o n a l I n f o " / & g t ; & l t ; / a : K e y V a l u e O f D i a g r a m O b j e c t K e y a n y T y p e z b w N T n L X & g t ; & l t ; a : K e y V a l u e O f D i a g r a m O b j e c t K e y a n y T y p e z b w N T n L X & g t ; & l t ; a : K e y & g t ; & l t ; K e y & g t ; M e a s u r e s \ A v e r a g e   o f   S a l a r y & l t ; / K e y & g t ; & l t ; / a : K e y & g t ; & l t ; a : V a l u e   i : t y p e = " M e a s u r e G r i d N o d e V i e w S t a t e " & g t ; & l t ; C o l u m n & g t ; 8 & l t ; / C o l u m n & g t ; & l t ; L a y e d O u t & g t ; t r u e & l t ; / L a y e d O u t & g t ; & l t ; W a s U I I n v i s i b l e & g t ; t r u e & l t ; / W a s U I I n v i s i b l e & g t ; & l t ; / a : V a l u e & g t ; & l t ; / a : K e y V a l u e O f D i a g r a m O b j e c t K e y a n y T y p e z b w N T n L X & g t ; & l t ; a : K e y V a l u e O f D i a g r a m O b j e c t K e y a n y T y p e z b w N T n L X & g t ; & l t ; a : K e y & g t ; & l t ; K e y & g t ; M e a s u r e s \ A v e r a g e   o f   S a l a r y \ T a g I n f o \ F o r m u l a & l t ; / K e y & g t ; & l t ; / a : K e y & g t ; & l t ; a : V a l u e   i : t y p e = " M e a s u r e G r i d V i e w S t a t e I D i a g r a m T a g A d d i t i o n a l I n f o " / & g t ; & l t ; / a : K e y V a l u e O f D i a g r a m O b j e c t K e y a n y T y p e z b w N T n L X & g t ; & l t ; a : K e y V a l u e O f D i a g r a m O b j e c t K e y a n y T y p e z b w N T n L X & g t ; & l t ; a : K e y & g t ; & l t ; K e y & g t ; M e a s u r e s \ A v e r a g e   o f   S a l a r y \ T a g I n f o \ V a l u e & l t ; / K e y & g t ; & l t ; / a : K e y & g t ; & l t ; a : V a l u e   i : t y p e = " M e a s u r e G r i d V i e w S t a t e I D i a g r a m T a g A d d i t i o n a l I n f o " / & g t ; & l t ; / a : K e y V a l u e O f D i a g r a m O b j e c t K e y a n y T y p e z b w N T n L X & g t ; & l t ; a : K e y V a l u e O f D i a g r a m O b j e c t K e y a n y T y p e z b w N T n L X & g t ; & l t ; a : K e y & g t ; & l t ; K e y & g t ; M e a s u r e s \ C o u n t   o f   B i k e   P u r c h a s e & l t ; / K e y & g t ; & l t ; / a : K e y & g t ; & l t ; a : V a l u e   i : t y p e = " M e a s u r e G r i d N o d e V i e w S t a t e " & g t ; & l t ; C o l u m n & g t ; 1 6 & l t ; / C o l u m n & g t ; & l t ; L a y e d O u t & g t ; t r u e & l t ; / L a y e d O u t & g t ; & l t ; W a s U I I n v i s i b l e & g t ; t r u e & l t ; / W a s U I I n v i s i b l e & g t ; & l t ; / a : V a l u e & g t ; & l t ; / a : K e y V a l u e O f D i a g r a m O b j e c t K e y a n y T y p e z b w N T n L X & g t ; & l t ; a : K e y V a l u e O f D i a g r a m O b j e c t K e y a n y T y p e z b w N T n L X & g t ; & l t ; a : K e y & g t ; & l t ; K e y & g t ; M e a s u r e s \ C o u n t   o f   B i k e   P u r c h a s e \ T a g I n f o \ F o r m u l a & l t ; / K e y & g t ; & l t ; / a : K e y & g t ; & l t ; a : V a l u e   i : t y p e = " M e a s u r e G r i d V i e w S t a t e I D i a g r a m T a g A d d i t i o n a l I n f o " / & g t ; & l t ; / a : K e y V a l u e O f D i a g r a m O b j e c t K e y a n y T y p e z b w N T n L X & g t ; & l t ; a : K e y V a l u e O f D i a g r a m O b j e c t K e y a n y T y p e z b w N T n L X & g t ; & l t ; a : K e y & g t ; & l t ; K e y & g t ; M e a s u r e s \ C o u n t   o f   B i k e   P u r c h a s e \ T a g I n f o \ V a l u e & l t ; / K e y & g t ; & l t ; / a : K e y & g t ; & l t ; a : V a l u e   i : t y p e = " M e a s u r e G r i d V i e w S t a t e I D i a g r a m T a g A d d i t i o n a l I n f o " / & g t ; & l t ; / a : K e y V a l u e O f D i a g r a m O b j e c t K e y a n y T y p e z b w N T n L X & g t ; & l t ; a : K e y V a l u e O f D i a g r a m O b j e c t K e y a n y T y p e z b w N T n L X & g t ; & l t ; a : K e y & g t ; & l t ; K e y & g t ; M e a s u r e s \ C o u n t   o f   F u l l   N a m e & l t ; / K e y & g t ; & l t ; / a : K e y & g t ; & l t ; a : V a l u e   i : t y p e = " M e a s u r e G r i d N o d e V i e w S t a t e " & g t ; & l t ; C o l u m n & g t ; 2 2 & l t ; / C o l u m n & g t ; & l t ; L a y e d O u t & g t ; t r u e & l t ; / L a y e d O u t & g t ; & l t ; W a s U I I n v i s i b l e & g t ; t r u e & l t ; / W a s U I I n v i s i b l e & g t ; & l t ; / a : V a l u e & g t ; & l t ; / a : K e y V a l u e O f D i a g r a m O b j e c t K e y a n y T y p e z b w N T n L X & g t ; & l t ; a : K e y V a l u e O f D i a g r a m O b j e c t K e y a n y T y p e z b w N T n L X & g t ; & l t ; a : K e y & g t ; & l t ; K e y & g t ; M e a s u r e s \ C o u n t   o f   F u l l   N a m e \ T a g I n f o \ F o r m u l a & l t ; / K e y & g t ; & l t ; / a : K e y & g t ; & l t ; a : V a l u e   i : t y p e = " M e a s u r e G r i d V i e w S t a t e I D i a g r a m T a g A d d i t i o n a l I n f o " / & g t ; & l t ; / a : K e y V a l u e O f D i a g r a m O b j e c t K e y a n y T y p e z b w N T n L X & g t ; & l t ; a : K e y V a l u e O f D i a g r a m O b j e c t K e y a n y T y p e z b w N T n L X & g t ; & l t ; a : K e y & g t ; & l t ; K e y & g t ; M e a s u r e s \ C o u n t   o f   F u l l   N a m e \ T a g I n f o \ V a l u e & l t ; / K e y & g t ; & l t ; / a : K e y & g t ; & l t ; a : V a l u e   i : t y p e = " M e a s u r e G r i d V i e w S t a t e I D i a g r a m T a g A d d i t i o n a l I n f o " / & g t ; & l t ; / a : K e y V a l u e O f D i a g r a m O b j e c t K e y a n y T y p e z b w N T n L X & g t ; & l t ; a : K e y V a l u e O f D i a g r a m O b j e c t K e y a n y T y p e z b w N T n L X & g t ; & l t ; a : K e y & g t ; & l t ; K e y & g t ; M e a s u r e s \ C o u n t   o f   S t a r t   D a t e & l t ; / K e y & g t ; & l t ; / a : K e y & g t ; & l t ; a : V a l u e   i : t y p e = " M e a s u r e G r i d N o d e V i e w S t a t e " & g t ; & l t ; C o l u m n & g t ; 1 3 & l t ; / C o l u m n & g t ; & l t ; L a y e d O u t & g t ; t r u e & l t ; / L a y e d O u t & g t ; & l t ; W a s U I I n v i s i b l e & g t ; t r u e & l t ; / W a s U I I n v i s i b l e & g t ; & l t ; / a : V a l u e & g t ; & l t ; / a : K e y V a l u e O f D i a g r a m O b j e c t K e y a n y T y p e z b w N T n L X & g t ; & l t ; a : K e y V a l u e O f D i a g r a m O b j e c t K e y a n y T y p e z b w N T n L X & g t ; & l t ; a : K e y & g t ; & l t ; K e y & g t ; M e a s u r e s \ C o u n t   o f   S t a r t   D a t e \ T a g I n f o \ F o r m u l a & l t ; / K e y & g t ; & l t ; / a : K e y & g t ; & l t ; a : V a l u e   i : t y p e = " M e a s u r e G r i d V i e w S t a t e I D i a g r a m T a g A d d i t i o n a l I n f o " / & g t ; & l t ; / a : K e y V a l u e O f D i a g r a m O b j e c t K e y a n y T y p e z b w N T n L X & g t ; & l t ; a : K e y V a l u e O f D i a g r a m O b j e c t K e y a n y T y p e z b w N T n L X & g t ; & l t ; a : K e y & g t ; & l t ; K e y & g t ; M e a s u r e s \ C o u n t   o f   S t a r t   D a t e \ T a g I n f o \ V a l u e & l t ; / K e y & g t ; & l t ; / a : K e y & g t ; & l t ; a : V a l u e   i : t y p e = " M e a s u r e G r i d V i e w S t a t e I D i a g r a m T a g A d d i t i o n a l I n f o " / & g t ; & l t ; / a : K e y V a l u e O f D i a g r a m O b j e c t K e y a n y T y p e z b w N T n L X & g t ; & l t ; a : K e y V a l u e O f D i a g r a m O b j e c t K e y a n y T y p e z b w N T n L X & g t ; & l t ; a : K e y & g t ; & l t ; K e y & g t ; M e a s u r e s \ S u m   o f   B i k e   S a t i s f a c t i o n & l t ; / K e y & g t ; & l t ; / a : K e y & g t ; & l t ; a : V a l u e   i : t y p e = " M e a s u r e G r i d N o d e V i e w S t a t e " & g t ; & l t ; C o l u m n & g t ; 1 7 & l t ; / C o l u m n & g t ; & l t ; L a y e d O u t & g t ; t r u e & l t ; / L a y e d O u t & g t ; & l t ; W a s U I I n v i s i b l e & g t ; t r u e & l t ; / W a s U I I n v i s i b l e & g t ; & l t ; / a : V a l u e & g t ; & l t ; / a : K e y V a l u e O f D i a g r a m O b j e c t K e y a n y T y p e z b w N T n L X & g t ; & l t ; a : K e y V a l u e O f D i a g r a m O b j e c t K e y a n y T y p e z b w N T n L X & g t ; & l t ; a : K e y & g t ; & l t ; K e y & g t ; M e a s u r e s \ S u m   o f   B i k e   S a t i s f a c t i o n \ T a g I n f o \ F o r m u l a & l t ; / K e y & g t ; & l t ; / a : K e y & g t ; & l t ; a : V a l u e   i : t y p e = " M e a s u r e G r i d V i e w S t a t e I D i a g r a m T a g A d d i t i o n a l I n f o " / & g t ; & l t ; / a : K e y V a l u e O f D i a g r a m O b j e c t K e y a n y T y p e z b w N T n L X & g t ; & l t ; a : K e y V a l u e O f D i a g r a m O b j e c t K e y a n y T y p e z b w N T n L X & g t ; & l t ; a : K e y & g t ; & l t ; K e y & g t ; M e a s u r e s \ S u m   o f   B i k e   S a t i s f a c t i o n \ T a g I n f o \ V a l u e & l t ; / K e y & g t ; & l t ; / a : K e y & g t ; & l t ; a : V a l u e   i : t y p e = " M e a s u r e G r i d V i e w S t a t e I D i a g r a m T a g A d d i t i o n a l I n f o " / & g t ; & l t ; / a : K e y V a l u e O f D i a g r a m O b j e c t K e y a n y T y p e z b w N T n L X & g t ; & l t ; a : K e y V a l u e O f D i a g r a m O b j e c t K e y a n y T y p e z b w N T n L X & g t ; & l t ; a : K e y & g t ; & l t ; K e y & g t ; M e a s u r e s \ A v e r a g e   o f   B i k e   S a t i s f a c t i o n & l t ; / K e y & g t ; & l t ; / a : K e y & g t ; & l t ; a : V a l u e   i : t y p e = " M e a s u r e G r i d N o d e V i e w S t a t e " & g t ; & l t ; C o l u m n & g t ; 1 7 & l t ; / C o l u m n & g t ; & l t ; L a y e d O u t & g t ; t r u e & l t ; / L a y e d O u t & g t ; & l t ; W a s U I I n v i s i b l e & g t ; t r u e & l t ; / W a s U I I n v i s i b l e & g t ; & l t ; / a : V a l u e & g t ; & l t ; / a : K e y V a l u e O f D i a g r a m O b j e c t K e y a n y T y p e z b w N T n L X & g t ; & l t ; a : K e y V a l u e O f D i a g r a m O b j e c t K e y a n y T y p e z b w N T n L X & g t ; & l t ; a : K e y & g t ; & l t ; K e y & g t ; M e a s u r e s \ A v e r a g e   o f   B i k e   S a t i s f a c t i o n \ T a g I n f o \ F o r m u l a & l t ; / K e y & g t ; & l t ; / a : K e y & g t ; & l t ; a : V a l u e   i : t y p e = " M e a s u r e G r i d V i e w S t a t e I D i a g r a m T a g A d d i t i o n a l I n f o " / & g t ; & l t ; / a : K e y V a l u e O f D i a g r a m O b j e c t K e y a n y T y p e z b w N T n L X & g t ; & l t ; a : K e y V a l u e O f D i a g r a m O b j e c t K e y a n y T y p e z b w N T n L X & g t ; & l t ; a : K e y & g t ; & l t ; K e y & g t ; M e a s u r e s \ A v e r a g e   o f   B i k e   S a t i s f a c t i o n \ T a g I n f o \ V a l u e & l t ; / K e y & g t ; & l t ; / a : K e y & g t ; & l t ; a : V a l u e   i : t y p e = " M e a s u r e G r i d V i e w S t a t e I D i a g r a m T a g A d d i t i o n a l I n f o " / & g t ; & l t ; / a : K e y V a l u e O f D i a g r a m O b j e c t K e y a n y T y p e z b w N T n L X & g t ; & l t ; a : K e y V a l u e O f D i a g r a m O b j e c t K e y a n y T y p e z b w N T n L X & g t ; & l t ; a : K e y & g t ; & l t ; K e y & g t ; M e a s u r e s \ S u m   o f   C a l c u l a t e d - B i k e P u r c h a s e   B i n a r y & l t ; / K e y & g t ; & l t ; / a : K e y & g t ; & l t ; a : V a l u e   i : t y p e = " M e a s u r e G r i d N o d e V i e w S t a t e " & g t ; & l t ; C o l u m n & g t ; 2 4 & l t ; / C o l u m n & g t ; & l t ; L a y e d O u t & g t ; t r u e & l t ; / L a y e d O u t & g t ; & l t ; W a s U I I n v i s i b l e & g t ; t r u e & l t ; / W a s U I I n v i s i b l e & g t ; & l t ; / a : V a l u e & g t ; & l t ; / a : K e y V a l u e O f D i a g r a m O b j e c t K e y a n y T y p e z b w N T n L X & g t ; & l t ; a : K e y V a l u e O f D i a g r a m O b j e c t K e y a n y T y p e z b w N T n L X & g t ; & l t ; a : K e y & g t ; & l t ; K e y & g t ; M e a s u r e s \ S u m   o f   C a l c u l a t e d - B i k e P u r c h a s e   B i n a r y \ T a g I n f o \ F o r m u l a & l t ; / K e y & g t ; & l t ; / a : K e y & g t ; & l t ; a : V a l u e   i : t y p e = " M e a s u r e G r i d V i e w S t a t e I D i a g r a m T a g A d d i t i o n a l I n f o " / & g t ; & l t ; / a : K e y V a l u e O f D i a g r a m O b j e c t K e y a n y T y p e z b w N T n L X & g t ; & l t ; a : K e y V a l u e O f D i a g r a m O b j e c t K e y a n y T y p e z b w N T n L X & g t ; & l t ; a : K e y & g t ; & l t ; K e y & g t ; M e a s u r e s \ S u m   o f   C a l c u l a t e d - B i k e P u r c h a s e   B i n a r y \ T a g I n f o \ V a l u e & l t ; / K e y & g t ; & l t ; / a : K e y & g t ; & l t ; a : V a l u e   i : t y p e = " M e a s u r e G r i d V i e w S t a t e I D i a g r a m T a g A d d i t i o n a l I n f o " / & g t ; & l t ; / a : K e y V a l u e O f D i a g r a m O b j e c t K e y a n y T y p e z b w N T n L X & g t ; & l t ; a : K e y V a l u e O f D i a g r a m O b j e c t K e y a n y T y p e z b w N T n L X & g t ; & l t ; a : K e y & g t ; & l t ; K e y & g t ; M e a s u r e s \ A v e r a g e   o f   C a l c u l a t e d - B i k e P u r c h a s e   B i n a r y & l t ; / K e y & g t ; & l t ; / a : K e y & g t ; & l t ; a : V a l u e   i : t y p e = " M e a s u r e G r i d N o d e V i e w S t a t e " & g t ; & l t ; C o l u m n & g t ; 2 4 & l t ; / C o l u m n & g t ; & l t ; L a y e d O u t & g t ; t r u e & l t ; / L a y e d O u t & g t ; & l t ; W a s U I I n v i s i b l e & g t ; t r u e & l t ; / W a s U I I n v i s i b l e & g t ; & l t ; / a : V a l u e & g t ; & l t ; / a : K e y V a l u e O f D i a g r a m O b j e c t K e y a n y T y p e z b w N T n L X & g t ; & l t ; a : K e y V a l u e O f D i a g r a m O b j e c t K e y a n y T y p e z b w N T n L X & g t ; & l t ; a : K e y & g t ; & l t ; K e y & g t ; M e a s u r e s \ A v e r a g e   o f   C a l c u l a t e d - B i k e P u r c h a s e   B i n a r y \ T a g I n f o \ F o r m u l a & l t ; / K e y & g t ; & l t ; / a : K e y & g t ; & l t ; a : V a l u e   i : t y p e = " M e a s u r e G r i d V i e w S t a t e I D i a g r a m T a g A d d i t i o n a l I n f o " / & g t ; & l t ; / a : K e y V a l u e O f D i a g r a m O b j e c t K e y a n y T y p e z b w N T n L X & g t ; & l t ; a : K e y V a l u e O f D i a g r a m O b j e c t K e y a n y T y p e z b w N T n L X & g t ; & l t ; a : K e y & g t ; & l t ; K e y & g t ; M e a s u r e s \ A v e r a g e   o f   C a l c u l a t e d - B i k e P u r c h a s e   B i n a r y \ T a g I n f o \ V a l u e & l t ; / K e y & g t ; & l t ; / a : K e y & g t ; & l t ; a : V a l u e   i : t y p e = " M e a s u r e G r i d V i e w S t a t e I D i a g r a m T a g A d d i t i o n a l I n f o " / & g t ; & l t ; / a : K e y V a l u e O f D i a g r a m O b j e c t K e y a n y T y p e z b w N T n L X & g t ; & l t ; a : K e y V a l u e O f D i a g r a m O b j e c t K e y a n y T y p e z b w N T n L X & g t ; & l t ; a : K e y & g t ; & l t ; K e y & g t ; M e a s u r e s \ S u m   o f   A g e & l t ; / K e y & g t ; & l t ; / a : K e y & g t ; & l t ; a : V a l u e   i : t y p e = " M e a s u r e G r i d N o d e V i e w S t a t e " & g t ; & l t ; C o l u m n & g t ; 4 & l t ; / C o l u m n & g t ; & l t ; L a y e d O u t & g t ; t r u e & l t ; / L a y e d O u t & g t ; & l t ; W a s U I I n v i s i b l e & g t ; t r u e & l t ; / W a s U I I n v i s i b l e & g t ; & l t ; / a : V a l u e & g t ; & l t ; / a : K e y V a l u e O f D i a g r a m O b j e c t K e y a n y T y p e z b w N T n L X & g t ; & l t ; a : K e y V a l u e O f D i a g r a m O b j e c t K e y a n y T y p e z b w N T n L X & g t ; & l t ; a : K e y & g t ; & l t ; K e y & g t ; M e a s u r e s \ S u m   o f   A g e \ T a g I n f o \ F o r m u l a & l t ; / K e y & g t ; & l t ; / a : K e y & g t ; & l t ; a : V a l u e   i : t y p e = " M e a s u r e G r i d V i e w S t a t e I D i a g r a m T a g A d d i t i o n a l I n f o " / & g t ; & l t ; / a : K e y V a l u e O f D i a g r a m O b j e c t K e y a n y T y p e z b w N T n L X & g t ; & l t ; a : K e y V a l u e O f D i a g r a m O b j e c t K e y a n y T y p e z b w N T n L X & g t ; & l t ; a : K e y & g t ; & l t ; K e y & g t ; M e a s u r e s \ S u m   o f   A g e \ T a g I n f o \ V a l u e & l t ; / K e y & g t ; & l t ; / a : K e y & g t ; & l t ; a : V a l u e   i : t y p e = " M e a s u r e G r i d V i e w S t a t e I D i a g r a m T a g A d d i t i o n a l I n f o " / & 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F i r s t   N a m e & l t ; / K e y & g t ; & l t ; / a : K e y & g t ; & l t ; a : V a l u e   i : t y p e = " M e a s u r e G r i d N o d e V i e w S t a t e " & g t ; & l t ; C o l u m n & g t ; 1 & l t ; / C o l u m n & g t ; & l t ; L a y e d O u t & g t ; t r u e & l t ; / L a y e d O u t & g t ; & l t ; / a : V a l u e & g t ; & l t ; / a : K e y V a l u e O f D i a g r a m O b j e c t K e y a n y T y p e z b w N T n L X & g t ; & l t ; a : K e y V a l u e O f D i a g r a m O b j e c t K e y a n y T y p e z b w N T n L X & g t ; & l t ; a : K e y & g t ; & l t ; K e y & g t ; C o l u m n s \ L a s t   N a m e & l t ; / K e y & g t ; & l t ; / a : K e y & g t ; & l t ; a : V a l u e   i : t y p e = " M e a s u r e G r i d N o d e V i e w S t a t e " & g t ; & l t ; C o l u m n & g t ; 2 & l t ; / C o l u m n & g t ; & l t ; L a y e d O u t & g t ; t r u e & l t ; / L a y e d O u t & g t ; & l t ; / a : V a l u e & g t ; & l t ; / a : K e y V a l u e O f D i a g r a m O b j e c t K e y a n y T y p e z b w N T n L X & g t ; & l t ; a : K e y V a l u e O f D i a g r a m O b j e c t K e y a n y T y p e z b w N T n L X & g t ; & l t ; a : K e y & g t ; & l t ; K e y & g t ; C o l u m n s \ P e r s o n a l   E m a i l & l t ; / K e y & g t ; & l t ; / a : K e y & g t ; & l t ; a : V a l u e   i : t y p e = " M e a s u r e G r i d N o d e V i e w S t a t e " & g t ; & l t ; C o l u m n & g t ; 3 & l t ; / C o l u m n & g t ; & l t ; L a y e d O u t & g t ; t r u e & l t ; / L a y e d O u t & g t ; & l t ; / a : V a l u e & g t ; & l t ; / a : K e y V a l u e O f D i a g r a m O b j e c t K e y a n y T y p e z b w N T n L X & g t ; & l t ; a : K e y V a l u e O f D i a g r a m O b j e c t K e y a n y T y p e z b w N T n L X & g t ; & l t ; a : K e y & g t ; & l t ; K e y & g t ; C o l u m n s \ A g e & 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M a r i t a l   S t a t u s & l t ; / K e y & g t ; & l t ; / a : K e y & g t ; & l t ; a : V a l u e   i : t y p e = " M e a s u r e G r i d N o d e V i e w S t a t e " & g t ; & l t ; C o l u m n & g t ; 6 & l t ; / C o l u m n & g t ; & l t ; L a y e d O u t & g t ; t r u e & l t ; / L a y e d O u t & g t ; & l t ; / a : V a l u e & g t ; & l t ; / a : K e y V a l u e O f D i a g r a m O b j e c t K e y a n y T y p e z b w N T n L X & g t ; & l t ; a : K e y V a l u e O f D i a g r a m O b j e c t K e y a n y T y p e z b w N T n L X & g t ; & l t ; a : K e y & g t ; & l t ; K e y & g t ; C o l u m n s \ J o b   T i t l e & l t ; / K e y & g t ; & l t ; / a : K e y & g t ; & l t ; a : V a l u e   i : t y p e = " M e a s u r e G r i d N o d e V i e w S t a t e " & g t ; & l t ; C o l u m n & g t ; 7 & l t ; / C o l u m n & g t ; & l t ; L a y e d O u t & g t ; t r u e & l t ; / L a y e d O u t & g t ; & l t ; / a : V a l u e & g t ; & l t ; / a : K e y V a l u e O f D i a g r a m O b j e c t K e y a n y T y p e z b w N T n L X & g t ; & l t ; a : K e y V a l u e O f D i a g r a m O b j e c t K e y a n y T y p e z b w N T n L X & g t ; & l t ; a : K e y & g t ; & l t ; K e y & g t ; C o l u m n s \ S a l a r y & l t ; / K e y & g t ; & l t ; / a : K e y & g t ; & l t ; a : V a l u e   i : t y p e = " M e a s u r e G r i d N o d e V i e w S t a t e " & g t ; & l t ; C o l u m n & g t ; 8 & l t ; / C o l u m n & g t ; & l t ; L a y e d O u t & g t ; t r u e & l t ; / L a y e d O u t & g t ; & l t ; / a : V a l u e & g t ; & l t ; / a : K e y V a l u e O f D i a g r a m O b j e c t K e y a n y T y p e z b w N T n L X & g t ; & l t ; a : K e y V a l u e O f D i a g r a m O b j e c t K e y a n y T y p e z b w N T n L X & g t ; & l t ; a : K e y & g t ; & l t ; K e y & g t ; C o l u m n s \ E d u c a t i o n   L e v e l & l t ; / K e y & g t ; & l t ; / a : K e y & g t ; & l t ; a : V a l u e   i : t y p e = " M e a s u r e G r i d N o d e V i e w S t a t e " & g t ; & l t ; C o l u m n & g t ; 9 & l t ; / C o l u m n & g t ; & l t ; L a y e d O u t & g t ; t r u e & l t ; / L a y e d O u t & g t ; & l t ; / a : V a l u e & g t ; & l t ; / a : K e y V a l u e O f D i a g r a m O b j e c t K e y a n y T y p e z b w N T n L X & g t ; & l t ; a : K e y V a l u e O f D i a g r a m O b j e c t K e y a n y T y p e z b w N T n L X & g t ; & l t ; a : K e y & g t ; & l t ; K e y & g t ; C o l u m n s \ H o m e   O w n e r & l t ; / K e y & g t ; & l t ; / a : K e y & g t ; & l t ; a : V a l u e   i : t y p e = " M e a s u r e G r i d N o d e V i e w S t a t e " & g t ; & l t ; C o l u m n & g t ; 1 0 & l t ; / C o l u m n & g t ; & l t ; L a y e d O u t & g t ; t r u e & l t ; / L a y e d O u t & g t ; & l t ; / a : V a l u e & g t ; & l t ; / a : K e y V a l u e O f D i a g r a m O b j e c t K e y a n y T y p e z b w N T n L X & g t ; & l t ; a : K e y V a l u e O f D i a g r a m O b j e c t K e y a n y T y p e z b w N T n L X & g t ; & l t ; a : K e y & g t ; & l t ; K e y & g t ; C o l u m n s \ C a r   O w n e r & l t ; / K e y & g t ; & l t ; / a : K e y & g t ; & l t ; a : V a l u e   i : t y p e = " M e a s u r e G r i d N o d e V i e w S t a t e " & g t ; & l t ; C o l u m n & g t ; 1 1 & l t ; / C o l u m n & g t ; & l t ; L a y e d O u t & g t ; t r u e & l t ; / L a y e d O u t & g t ; & l t ; / a : V a l u e & g t ; & l t ; / a : K e y V a l u e O f D i a g r a m O b j e c t K e y a n y T y p e z b w N T n L X & g t ; & l t ; a : K e y V a l u e O f D i a g r a m O b j e c t K e y a n y T y p e z b w N T n L X & g t ; & l t ; a : K e y & g t ; & l t ; K e y & g t ; C o l u m n s \ C o m m u t e   D i s t a n c e & l t ; / K e y & g t ; & l t ; / a : K e y & g t ; & l t ; a : V a l u e   i : t y p e = " M e a s u r e G r i d N o d e V i e w S t a t e " & g t ; & l t ; C o l u m n & g t ; 1 2 & l t ; / C o l u m n & g t ; & l t ; L a y e d O u t & g t ; t r u e & l t ; / L a y e d O u t & g t ; & l t ; / a : V a l u e & g t ; & l t ; / a : K e y V a l u e O f D i a g r a m O b j e c t K e y a n y T y p e z b w N T n L X & g t ; & l t ; a : K e y V a l u e O f D i a g r a m O b j e c t K e y a n y T y p e z b w N T n L X & g t ; & l t ; a : K e y & g t ; & l t ; K e y & g t ; C o l u m n s \ S t a r t   D a t e & l t ; / K e y & g t ; & l t ; / a : K e y & g t ; & l t ; a : V a l u e   i : t y p e = " M e a s u r e G r i d N o d e V i e w S t a t e " & g t ; & l t ; C o l u m n & g t ; 1 3 & l t ; / C o l u m n & g t ; & l t ; L a y e d O u t & g t ; t r u e & l t ; / L a y e d O u t & g t ; & l t ; / a : V a l u e & g t ; & l t ; / a : K e y V a l u e O f D i a g r a m O b j e c t K e y a n y T y p e z b w N T n L X & g t ; & l t ; a : K e y V a l u e O f D i a g r a m O b j e c t K e y a n y T y p e z b w N T n L X & g t ; & l t ; a : K e y & g t ; & l t ; K e y & g t ; C o l u m n s \ E n d   D a t e   - O r g & l t ; / K e y & g t ; & l t ; / a : K e y & g t ; & l t ; a : V a l u e   i : t y p e = " M e a s u r e G r i d N o d e V i e w S t a t e " & g t ; & l t ; C o l u m n & g t ; 1 4 & l t ; / C o l u m n & g t ; & l t ; L a y e d O u t & g t ; t r u e & l t ; / L a y e d O u t & g t ; & l t ; / a : V a l u e & g t ; & l t ; / a : K e y V a l u e O f D i a g r a m O b j e c t K e y a n y T y p e z b w N T n L X & g t ; & l t ; a : K e y V a l u e O f D i a g r a m O b j e c t K e y a n y T y p e z b w N T n L X & g t ; & l t ; a : K e y & g t ; & l t ; K e y & g t ; C o l u m n s \ R e g i o n & l t ; / K e y & g t ; & l t ; / a : K e y & g t ; & l t ; a : V a l u e   i : t y p e = " M e a s u r e G r i d N o d e V i e w S t a t e " & g t ; & l t ; C o l u m n & g t ; 1 5 & l t ; / C o l u m n & g t ; & l t ; L a y e d O u t & g t ; t r u e & l t ; / L a y e d O u t & g t ; & l t ; / a : V a l u e & g t ; & l t ; / a : K e y V a l u e O f D i a g r a m O b j e c t K e y a n y T y p e z b w N T n L X & g t ; & l t ; a : K e y V a l u e O f D i a g r a m O b j e c t K e y a n y T y p e z b w N T n L X & g t ; & l t ; a : K e y & g t ; & l t ; K e y & g t ; C o l u m n s \ B i k e   P u r c h a s e & l t ; / K e y & g t ; & l t ; / a : K e y & g t ; & l t ; a : V a l u e   i : t y p e = " M e a s u r e G r i d N o d e V i e w S t a t e " & g t ; & l t ; C o l u m n & g t ; 1 6 & l t ; / C o l u m n & g t ; & l t ; L a y e d O u t & g t ; t r u e & l t ; / L a y e d O u t & g t ; & l t ; / a : V a l u e & g t ; & l t ; / a : K e y V a l u e O f D i a g r a m O b j e c t K e y a n y T y p e z b w N T n L X & g t ; & l t ; a : K e y V a l u e O f D i a g r a m O b j e c t K e y a n y T y p e z b w N T n L X & g t ; & l t ; a : K e y & g t ; & l t ; K e y & g t ; C o l u m n s \ B i k e   S a t i s f a c t i o n & l t ; / K e y & g t ; & l t ; / a : K e y & g t ; & l t ; a : V a l u e   i : t y p e = " M e a s u r e G r i d N o d e V i e w S t a t e " & g t ; & l t ; C o l u m n & g t ; 1 7 & l t ; / C o l u m n & g t ; & l t ; L a y e d O u t & g t ; t r u e & l t ; / L a y e d O u t & g t ; & l t ; / a : V a l u e & g t ; & l t ; / a : K e y V a l u e O f D i a g r a m O b j e c t K e y a n y T y p e z b w N T n L X & g t ; & l t ; a : K e y V a l u e O f D i a g r a m O b j e c t K e y a n y T y p e z b w N T n L X & g t ; & l t ; a : K e y & g t ; & l t ; K e y & g t ; C o l u m n s \ N e t   W o r k d a y s & l t ; / K e y & g t ; & l t ; / a : K e y & g t ; & l t ; a : V a l u e   i : t y p e = " M e a s u r e G r i d N o d e V i e w S t a t e " & g t ; & l t ; C o l u m n & g t ; 1 8 & l t ; / C o l u m n & g t ; & l t ; L a y e d O u t & g t ; t r u e & l t ; / L a y e d O u t & g t ; & l t ; / a : V a l u e & g t ; & l t ; / a : K e y V a l u e O f D i a g r a m O b j e c t K e y a n y T y p e z b w N T n L X & g t ; & l t ; a : K e y V a l u e O f D i a g r a m O b j e c t K e y a n y T y p e z b w N T n L X & g t ; & l t ; a : K e y & g t ; & l t ; K e y & g t ; C o l u m n s \ N e t   W o r k y e a r s & l t ; / K e y & g t ; & l t ; / a : K e y & g t ; & l t ; a : V a l u e   i : t y p e = " M e a s u r e G r i d N o d e V i e w S t a t e " & g t ; & l t ; C o l u m n & g t ; 1 9 & l t ; / C o l u m n & g t ; & l t ; L a y e d O u t & g t ; t r u e & l t ; / L a y e d O u t & g t ; & l t ; / a : V a l u e & g t ; & l t ; / a : K e y V a l u e O f D i a g r a m O b j e c t K e y a n y T y p e z b w N T n L X & g t ; & l t ; a : K e y V a l u e O f D i a g r a m O b j e c t K e y a n y T y p e z b w N T n L X & g t ; & l t ; a : K e y & g t ; & l t ; K e y & g t ; C o l u m n s \ T e n u r e   B r a c k e t & l t ; / K e y & g t ; & l t ; / a : K e y & g t ; & l t ; a : V a l u e   i : t y p e = " M e a s u r e G r i d N o d e V i e w S t a t e " & g t ; & l t ; C o l u m n & g t ; 2 0 & l t ; / C o l u m n & g t ; & l t ; L a y e d O u t & g t ; t r u e & l t ; / L a y e d O u t & g t ; & l t ; / a : V a l u e & g t ; & l t ; / a : K e y V a l u e O f D i a g r a m O b j e c t K e y a n y T y p e z b w N T n L X & g t ; & l t ; a : K e y V a l u e O f D i a g r a m O b j e c t K e y a n y T y p e z b w N T n L X & g t ; & l t ; a : K e y & g t ; & l t ; K e y & g t ; C o l u m n s \ A g e   B r a c k e t & l t ; / K e y & g t ; & l t ; / a : K e y & g t ; & l t ; a : V a l u e   i : t y p e = " M e a s u r e G r i d N o d e V i e w S t a t e " & g t ; & l t ; C o l u m n & g t ; 2 1 & l t ; / C o l u m n & g t ; & l t ; L a y e d O u t & g t ; t r u e & l t ; / L a y e d O u t & g t ; & l t ; / a : V a l u e & g t ; & l t ; / a : K e y V a l u e O f D i a g r a m O b j e c t K e y a n y T y p e z b w N T n L X & g t ; & l t ; a : K e y V a l u e O f D i a g r a m O b j e c t K e y a n y T y p e z b w N T n L X & g t ; & l t ; a : K e y & g t ; & l t ; K e y & g t ; C o l u m n s \ F u l l   N a m e & l t ; / K e y & g t ; & l t ; / a : K e y & g t ; & l t ; a : V a l u e   i : t y p e = " M e a s u r e G r i d N o d e V i e w S t a t e " & g t ; & l t ; C o l u m n & g t ; 2 2 & l t ; / C o l u m n & g t ; & l t ; L a y e d O u t & g t ; t r u e & l t ; / L a y e d O u t & g t ; & l t ; / a : V a l u e & g t ; & l t ; / a : K e y V a l u e O f D i a g r a m O b j e c t K e y a n y T y p e z b w N T n L X & g t ; & l t ; a : K e y V a l u e O f D i a g r a m O b j e c t K e y a n y T y p e z b w N T n L X & g t ; & l t ; a : K e y & g t ; & l t ; K e y & g t ; C o l u m n s \ E n d   D a t e & l t ; / K e y & g t ; & l t ; / a : K e y & g t ; & l t ; a : V a l u e   i : t y p e = " M e a s u r e G r i d N o d e V i e w S t a t e " & g t ; & l t ; C o l u m n & g t ; 2 3 & l t ; / C o l u m n & g t ; & l t ; L a y e d O u t & g t ; t r u e & l t ; / L a y e d O u t & g t ; & l t ; / a : V a l u e & g t ; & l t ; / a : K e y V a l u e O f D i a g r a m O b j e c t K e y a n y T y p e z b w N T n L X & g t ; & l t ; a : K e y V a l u e O f D i a g r a m O b j e c t K e y a n y T y p e z b w N T n L X & g t ; & l t ; a : K e y & g t ; & l t ; K e y & g t ; C o l u m n s \ C a l c u l a t e d - B i k e P u r c h a s e   B i n a r y & l t ; / K e y & g t ; & l t ; / a : K e y & g t ; & l t ; a : V a l u e   i : t y p e = " M e a s u r e G r i d N o d e V i e w S t a t e " & g t ; & l t ; C o l u m n & g t ; 2 4 & l t ; / C o l u m n & g t ; & l t ; L a y e d O u t & g t ; t r u e & l t ; / L a y e d O u t & g t ; & l t ; / a : V a l u e & g t ; & l t ; / a : K e y V a l u e O f D i a g r a m O b j e c t K e y a n y T y p e z b w N T n L X & g t ; & l t ; a : K e y V a l u e O f D i a g r a m O b j e c t K e y a n y T y p e z b w N T n L X & g t ; & l t ; a : K e y & g t ; & l t ; K e y & g t ; C o l u m n s \ C a l c u l a t e d - H o m e O w n e r   B i n a r y & l t ; / K e y & g t ; & l t ; / a : K e y & g t ; & l t ; a : V a l u e   i : t y p e = " M e a s u r e G r i d N o d e V i e w S t a t e " & g t ; & l t ; C o l u m n & g t ; 2 5 & l t ; / C o l u m n & g t ; & l t ; L a y e d O u t & g t ; t r u e & l t ; / L a y e d O u t & g t ; & l t ; / a : V a l u e & g t ; & l t ; / a : K e y V a l u e O f D i a g r a m O b j e c t K e y a n y T y p e z b w N T n L X & g t ; & l t ; a : K e y V a l u e O f D i a g r a m O b j e c t K e y a n y T y p e z b w N T n L X & g t ; & l t ; a : K e y & g t ; & l t ; K e y & g t ; C o l u m n s \ C a l c u l a t e d - H o u s e O w n e r   B i n a r y & l t ; / K e y & g t ; & l t ; / a : K e y & g t ; & l t ; a : V a l u e   i : t y p e = " M e a s u r e G r i d N o d e V i e w S t a t e " & g t ; & l t ; C o l u m n & g t ; 2 6 & l t ; / C o l u m n & g t ; & l t ; L a y e d O u t & g t ; t r u e & l t ; / L a y e d O u t & g t ; & l t ; / a : V a l u e & g t ; & l t ; / a : K e y V a l u e O f D i a g r a m O b j e c t K e y a n y T y p e z b w N T n L X & g t ; & l t ; a : K e y V a l u e O f D i a g r a m O b j e c t K e y a n y T y p e z b w N T n L X & g t ; & l t ; a : K e y & g t ; & l t ; K e y & g t ; L i n k s \ & a m p ; l t ; C o l u m n s \ S u m   o f   N e t   W o r k d a y s   2 & a m p ; g t ; - & a m p ; l t ; M e a s u r e s \ N e t   W o r k d a y s & a m p ; g t ; & l t ; / K e y & g t ; & l t ; / a : K e y & g t ; & l t ; a : V a l u e   i : t y p e = " M e a s u r e G r i d V i e w S t a t e I D i a g r a m L i n k " / & g t ; & l t ; / a : K e y V a l u e O f D i a g r a m O b j e c t K e y a n y T y p e z b w N T n L X & g t ; & l t ; a : K e y V a l u e O f D i a g r a m O b j e c t K e y a n y T y p e z b w N T n L X & g t ; & l t ; a : K e y & g t ; & l t ; K e y & g t ; L i n k s \ & a m p ; l t ; C o l u m n s \ S u m   o f   N e t   W o r k d a y s   2 & a m p ; g t ; - & a m p ; l t ; M e a s u r e s \ N e t   W o r k d a y s & a m p ; g t ; \ C O L U M N & l t ; / K e y & g t ; & l t ; / a : K e y & g t ; & l t ; a : V a l u e   i : t y p e = " M e a s u r e G r i d V i e w S t a t e I D i a g r a m L i n k E n d p o i n t " / & g t ; & l t ; / a : K e y V a l u e O f D i a g r a m O b j e c t K e y a n y T y p e z b w N T n L X & g t ; & l t ; a : K e y V a l u e O f D i a g r a m O b j e c t K e y a n y T y p e z b w N T n L X & g t ; & l t ; a : K e y & g t ; & l t ; K e y & g t ; L i n k s \ & a m p ; l t ; C o l u m n s \ S u m   o f   N e t   W o r k d a y s   2 & a m p ; g t ; - & a m p ; l t ; M e a s u r e s \ N e t   W o r k d a y s & a m p ; g t ; \ M E A S U R E & l t ; / K e y & g t ; & l t ; / a : K e y & g t ; & l t ; a : V a l u e   i : t y p e = " M e a s u r e G r i d V i e w S t a t e I D i a g r a m L i n k E n d p o i n t " / & g t ; & l t ; / a : K e y V a l u e O f D i a g r a m O b j e c t K e y a n y T y p e z b w N T n L X & g t ; & l t ; a : K e y V a l u e O f D i a g r a m O b j e c t K e y a n y T y p e z b w N T n L X & g t ; & l t ; a : K e y & g t ; & l t ; K e y & g t ; L i n k s \ & a m p ; l t ; C o l u m n s \ A v e r a g e   o f   N e t   W o r k d a y s   2 & a m p ; g t ; - & a m p ; l t ; M e a s u r e s \ N e t   W o r k d a y s & a m p ; g t ; & l t ; / K e y & g t ; & l t ; / a : K e y & g t ; & l t ; a : V a l u e   i : t y p e = " M e a s u r e G r i d V i e w S t a t e I D i a g r a m L i n k " / & g t ; & l t ; / a : K e y V a l u e O f D i a g r a m O b j e c t K e y a n y T y p e z b w N T n L X & g t ; & l t ; a : K e y V a l u e O f D i a g r a m O b j e c t K e y a n y T y p e z b w N T n L X & g t ; & l t ; a : K e y & g t ; & l t ; K e y & g t ; L i n k s \ & a m p ; l t ; C o l u m n s \ A v e r a g e   o f   N e t   W o r k d a y s   2 & a m p ; g t ; - & a m p ; l t ; M e a s u r e s \ N e t   W o r k d a y s & a m p ; g t ; \ C O L U M N & l t ; / K e y & g t ; & l t ; / a : K e y & g t ; & l t ; a : V a l u e   i : t y p e = " M e a s u r e G r i d V i e w S t a t e I D i a g r a m L i n k E n d p o i n t " / & g t ; & l t ; / a : K e y V a l u e O f D i a g r a m O b j e c t K e y a n y T y p e z b w N T n L X & g t ; & l t ; a : K e y V a l u e O f D i a g r a m O b j e c t K e y a n y T y p e z b w N T n L X & g t ; & l t ; a : K e y & g t ; & l t ; K e y & g t ; L i n k s \ & a m p ; l t ; C o l u m n s \ A v e r a g e   o f   N e t   W o r k d a y s   2 & a m p ; g t ; - & a m p ; l t ; M e a s u r e s \ N e t   W o r k d a y s & a m p ; g t ; \ M E A S U R E & l t ; / K e y & g t ; & l t ; / a : K e y & g t ; & l t ; a : V a l u e   i : t y p e = " M e a s u r e G r i d V i e w S t a t e I D i a g r a m L i n k E n d p o i n t " / & g t ; & l t ; / a : K e y V a l u e O f D i a g r a m O b j e c t K e y a n y T y p e z b w N T n L X & g t ; & l t ; a : K e y V a l u e O f D i a g r a m O b j e c t K e y a n y T y p e z b w N T n L X & g t ; & l t ; a : K e y & g t ; & l t ; K e y & g t ; L i n k s \ & a m p ; l t ; C o l u m n s \ S u m   o f   N e t   W o r k y e a r s   2 & a m p ; g t ; - & a m p ; l t ; M e a s u r e s \ N e t   W o r k y e a r s & a m p ; g t ; & l t ; / K e y & g t ; & l t ; / a : K e y & g t ; & l t ; a : V a l u e   i : t y p e = " M e a s u r e G r i d V i e w S t a t e I D i a g r a m L i n k " / & g t ; & l t ; / a : K e y V a l u e O f D i a g r a m O b j e c t K e y a n y T y p e z b w N T n L X & g t ; & l t ; a : K e y V a l u e O f D i a g r a m O b j e c t K e y a n y T y p e z b w N T n L X & g t ; & l t ; a : K e y & g t ; & l t ; K e y & g t ; L i n k s \ & a m p ; l t ; C o l u m n s \ S u m   o f   N e t   W o r k y e a r s   2 & a m p ; g t ; - & a m p ; l t ; M e a s u r e s \ N e t   W o r k y e a r s & a m p ; g t ; \ C O L U M N & l t ; / K e y & g t ; & l t ; / a : K e y & g t ; & l t ; a : V a l u e   i : t y p e = " M e a s u r e G r i d V i e w S t a t e I D i a g r a m L i n k E n d p o i n t " / & g t ; & l t ; / a : K e y V a l u e O f D i a g r a m O b j e c t K e y a n y T y p e z b w N T n L X & g t ; & l t ; a : K e y V a l u e O f D i a g r a m O b j e c t K e y a n y T y p e z b w N T n L X & g t ; & l t ; a : K e y & g t ; & l t ; K e y & g t ; L i n k s \ & a m p ; l t ; C o l u m n s \ S u m   o f   N e t   W o r k y e a r s   2 & a m p ; g t ; - & a m p ; l t ; M e a s u r e s \ N e t   W o r k y e a r s & a m p ; g t ; \ M E A S U R E & l t ; / K e y & g t ; & l t ; / a : K e y & g t ; & l t ; a : V a l u e   i : t y p e = " M e a s u r e G r i d V i e w S t a t e I D i a g r a m L i n k E n d p o i n t " / & g t ; & l t ; / a : K e y V a l u e O f D i a g r a m O b j e c t K e y a n y T y p e z b w N T n L X & g t ; & l t ; a : K e y V a l u e O f D i a g r a m O b j e c t K e y a n y T y p e z b w N T n L X & g t ; & l t ; a : K e y & g t ; & l t ; K e y & g t ; L i n k s \ & a m p ; l t ; C o l u m n s \ A v e r a g e   o f   N e t   W o r k y e a r s & a m p ; g t ; - & a m p ; l t ; M e a s u r e s \ N e t   W o r k y e a r s & a m p ; g t ; & l t ; / K e y & g t ; & l t ; / a : K e y & g t ; & l t ; a : V a l u e   i : t y p e = " M e a s u r e G r i d V i e w S t a t e I D i a g r a m L i n k " / & g t ; & l t ; / a : K e y V a l u e O f D i a g r a m O b j e c t K e y a n y T y p e z b w N T n L X & g t ; & l t ; a : K e y V a l u e O f D i a g r a m O b j e c t K e y a n y T y p e z b w N T n L X & g t ; & l t ; a : K e y & g t ; & l t ; K e y & g t ; L i n k s \ & a m p ; l t ; C o l u m n s \ A v e r a g e   o f   N e t   W o r k y e a r s & a m p ; g t ; - & a m p ; l t ; M e a s u r e s \ N e t   W o r k y e a r s & a m p ; g t ; \ C O L U M N & l t ; / K e y & g t ; & l t ; / a : K e y & g t ; & l t ; a : V a l u e   i : t y p e = " M e a s u r e G r i d V i e w S t a t e I D i a g r a m L i n k E n d p o i n t " / & g t ; & l t ; / a : K e y V a l u e O f D i a g r a m O b j e c t K e y a n y T y p e z b w N T n L X & g t ; & l t ; a : K e y V a l u e O f D i a g r a m O b j e c t K e y a n y T y p e z b w N T n L X & g t ; & l t ; a : K e y & g t ; & l t ; K e y & g t ; L i n k s \ & a m p ; l t ; C o l u m n s \ A v e r a g e   o f   N e t   W o r k y e a r s & a m p ; g t ; - & a m p ; l t ; M e a s u r e s \ N e t   W o r k y e a r s & a m p ; g t ; \ M E A S U R E & l t ; / K e y & g t ; & l t ; / a : K e y & g t ; & l t ; a : V a l u e   i : t y p e = " M e a s u r e G r i d V i e w S t a t e I D i a g r a m L i n k E n d p o i n t " / & g t ; & l t ; / a : K e y V a l u e O f D i a g r a m O b j e c t K e y a n y T y p e z b w N T n L X & g t ; & l t ; a : K e y V a l u e O f D i a g r a m O b j e c t K e y a n y T y p e z b w N T n L X & g t ; & l t ; a : K e y & g t ; & l t ; K e y & g t ; L i n k s \ & a m p ; l t ; C o l u m n s \ S u m   o f   E m p l o y e e   I D & a m p ; g t ; - & a m p ; l t ; M e a s u r e s \ E m p l o y e e   I D & a m p ; g t ; & l t ; / K e y & g t ; & l t ; / a : K e y & g t ; & l t ; a : V a l u e   i : t y p e = " M e a s u r e G r i d V i e w S t a t e I D i a g r a m L i n k " / & g t ; & l t ; / a : K e y V a l u e O f D i a g r a m O b j e c t K e y a n y T y p e z b w N T n L X & g t ; & l t ; a : K e y V a l u e O f D i a g r a m O b j e c t K e y a n y T y p e z b w N T n L X & g t ; & l t ; a : K e y & g t ; & l t ; K e y & g t ; L i n k s \ & a m p ; l t ; C o l u m n s \ S u m   o f   E m p l o y e e   I D & a m p ; g t ; - & a m p ; l t ; M e a s u r e s \ E m p l o y e e   I D & a m p ; g t ; \ C O L U M N & l t ; / K e y & g t ; & l t ; / a : K e y & g t ; & l t ; a : V a l u e   i : t y p e = " M e a s u r e G r i d V i e w S t a t e I D i a g r a m L i n k E n d p o i n t " / & g t ; & l t ; / a : K e y V a l u e O f D i a g r a m O b j e c t K e y a n y T y p e z b w N T n L X & g t ; & l t ; a : K e y V a l u e O f D i a g r a m O b j e c t K e y a n y T y p e z b w N T n L X & g t ; & l t ; a : K e y & g t ; & l t ; K e y & g t ; L i n k s \ & a m p ; l t ; C o l u m n s \ S u m   o f   E m p l o y e e   I D & a m p ; g t ; - & a m p ; l t ; M e a s u r e s \ E m p l o y e e   I D & a m p ; g t ; \ M E A S U R E & l t ; / K e y & g t ; & l t ; / a : K e y & g t ; & l t ; a : V a l u e   i : t y p e = " M e a s u r e G r i d V i e w S t a t e I D i a g r a m L i n k E n d p o i n t " / & g t ; & l t ; / a : K e y V a l u e O f D i a g r a m O b j e c t K e y a n y T y p e z b w N T n L X & g t ; & l t ; a : K e y V a l u e O f D i a g r a m O b j e c t K e y a n y T y p e z b w N T n L X & g t ; & l t ; a : K e y & g t ; & l t ; K e y & g t ; L i n k s \ & a m p ; l t ; C o l u m n s \ C o u n t   o f   E m p l o y e e   I D & a m p ; g t ; - & a m p ; l t ; M e a s u r e s \ E m p l o y e e   I D & a m p ; g t ; & l t ; / K e y & g t ; & l t ; / a : K e y & g t ; & l t ; a : V a l u e   i : t y p e = " M e a s u r e G r i d V i e w S t a t e I D i a g r a m L i n k " / & g t ; & l t ; / a : K e y V a l u e O f D i a g r a m O b j e c t K e y a n y T y p e z b w N T n L X & g t ; & l t ; a : K e y V a l u e O f D i a g r a m O b j e c t K e y a n y T y p e z b w N T n L X & g t ; & l t ; a : K e y & g t ; & l t ; K e y & g t ; L i n k s \ & a m p ; l t ; C o l u m n s \ C o u n t   o f   E m p l o y e e   I D & a m p ; g t ; - & a m p ; l t ; M e a s u r e s \ E m p l o y e e   I D & a m p ; g t ; \ C O L U M N & l t ; / K e y & g t ; & l t ; / a : K e y & g t ; & l t ; a : V a l u e   i : t y p e = " M e a s u r e G r i d V i e w S t a t e I D i a g r a m L i n k E n d p o i n t " / & g t ; & l t ; / a : K e y V a l u e O f D i a g r a m O b j e c t K e y a n y T y p e z b w N T n L X & g t ; & l t ; a : K e y V a l u e O f D i a g r a m O b j e c t K e y a n y T y p e z b w N T n L X & g t ; & l t ; a : K e y & g t ; & l t ; K e y & g t ; L i n k s \ & a m p ; l t ; C o l u m n s \ C o u n t   o f   E m p l o y e e   I D & a m p ; g t ; - & a m p ; l t ; M e a s u r e s \ E m p l o y e e   I D & a m p ; g t ; \ M E A S U R E & l t ; / K e y & g t ; & l t ; / a : K e y & g t ; & l t ; a : V a l u e   i : t y p e = " M e a s u r e G r i d V i e w S t a t e I D i a g r a m L i n k E n d p o i n t " / & g t ; & l t ; / a : K e y V a l u e O f D i a g r a m O b j e c t K e y a n y T y p e z b w N T n L X & g t ; & l t ; a : K e y V a l u e O f D i a g r a m O b j e c t K e y a n y T y p e z b w N T n L X & g t ; & l t ; a : K e y & g t ; & l t ; K e y & g t ; L i n k s \ & a m p ; l t ; C o l u m n s \ S u m   o f   S a l a r y & a m p ; g t ; - & a m p ; l t ; M e a s u r e s \ S a l a r y & a m p ; g t ; & l t ; / K e y & g t ; & l t ; / a : K e y & g t ; & l t ; a : V a l u e   i : t y p e = " M e a s u r e G r i d V i e w S t a t e I D i a g r a m L i n k " / & g t ; & l t ; / a : K e y V a l u e O f D i a g r a m O b j e c t K e y a n y T y p e z b w N T n L X & g t ; & l t ; a : K e y V a l u e O f D i a g r a m O b j e c t K e y a n y T y p e z b w N T n L X & g t ; & l t ; a : K e y & g t ; & l t ; K e y & g t ; L i n k s \ & a m p ; l t ; C o l u m n s \ S u m   o f   S a l a r y & a m p ; g t ; - & a m p ; l t ; M e a s u r e s \ S a l a r y & a m p ; g t ; \ C O L U M N & l t ; / K e y & g t ; & l t ; / a : K e y & g t ; & l t ; a : V a l u e   i : t y p e = " M e a s u r e G r i d V i e w S t a t e I D i a g r a m L i n k E n d p o i n t " / & g t ; & l t ; / a : K e y V a l u e O f D i a g r a m O b j e c t K e y a n y T y p e z b w N T n L X & g t ; & l t ; a : K e y V a l u e O f D i a g r a m O b j e c t K e y a n y T y p e z b w N T n L X & g t ; & l t ; a : K e y & g t ; & l t ; K e y & g t ; L i n k s \ & a m p ; l t ; C o l u m n s \ S u m   o f   S a l a r y & a m p ; g t ; - & a m p ; l t ; M e a s u r e s \ S a l a r y & a m p ; g t ; \ M E A S U R E & l t ; / K e y & g t ; & l t ; / a : K e y & g t ; & l t ; a : V a l u e   i : t y p e = " M e a s u r e G r i d V i e w S t a t e I D i a g r a m L i n k E n d p o i n t " / & g t ; & l t ; / a : K e y V a l u e O f D i a g r a m O b j e c t K e y a n y T y p e z b w N T n L X & g t ; & l t ; a : K e y V a l u e O f D i a g r a m O b j e c t K e y a n y T y p e z b w N T n L X & g t ; & l t ; a : K e y & g t ; & l t ; K e y & g t ; L i n k s \ & a m p ; l t ; C o l u m n s \ A v e r a g e   o f   S a l a r y & a m p ; g t ; - & a m p ; l t ; M e a s u r e s \ S a l a r y & a m p ; g t ; & l t ; / K e y & g t ; & l t ; / a : K e y & g t ; & l t ; a : V a l u e   i : t y p e = " M e a s u r e G r i d V i e w S t a t e I D i a g r a m L i n k " / & g t ; & l t ; / a : K e y V a l u e O f D i a g r a m O b j e c t K e y a n y T y p e z b w N T n L X & g t ; & l t ; a : K e y V a l u e O f D i a g r a m O b j e c t K e y a n y T y p e z b w N T n L X & g t ; & l t ; a : K e y & g t ; & l t ; K e y & g t ; L i n k s \ & a m p ; l t ; C o l u m n s \ A v e r a g e   o f   S a l a r y & a m p ; g t ; - & a m p ; l t ; M e a s u r e s \ S a l a r y & a m p ; g t ; \ C O L U M N & l t ; / K e y & g t ; & l t ; / a : K e y & g t ; & l t ; a : V a l u e   i : t y p e = " M e a s u r e G r i d V i e w S t a t e I D i a g r a m L i n k E n d p o i n t " / & g t ; & l t ; / a : K e y V a l u e O f D i a g r a m O b j e c t K e y a n y T y p e z b w N T n L X & g t ; & l t ; a : K e y V a l u e O f D i a g r a m O b j e c t K e y a n y T y p e z b w N T n L X & g t ; & l t ; a : K e y & g t ; & l t ; K e y & g t ; L i n k s \ & a m p ; l t ; C o l u m n s \ A v e r a g e   o f   S a l a r y & a m p ; g t ; - & a m p ; l t ; M e a s u r e s \ S a l a r y & a m p ; g t ; \ M E A S U R E & l t ; / K e y & g t ; & l t ; / a : K e y & g t ; & l t ; a : V a l u e   i : t y p e = " M e a s u r e G r i d V i e w S t a t e I D i a g r a m L i n k E n d p o i n t " / & g t ; & l t ; / a : K e y V a l u e O f D i a g r a m O b j e c t K e y a n y T y p e z b w N T n L X & g t ; & l t ; a : K e y V a l u e O f D i a g r a m O b j e c t K e y a n y T y p e z b w N T n L X & g t ; & l t ; a : K e y & g t ; & l t ; K e y & g t ; L i n k s \ & a m p ; l t ; C o l u m n s \ C o u n t   o f   B i k e   P u r c h a s e & a m p ; g t ; - & a m p ; l t ; M e a s u r e s \ B i k e   P u r c h a s e & a m p ; g t ; & l t ; / K e y & g t ; & l t ; / a : K e y & g t ; & l t ; a : V a l u e   i : t y p e = " M e a s u r e G r i d V i e w S t a t e I D i a g r a m L i n k " / & g t ; & l t ; / a : K e y V a l u e O f D i a g r a m O b j e c t K e y a n y T y p e z b w N T n L X & g t ; & l t ; a : K e y V a l u e O f D i a g r a m O b j e c t K e y a n y T y p e z b w N T n L X & g t ; & l t ; a : K e y & g t ; & l t ; K e y & g t ; L i n k s \ & a m p ; l t ; C o l u m n s \ C o u n t   o f   B i k e   P u r c h a s e & a m p ; g t ; - & a m p ; l t ; M e a s u r e s \ B i k e   P u r c h a s e & a m p ; g t ; \ C O L U M N & l t ; / K e y & g t ; & l t ; / a : K e y & g t ; & l t ; a : V a l u e   i : t y p e = " M e a s u r e G r i d V i e w S t a t e I D i a g r a m L i n k E n d p o i n t " / & g t ; & l t ; / a : K e y V a l u e O f D i a g r a m O b j e c t K e y a n y T y p e z b w N T n L X & g t ; & l t ; a : K e y V a l u e O f D i a g r a m O b j e c t K e y a n y T y p e z b w N T n L X & g t ; & l t ; a : K e y & g t ; & l t ; K e y & g t ; L i n k s \ & a m p ; l t ; C o l u m n s \ C o u n t   o f   B i k e   P u r c h a s e & a m p ; g t ; - & a m p ; l t ; M e a s u r e s \ B i k e   P u r c h a s e & a m p ; g t ; \ M E A S U R E & l t ; / K e y & g t ; & l t ; / a : K e y & g t ; & l t ; a : V a l u e   i : t y p e = " M e a s u r e G r i d V i e w S t a t e I D i a g r a m L i n k E n d p o i n t " / & g t ; & l t ; / a : K e y V a l u e O f D i a g r a m O b j e c t K e y a n y T y p e z b w N T n L X & g t ; & l t ; a : K e y V a l u e O f D i a g r a m O b j e c t K e y a n y T y p e z b w N T n L X & g t ; & l t ; a : K e y & g t ; & l t ; K e y & g t ; L i n k s \ & a m p ; l t ; C o l u m n s \ C o u n t   o f   F u l l   N a m e & a m p ; g t ; - & a m p ; l t ; M e a s u r e s \ F u l l   N a m e & a m p ; g t ; & l t ; / K e y & g t ; & l t ; / a : K e y & g t ; & l t ; a : V a l u e   i : t y p e = " M e a s u r e G r i d V i e w S t a t e I D i a g r a m L i n k " / & g t ; & l t ; / a : K e y V a l u e O f D i a g r a m O b j e c t K e y a n y T y p e z b w N T n L X & g t ; & l t ; a : K e y V a l u e O f D i a g r a m O b j e c t K e y a n y T y p e z b w N T n L X & g t ; & l t ; a : K e y & g t ; & l t ; K e y & g t ; L i n k s \ & a m p ; l t ; C o l u m n s \ C o u n t   o f   F u l l   N a m e & a m p ; g t ; - & a m p ; l t ; M e a s u r e s \ F u l l   N a m e & a m p ; g t ; \ C O L U M N & l t ; / K e y & g t ; & l t ; / a : K e y & g t ; & l t ; a : V a l u e   i : t y p e = " M e a s u r e G r i d V i e w S t a t e I D i a g r a m L i n k E n d p o i n t " / & g t ; & l t ; / a : K e y V a l u e O f D i a g r a m O b j e c t K e y a n y T y p e z b w N T n L X & g t ; & l t ; a : K e y V a l u e O f D i a g r a m O b j e c t K e y a n y T y p e z b w N T n L X & g t ; & l t ; a : K e y & g t ; & l t ; K e y & g t ; L i n k s \ & a m p ; l t ; C o l u m n s \ C o u n t   o f   F u l l   N a m e & a m p ; g t ; - & a m p ; l t ; M e a s u r e s \ F u l l   N a m e & a m p ; g t ; \ M E A S U R E & l t ; / K e y & g t ; & l t ; / a : K e y & g t ; & l t ; a : V a l u e   i : t y p e = " M e a s u r e G r i d V i e w S t a t e I D i a g r a m L i n k E n d p o i n t " / & g t ; & l t ; / a : K e y V a l u e O f D i a g r a m O b j e c t K e y a n y T y p e z b w N T n L X & g t ; & l t ; a : K e y V a l u e O f D i a g r a m O b j e c t K e y a n y T y p e z b w N T n L X & g t ; & l t ; a : K e y & g t ; & l t ; K e y & g t ; L i n k s \ & a m p ; l t ; C o l u m n s \ C o u n t   o f   S t a r t   D a t e & a m p ; g t ; - & a m p ; l t ; M e a s u r e s \ S t a r t   D a t e & a m p ; g t ; & l t ; / K e y & g t ; & l t ; / a : K e y & g t ; & l t ; a : V a l u e   i : t y p e = " M e a s u r e G r i d V i e w S t a t e I D i a g r a m L i n k " / & g t ; & l t ; / a : K e y V a l u e O f D i a g r a m O b j e c t K e y a n y T y p e z b w N T n L X & g t ; & l t ; a : K e y V a l u e O f D i a g r a m O b j e c t K e y a n y T y p e z b w N T n L X & g t ; & l t ; a : K e y & g t ; & l t ; K e y & g t ; L i n k s \ & a m p ; l t ; C o l u m n s \ C o u n t   o f   S t a r t   D a t e & a m p ; g t ; - & a m p ; l t ; M e a s u r e s \ S t a r t   D a t e & a m p ; g t ; \ C O L U M N & l t ; / K e y & g t ; & l t ; / a : K e y & g t ; & l t ; a : V a l u e   i : t y p e = " M e a s u r e G r i d V i e w S t a t e I D i a g r a m L i n k E n d p o i n t " / & g t ; & l t ; / a : K e y V a l u e O f D i a g r a m O b j e c t K e y a n y T y p e z b w N T n L X & g t ; & l t ; a : K e y V a l u e O f D i a g r a m O b j e c t K e y a n y T y p e z b w N T n L X & g t ; & l t ; a : K e y & g t ; & l t ; K e y & g t ; L i n k s \ & a m p ; l t ; C o l u m n s \ C o u n t   o f   S t a r t   D a t e & a m p ; g t ; - & a m p ; l t ; M e a s u r e s \ S t a r t   D a t e & a m p ; g t ; \ M E A S U R E & l t ; / K e y & g t ; & l t ; / a : K e y & g t ; & l t ; a : V a l u e   i : t y p e = " M e a s u r e G r i d V i e w S t a t e I D i a g r a m L i n k E n d p o i n t " / & g t ; & l t ; / a : K e y V a l u e O f D i a g r a m O b j e c t K e y a n y T y p e z b w N T n L X & g t ; & l t ; a : K e y V a l u e O f D i a g r a m O b j e c t K e y a n y T y p e z b w N T n L X & g t ; & l t ; a : K e y & g t ; & l t ; K e y & g t ; L i n k s \ & a m p ; l t ; C o l u m n s \ S u m   o f   B i k e   S a t i s f a c t i o n & a m p ; g t ; - & a m p ; l t ; M e a s u r e s \ B i k e   S a t i s f a c t i o n & a m p ; g t ; & l t ; / K e y & g t ; & l t ; / a : K e y & g t ; & l t ; a : V a l u e   i : t y p e = " M e a s u r e G r i d V i e w S t a t e I D i a g r a m L i n k " / & g t ; & l t ; / a : K e y V a l u e O f D i a g r a m O b j e c t K e y a n y T y p e z b w N T n L X & g t ; & l t ; a : K e y V a l u e O f D i a g r a m O b j e c t K e y a n y T y p e z b w N T n L X & g t ; & l t ; a : K e y & g t ; & l t ; K e y & g t ; L i n k s \ & a m p ; l t ; C o l u m n s \ S u m   o f   B i k e   S a t i s f a c t i o n & a m p ; g t ; - & a m p ; l t ; M e a s u r e s \ B i k e   S a t i s f a c t i o n & a m p ; g t ; \ C O L U M N & l t ; / K e y & g t ; & l t ; / a : K e y & g t ; & l t ; a : V a l u e   i : t y p e = " M e a s u r e G r i d V i e w S t a t e I D i a g r a m L i n k E n d p o i n t " / & g t ; & l t ; / a : K e y V a l u e O f D i a g r a m O b j e c t K e y a n y T y p e z b w N T n L X & g t ; & l t ; a : K e y V a l u e O f D i a g r a m O b j e c t K e y a n y T y p e z b w N T n L X & g t ; & l t ; a : K e y & g t ; & l t ; K e y & g t ; L i n k s \ & a m p ; l t ; C o l u m n s \ S u m   o f   B i k e   S a t i s f a c t i o n & a m p ; g t ; - & a m p ; l t ; M e a s u r e s \ B i k e   S a t i s f a c t i o n & a m p ; g t ; \ M E A S U R E & l t ; / K e y & g t ; & l t ; / a : K e y & g t ; & l t ; a : V a l u e   i : t y p e = " M e a s u r e G r i d V i e w S t a t e I D i a g r a m L i n k E n d p o i n t " / & g t ; & l t ; / a : K e y V a l u e O f D i a g r a m O b j e c t K e y a n y T y p e z b w N T n L X & g t ; & l t ; a : K e y V a l u e O f D i a g r a m O b j e c t K e y a n y T y p e z b w N T n L X & g t ; & l t ; a : K e y & g t ; & l t ; K e y & g t ; L i n k s \ & a m p ; l t ; C o l u m n s \ A v e r a g e   o f   B i k e   S a t i s f a c t i o n & a m p ; g t ; - & a m p ; l t ; M e a s u r e s \ B i k e   S a t i s f a c t i o n & a m p ; g t ; & l t ; / K e y & g t ; & l t ; / a : K e y & g t ; & l t ; a : V a l u e   i : t y p e = " M e a s u r e G r i d V i e w S t a t e I D i a g r a m L i n k " / & g t ; & l t ; / a : K e y V a l u e O f D i a g r a m O b j e c t K e y a n y T y p e z b w N T n L X & g t ; & l t ; a : K e y V a l u e O f D i a g r a m O b j e c t K e y a n y T y p e z b w N T n L X & g t ; & l t ; a : K e y & g t ; & l t ; K e y & g t ; L i n k s \ & a m p ; l t ; C o l u m n s \ A v e r a g e   o f   B i k e   S a t i s f a c t i o n & a m p ; g t ; - & a m p ; l t ; M e a s u r e s \ B i k e   S a t i s f a c t i o n & a m p ; g t ; \ C O L U M N & l t ; / K e y & g t ; & l t ; / a : K e y & g t ; & l t ; a : V a l u e   i : t y p e = " M e a s u r e G r i d V i e w S t a t e I D i a g r a m L i n k E n d p o i n t " / & g t ; & l t ; / a : K e y V a l u e O f D i a g r a m O b j e c t K e y a n y T y p e z b w N T n L X & g t ; & l t ; a : K e y V a l u e O f D i a g r a m O b j e c t K e y a n y T y p e z b w N T n L X & g t ; & l t ; a : K e y & g t ; & l t ; K e y & g t ; L i n k s \ & a m p ; l t ; C o l u m n s \ A v e r a g e   o f   B i k e   S a t i s f a c t i o n & a m p ; g t ; - & a m p ; l t ; M e a s u r e s \ B i k e   S a t i s f a c t i o n & a m p ; g t ; \ M E A S U R E & l t ; / K e y & g t ; & l t ; / a : K e y & g t ; & l t ; a : V a l u e   i : t y p e = " M e a s u r e G r i d V i e w S t a t e I D i a g r a m L i n k E n d p o i n t " / & g t ; & l t ; / a : K e y V a l u e O f D i a g r a m O b j e c t K e y a n y T y p e z b w N T n L X & g t ; & l t ; a : K e y V a l u e O f D i a g r a m O b j e c t K e y a n y T y p e z b w N T n L X & g t ; & l t ; a : K e y & g t ; & l t ; K e y & g t ; L i n k s \ & a m p ; l t ; C o l u m n s \ S u m   o f   C a l c u l a t e d - B i k e P u r c h a s e   B i n a r y & a m p ; g t ; - & a m p ; l t ; M e a s u r e s \ C a l c u l a t e d - B i k e P u r c h a s e   B i n a r y & a m p ; g t ; & l t ; / K e y & g t ; & l t ; / a : K e y & g t ; & l t ; a : V a l u e   i : t y p e = " M e a s u r e G r i d V i e w S t a t e I D i a g r a m L i n k " / & g t ; & l t ; / a : K e y V a l u e O f D i a g r a m O b j e c t K e y a n y T y p e z b w N T n L X & g t ; & l t ; a : K e y V a l u e O f D i a g r a m O b j e c t K e y a n y T y p e z b w N T n L X & g t ; & l t ; a : K e y & g t ; & l t ; K e y & g t ; L i n k s \ & a m p ; l t ; C o l u m n s \ S u m   o f   C a l c u l a t e d - B i k e P u r c h a s e   B i n a r y & a m p ; g t ; - & a m p ; l t ; M e a s u r e s \ C a l c u l a t e d - B i k e P u r c h a s e   B i n a r y & a m p ; g t ; \ C O L U M N & l t ; / K e y & g t ; & l t ; / a : K e y & g t ; & l t ; a : V a l u e   i : t y p e = " M e a s u r e G r i d V i e w S t a t e I D i a g r a m L i n k E n d p o i n t " / & g t ; & l t ; / a : K e y V a l u e O f D i a g r a m O b j e c t K e y a n y T y p e z b w N T n L X & g t ; & l t ; a : K e y V a l u e O f D i a g r a m O b j e c t K e y a n y T y p e z b w N T n L X & g t ; & l t ; a : K e y & g t ; & l t ; K e y & g t ; L i n k s \ & a m p ; l t ; C o l u m n s \ S u m   o f   C a l c u l a t e d - B i k e P u r c h a s e   B i n a r y & a m p ; g t ; - & a m p ; l t ; M e a s u r e s \ C a l c u l a t e d - B i k e P u r c h a s e   B i n a r y & a m p ; g t ; \ M E A S U R E & l t ; / K e y & g t ; & l t ; / a : K e y & g t ; & l t ; a : V a l u e   i : t y p e = " M e a s u r e G r i d V i e w S t a t e I D i a g r a m L i n k E n d p o i n t " / & g t ; & l t ; / a : K e y V a l u e O f D i a g r a m O b j e c t K e y a n y T y p e z b w N T n L X & g t ; & l t ; a : K e y V a l u e O f D i a g r a m O b j e c t K e y a n y T y p e z b w N T n L X & g t ; & l t ; a : K e y & g t ; & l t ; K e y & g t ; L i n k s \ & a m p ; l t ; C o l u m n s \ A v e r a g e   o f   C a l c u l a t e d - B i k e P u r c h a s e   B i n a r y & a m p ; g t ; - & a m p ; l t ; M e a s u r e s \ C a l c u l a t e d - B i k e P u r c h a s e   B i n a r y & a m p ; g t ; & l t ; / K e y & g t ; & l t ; / a : K e y & g t ; & l t ; a : V a l u e   i : t y p e = " M e a s u r e G r i d V i e w S t a t e I D i a g r a m L i n k " / & g t ; & l t ; / a : K e y V a l u e O f D i a g r a m O b j e c t K e y a n y T y p e z b w N T n L X & g t ; & l t ; a : K e y V a l u e O f D i a g r a m O b j e c t K e y a n y T y p e z b w N T n L X & g t ; & l t ; a : K e y & g t ; & l t ; K e y & g t ; L i n k s \ & a m p ; l t ; C o l u m n s \ A v e r a g e   o f   C a l c u l a t e d - B i k e P u r c h a s e   B i n a r y & a m p ; g t ; - & a m p ; l t ; M e a s u r e s \ C a l c u l a t e d - B i k e P u r c h a s e   B i n a r y & a m p ; g t ; \ C O L U M N & l t ; / K e y & g t ; & l t ; / a : K e y & g t ; & l t ; a : V a l u e   i : t y p e = " M e a s u r e G r i d V i e w S t a t e I D i a g r a m L i n k E n d p o i n t " / & g t ; & l t ; / a : K e y V a l u e O f D i a g r a m O b j e c t K e y a n y T y p e z b w N T n L X & g t ; & l t ; a : K e y V a l u e O f D i a g r a m O b j e c t K e y a n y T y p e z b w N T n L X & g t ; & l t ; a : K e y & g t ; & l t ; K e y & g t ; L i n k s \ & a m p ; l t ; C o l u m n s \ A v e r a g e   o f   C a l c u l a t e d - B i k e P u r c h a s e   B i n a r y & a m p ; g t ; - & a m p ; l t ; M e a s u r e s \ C a l c u l a t e d - B i k e P u r c h a s e   B i n a r y & a m p ; g t ; \ M E A S U R E & l t ; / K e y & g t ; & l t ; / a : K e y & g t ; & l t ; a : V a l u e   i : t y p e = " M e a s u r e G r i d V i e w S t a t e I D i a g r a m L i n k E n d p o i n t " / & g t ; & l t ; / a : K e y V a l u e O f D i a g r a m O b j e c t K e y a n y T y p e z b w N T n L X & g t ; & l t ; a : K e y V a l u e O f D i a g r a m O b j e c t K e y a n y T y p e z b w N T n L X & g t ; & l t ; a : K e y & g t ; & l t ; K e y & g t ; L i n k s \ & a m p ; l t ; C o l u m n s \ S u m   o f   A g e & a m p ; g t ; - & a m p ; l t ; M e a s u r e s \ A g e & a m p ; g t ; & l t ; / K e y & g t ; & l t ; / a : K e y & g t ; & l t ; a : V a l u e   i : t y p e = " M e a s u r e G r i d V i e w S t a t e I D i a g r a m L i n k " / & g t ; & l t ; / a : K e y V a l u e O f D i a g r a m O b j e c t K e y a n y T y p e z b w N T n L X & g t ; & l t ; a : K e y V a l u e O f D i a g r a m O b j e c t K e y a n y T y p e z b w N T n L X & g t ; & l t ; a : K e y & g t ; & l t ; K e y & g t ; L i n k s \ & a m p ; l t ; C o l u m n s \ S u m   o f   A g e & a m p ; g t ; - & a m p ; l t ; M e a s u r e s \ A g e & a m p ; g t ; \ C O L U M N & l t ; / K e y & g t ; & l t ; / a : K e y & g t ; & l t ; a : V a l u e   i : t y p e = " M e a s u r e G r i d V i e w S t a t e I D i a g r a m L i n k E n d p o i n t " / & g t ; & l t ; / a : K e y V a l u e O f D i a g r a m O b j e c t K e y a n y T y p e z b w N T n L X & g t ; & l t ; a : K e y V a l u e O f D i a g r a m O b j e c t K e y a n y T y p e z b w N T n L X & g t ; & l t ; a : K e y & g t ; & l t ; K e y & g t ; L i n k s \ & a m p ; l t ; C o l u m n s \ S u m   o f   A g e & a m p ; g t ; - & a m p ; l t ; M e a s u r e s \ A g e & a m p ; g t ; \ M E A S U R E & l t ; / K e y & g t ; & l t ; / a : K e y & g t ; & l t ; a : V a l u e   i : t y p e = " M e a s u r e G r i d V i e w S t a t e I D i a g r a m L i n k E n d p o i n t " / & g t ; & l t ; / a : K e y V a l u e O f D i a g r a m O b j e c t K e y a n y T y p e z b w N T n L X & g t ; & l t ; / V i e w S t a t e s & g t ; & l t ; / D i a g r a m M a n a g e r . S e r i a l i z a b l e D i a g r a m & g t ; & l t ; / A r r a y O f D i a g r a m M a n a g e r . S e r i a l i z a b l e D i a g r a m & g t ; < / C u s t o m C o n t e n t > < / G e m i n i > 
</file>

<file path=customXml/item17.xml>��< ? x m l   v e r s i o n = " 1 . 0 "   e n c o d i n g = " U T F - 1 6 " ? > < G e m i n i   x m l n s = " h t t p : / / g e m i n i / p i v o t c u s t o m i z a t i o n / b 3 3 a 6 b 8 5 - a 8 1 9 - 4 6 c 8 - 9 2 c 8 - c 8 b 8 f 3 d 9 e 9 f 7 " > < 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18.xml>��< ? x m l   v e r s i o n = " 1 . 0 "   e n c o d i n g = " U T F - 1 6 " ? > < G e m i n i   x m l n s = " h t t p : / / g e m i n i / p i v o t c u s t o m i z a t i o n / 1 9 3 c 0 6 4 2 - e 7 a a - 4 5 4 5 - b d 5 e - b 8 e 3 b 5 4 f 9 7 b a " > < 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19.xml>��< ? x m l   v e r s i o n = " 1 . 0 "   e n c o d i n g = " U T F - 1 6 " ? > < G e m i n i   x m l n s = " h t t p : / / g e m i n i / p i v o t c u s t o m i z a t i o n / 3 e 0 e c c 3 e - 9 5 2 3 - 4 4 1 b - a f f 0 - 1 3 a a 8 3 f 9 b f e 6 " > < 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2.xml>��< ? x m l   v e r s i o n = " 1 . 0 "   e n c o d i n g = " U T F - 1 6 " ? > < G e m i n i   x m l n s = " h t t p : / / g e m i n i / p i v o t c u s t o m i z a t i o n / T a b l e X M L _ C l e a n _ D a t a s e t   1 _ 9 0 c c b f 2 0 - 4 b 1 7 - 4 a 2 4 - b 0 3 4 - a 6 6 3 8 6 5 d c c 4 7 " > < C u s t o m C o n t e n t > & l t ; T a b l e W i d g e t G r i d S e r i a l i z a t i o n   x m l n s : x s d = " h t t p : / / w w w . w 3 . o r g / 2 0 0 1 / X M L S c h e m a "   x m l n s : x s i = " h t t p : / / w w w . w 3 . o r g / 2 0 0 1 / X M L S c h e m a - i n s t a n c e " & g t ; & l t ; C o l u m n S u g g e s t e d T y p e & g t ; & l t ; i t e m & g t ; & l t ; k e y & g t ; & l t ; s t r i n g & g t ; S t a r t   D a t e & l t ; / s t r i n g & g t ; & l t ; / k e y & g t ; & l t ; v a l u e & g t ; & l t ; s t r i n g & g t ; E m p t y & l t ; / s t r i n g & g t ; & l t ; / v a l u e & g t ; & l t ; / i t e m & g t ; & l t ; / C o l u m n S u g g e s t e d T y p e & g t ; & l t ; C o l u m n F o r m a t   / & g t ; & l t ; C o l u m n A c c u r a c y   / & g t ; & l t ; C o l u m n C u r r e n c y S y m b o l   / & g t ; & l t ; C o l u m n P o s i t i v e P a t t e r n   / & g t ; & l t ; C o l u m n N e g a t i v e P a t t e r n   / & g t ; & l t ; C o l u m n W i d t h s & g t ; & l t ; i t e m & g t ; & l t ; k e y & g t ; & l t ; s t r i n g & g t ; E m p l o y e e   I D & l t ; / s t r i n g & g t ; & l t ; / k e y & g t ; & l t ; v a l u e & g t ; & l t ; i n t & g t ; 1 3 4 & l t ; / i n t & g t ; & l t ; / v a l u e & g t ; & l t ; / i t e m & g t ; & l t ; i t e m & g t ; & l t ; k e y & g t ; & l t ; s t r i n g & g t ; F i r s t   N a m e & l t ; / s t r i n g & g t ; & l t ; / k e y & g t ; & l t ; v a l u e & g t ; & l t ; i n t & g t ; 1 2 1 & l t ; / i n t & g t ; & l t ; / v a l u e & g t ; & l t ; / i t e m & g t ; & l t ; i t e m & g t ; & l t ; k e y & g t ; & l t ; s t r i n g & g t ; L a s t   N a m e & l t ; / s t r i n g & g t ; & l t ; / k e y & g t ; & l t ; v a l u e & g t ; & l t ; i n t & g t ; 1 2 0 & l t ; / i n t & g t ; & l t ; / v a l u e & g t ; & l t ; / i t e m & g t ; & l t ; i t e m & g t ; & l t ; k e y & g t ; & l t ; s t r i n g & g t ; P e r s o n a l   E m a i l & l t ; / s t r i n g & g t ; & l t ; / k e y & g t ; & l t ; v a l u e & g t ; & l t ; i n t & g t ; 1 4 9 & l t ; / i n t & g t ; & l t ; / v a l u e & g t ; & l t ; / i t e m & g t ; & l t ; i t e m & g t ; & l t ; k e y & g t ; & l t ; s t r i n g & g t ; A g e & l t ; / s t r i n g & g t ; & l t ; / k e y & g t ; & l t ; v a l u e & g t ; & l t ; i n t & g t ; 6 9 & l t ; / i n t & g t ; & l t ; / v a l u e & g t ; & l t ; / i t e m & g t ; & l t ; i t e m & g t ; & l t ; k e y & g t ; & l t ; s t r i n g & g t ; G e n d e r & l t ; / s t r i n g & g t ; & l t ; / k e y & g t ; & l t ; v a l u e & g t ; & l t ; i n t & g t ; 9 5 & l t ; / i n t & g t ; & l t ; / v a l u e & g t ; & l t ; / i t e m & g t ; & l t ; i t e m & g t ; & l t ; k e y & g t ; & l t ; s t r i n g & g t ; M a r i t a l   S t a t u s & l t ; / s t r i n g & g t ; & l t ; / k e y & g t ; & l t ; v a l u e & g t ; & l t ; i n t & g t ; 1 4 4 & l t ; / i n t & g t ; & l t ; / v a l u e & g t ; & l t ; / i t e m & g t ; & l t ; i t e m & g t ; & l t ; k e y & g t ; & l t ; s t r i n g & g t ; J o b   T i t l e & l t ; / s t r i n g & g t ; & l t ; / k e y & g t ; & l t ; v a l u e & g t ; & l t ; i n t & g t ; 1 0 3 & l t ; / i n t & g t ; & l t ; / v a l u e & g t ; & l t ; / i t e m & g t ; & l t ; i t e m & g t ; & l t ; k e y & g t ; & l t ; s t r i n g & g t ; S a l a r y & l t ; / s t r i n g & g t ; & l t ; / k e y & g t ; & l t ; v a l u e & g t ; & l t ; i n t & g t ; 8 6 & l t ; / i n t & g t ; & l t ; / v a l u e & g t ; & l t ; / i t e m & g t ; & l t ; i t e m & g t ; & l t ; k e y & g t ; & l t ; s t r i n g & g t ; E d u c a t i o n   L e v e l & l t ; / s t r i n g & g t ; & l t ; / k e y & g t ; & l t ; v a l u e & g t ; & l t ; i n t & g t ; 1 5 7 & l t ; / i n t & g t ; & l t ; / v a l u e & g t ; & l t ; / i t e m & g t ; & l t ; i t e m & g t ; & l t ; k e y & g t ; & l t ; s t r i n g & g t ; H o m e   O w n e r & l t ; / s t r i n g & g t ; & l t ; / k e y & g t ; & l t ; v a l u e & g t ; & l t ; i n t & g t ; 1 3 9 & l t ; / i n t & g t ; & l t ; / v a l u e & g t ; & l t ; / i t e m & g t ; & l t ; i t e m & g t ; & l t ; k e y & g t ; & l t ; s t r i n g & g t ; C a r   O w n e r & l t ; / s t r i n g & g t ; & l t ; / k e y & g t ; & l t ; v a l u e & g t ; & l t ; i n t & g t ; 1 2 0 & l t ; / i n t & g t ; & l t ; / v a l u e & g t ; & l t ; / i t e m & g t ; & l t ; i t e m & g t ; & l t ; k e y & g t ; & l t ; s t r i n g & g t ; C o m m u t e   D i s t a n c e & l t ; / s t r i n g & g t ; & l t ; / k e y & g t ; & l t ; v a l u e & g t ; & l t ; i n t & g t ; 1 8 1 & l t ; / i n t & g t ; & l t ; / v a l u e & g t ; & l t ; / i t e m & g t ; & l t ; i t e m & g t ; & l t ; k e y & g t ; & l t ; s t r i n g & g t ; S t a r t   D a t e & l t ; / s t r i n g & g t ; & l t ; / k e y & g t ; & l t ; v a l u e & g t ; & l t ; i n t & g t ; 1 1 6 & l t ; / i n t & g t ; & l t ; / v a l u e & g t ; & l t ; / i t e m & g t ; & l t ; i t e m & g t ; & l t ; k e y & g t ; & l t ; s t r i n g & g t ; E n d   D a t e & l t ; / s t r i n g & g t ; & l t ; / k e y & g t ; & l t ; v a l u e & g t ; & l t ; i n t & g t ; 1 5 0 & l t ; / i n t & g t ; & l t ; / v a l u e & g t ; & l t ; / i t e m & g t ; & l t ; i t e m & g t ; & l t ; k e y & g t ; & l t ; s t r i n g & g t ; R e g i o n & l t ; / s t r i n g & g t ; & l t ; / k e y & g t ; & l t ; v a l u e & g t ; & l t ; i n t & g t ; 9 2 & l t ; / i n t & g t ; & l t ; / v a l u e & g t ; & l t ; / i t e m & g t ; & l t ; i t e m & g t ; & l t ; k e y & g t ; & l t ; s t r i n g & g t ; B i k e   P u r c h a s e & l t ; / s t r i n g & g t ; & l t ; / k e y & g t ; & l t ; v a l u e & g t ; & l t ; i n t & g t ; 1 4 2 & l t ; / i n t & g t ; & l t ; / v a l u e & g t ; & l t ; / i t e m & g t ; & l t ; i t e m & g t ; & l t ; k e y & g t ; & l t ; s t r i n g & g t ; B i k e   S a t i s f a c t i o n & l t ; / s t r i n g & g t ; & l t ; / k e y & g t ; & l t ; v a l u e & g t ; & l t ; i n t & g t ; 1 6 2 & l t ; / i n t & g t ; & l t ; / v a l u e & g t ; & l t ; / i t e m & g t ; & l t ; i t e m & g t ; & l t ; k e y & g t ; & l t ; s t r i n g & g t ; N e t   W o r k d a y s & l t ; / s t r i n g & g t ; & l t ; / k e y & g t ; & l t ; v a l u e & g t ; & l t ; i n t & g t ; 1 4 5 & l t ; / i n t & g t ; & l t ; / v a l u e & g t ; & l t ; / i t e m & g t ; & l t ; i t e m & g t ; & l t ; k e y & g t ; & l t ; s t r i n g & g t ; N e t   W o r k y e a r s & l t ; / s t r i n g & g t ; & l t ; / k e y & g t ; & l t ; v a l u e & g t ; & l t ; i n t & g t ; 1 5 1 & l t ; / i n t & g t ; & l t ; / v a l u e & g t ; & l t ; / i t e m & g t ; & l t ; i t e m & g t ; & l t ; k e y & g t ; & l t ; s t r i n g & g t ; T e n u r e   B r a c k e t & l t ; / s t r i n g & g t ; & l t ; / k e y & g t ; & l t ; v a l u e & g t ; & l t ; i n t & g t ; 1 5 0 & l t ; / i n t & g t ; & l t ; / v a l u e & g t ; & l t ; / i t e m & g t ; & l t ; i t e m & g t ; & l t ; k e y & g t ; & l t ; s t r i n g & g t ; A g e   B r a c k e t & l t ; / s t r i n g & g t ; & l t ; / k e y & g t ; & l t ; v a l u e & g t ; & l t ; i n t & g t ; 1 2 8 & l t ; / i n t & g t ; & l t ; / v a l u e & g t ; & l t ; / i t e m & g t ; & l t ; i t e m & g t ; & l t ; k e y & g t ; & l t ; s t r i n g & g t ; F u l l   N a m e & l t ; / s t r i n g & g t ; & l t ; / k e y & g t ; & l t ; v a l u e & g t ; & l t ; i n t & g t ; 1 1 5 & l t ; / i n t & g t ; & l t ; / v a l u e & g t ; & l t ; / i t e m & g t ; & l t ; i t e m & g t ; & l t ; k e y & g t ; & l t ; s t r i n g & g t ; C a l c u l a t e d - H o u s e O w n e r   B i n a r y & l t ; / s t r i n g & g t ; & l t ; / k e y & g t ; & l t ; v a l u e & g t ; & l t ; i n t & g t ; 2 7 0 & l t ; / i n t & g t ; & l t ; / v a l u e & g t ; & l t ; / i t e m & g t ; & l t ; i t e m & g t ; & l t ; k e y & g t ; & l t ; s t r i n g & g t ; C a l c u l a t e d - B i k e P u r c h a s e   B i n a r y & l t ; / s t r i n g & g t ; & l t ; / k e y & g t ; & l t ; v a l u e & g t ; & l t ; i n t & g t ; 1 9 2 & l t ; / i n t & g t ; & l t ; / v a l u e & g t ; & l t ; / i t e m & g t ; & l t ; i t e m & g t ; & l t ; k e y & g t ; & l t ; s t r i n g & g t ; C a l c u l a t e d - H o m e O w n e r   B i n a r y & l t ; / s t r i n g & g t ; & l t ; / k e y & g t ; & l t ; v a l u e & g t ; & l t ; i n t & g t ; 2 1 8 & l t ; / i n t & g t ; & l t ; / v a l u e & g t ; & l t ; / i t e m & g t ; & l t ; i t e m & g t ; & l t ; k e y & g t ; & l t ; s t r i n g & g t ; E n d   D a t e   - O r g & l t ; / s t r i n g & g t ; & l t ; / k e y & g t ; & l t ; v a l u e & g t ; & l t ; i n t & g t ; 1 0 8 & l t ; / i n t & g t ; & l t ; / v a l u e & g t ; & l t ; / i t e m & g t ; & l t ; / C o l u m n W i d t h s & g t ; & l t ; C o l u m n D i s p l a y I n d e x & g t ; & l t ; i t e m & g t ; & l t ; k e y & g t ; & l t ; s t r i n g & g t ; E m p l o y e e   I D & l t ; / s t r i n g & g t ; & l t ; / k e y & g t ; & l t ; v a l u e & g t ; & l t ; i n t & g t ; 0 & l t ; / i n t & g t ; & l t ; / v a l u e & g t ; & l t ; / i t e m & g t ; & l t ; i t e m & g t ; & l t ; k e y & g t ; & l t ; s t r i n g & g t ; F i r s t   N a m e & l t ; / s t r i n g & g t ; & l t ; / k e y & g t ; & l t ; v a l u e & g t ; & l t ; i n t & g t ; 1 & l t ; / i n t & g t ; & l t ; / v a l u e & g t ; & l t ; / i t e m & g t ; & l t ; i t e m & g t ; & l t ; k e y & g t ; & l t ; s t r i n g & g t ; L a s t   N a m e & l t ; / s t r i n g & g t ; & l t ; / k e y & g t ; & l t ; v a l u e & g t ; & l t ; i n t & g t ; 2 & l t ; / i n t & g t ; & l t ; / v a l u e & g t ; & l t ; / i t e m & g t ; & l t ; i t e m & g t ; & l t ; k e y & g t ; & l t ; s t r i n g & g t ; P e r s o n a l   E m a i l & l t ; / s t r i n g & g t ; & l t ; / k e y & g t ; & l t ; v a l u e & g t ; & l t ; i n t & g t ; 3 & l t ; / i n t & g t ; & l t ; / v a l u e & g t ; & l t ; / i t e m & g t ; & l t ; i t e m & g t ; & l t ; k e y & g t ; & l t ; s t r i n g & g t ; A g e & l t ; / s t r i n g & g t ; & l t ; / k e y & g t ; & l t ; v a l u e & g t ; & l t ; i n t & g t ; 4 & l t ; / i n t & g t ; & l t ; / v a l u e & g t ; & l t ; / i t e m & g t ; & l t ; i t e m & g t ; & l t ; k e y & g t ; & l t ; s t r i n g & g t ; G e n d e r & l t ; / s t r i n g & g t ; & l t ; / k e y & g t ; & l t ; v a l u e & g t ; & l t ; i n t & g t ; 5 & l t ; / i n t & g t ; & l t ; / v a l u e & g t ; & l t ; / i t e m & g t ; & l t ; i t e m & g t ; & l t ; k e y & g t ; & l t ; s t r i n g & g t ; M a r i t a l   S t a t u s & l t ; / s t r i n g & g t ; & l t ; / k e y & g t ; & l t ; v a l u e & g t ; & l t ; i n t & g t ; 6 & l t ; / i n t & g t ; & l t ; / v a l u e & g t ; & l t ; / i t e m & g t ; & l t ; i t e m & g t ; & l t ; k e y & g t ; & l t ; s t r i n g & g t ; J o b   T i t l e & l t ; / s t r i n g & g t ; & l t ; / k e y & g t ; & l t ; v a l u e & g t ; & l t ; i n t & g t ; 7 & l t ; / i n t & g t ; & l t ; / v a l u e & g t ; & l t ; / i t e m & g t ; & l t ; i t e m & g t ; & l t ; k e y & g t ; & l t ; s t r i n g & g t ; S a l a r y & l t ; / s t r i n g & g t ; & l t ; / k e y & g t ; & l t ; v a l u e & g t ; & l t ; i n t & g t ; 8 & l t ; / i n t & g t ; & l t ; / v a l u e & g t ; & l t ; / i t e m & g t ; & l t ; i t e m & g t ; & l t ; k e y & g t ; & l t ; s t r i n g & g t ; E d u c a t i o n   L e v e l & l t ; / s t r i n g & g t ; & l t ; / k e y & g t ; & l t ; v a l u e & g t ; & l t ; i n t & g t ; 9 & l t ; / i n t & g t ; & l t ; / v a l u e & g t ; & l t ; / i t e m & g t ; & l t ; i t e m & g t ; & l t ; k e y & g t ; & l t ; s t r i n g & g t ; H o m e   O w n e r & l t ; / s t r i n g & g t ; & l t ; / k e y & g t ; & l t ; v a l u e & g t ; & l t ; i n t & g t ; 1 0 & l t ; / i n t & g t ; & l t ; / v a l u e & g t ; & l t ; / i t e m & g t ; & l t ; i t e m & g t ; & l t ; k e y & g t ; & l t ; s t r i n g & g t ; C a r   O w n e r & l t ; / s t r i n g & g t ; & l t ; / k e y & g t ; & l t ; v a l u e & g t ; & l t ; i n t & g t ; 1 1 & l t ; / i n t & g t ; & l t ; / v a l u e & g t ; & l t ; / i t e m & g t ; & l t ; i t e m & g t ; & l t ; k e y & g t ; & l t ; s t r i n g & g t ; C o m m u t e   D i s t a n c e & l t ; / s t r i n g & g t ; & l t ; / k e y & g t ; & l t ; v a l u e & g t ; & l t ; i n t & g t ; 1 2 & l t ; / i n t & g t ; & l t ; / v a l u e & g t ; & l t ; / i t e m & g t ; & l t ; i t e m & g t ; & l t ; k e y & g t ; & l t ; s t r i n g & g t ; S t a r t   D a t e & l t ; / s t r i n g & g t ; & l t ; / k e y & g t ; & l t ; v a l u e & g t ; & l t ; i n t & g t ; 1 3 & l t ; / i n t & g t ; & l t ; / v a l u e & g t ; & l t ; / i t e m & g t ; & l t ; i t e m & g t ; & l t ; k e y & g t ; & l t ; s t r i n g & g t ; E n d   D a t e & l t ; / s t r i n g & g t ; & l t ; / k e y & g t ; & l t ; v a l u e & g t ; & l t ; i n t & g t ; 2 3 & l t ; / i n t & g t ; & l t ; / v a l u e & g t ; & l t ; / i t e m & g t ; & l t ; i t e m & g t ; & l t ; k e y & g t ; & l t ; s t r i n g & g t ; R e g i o n & l t ; / s t r i n g & g t ; & l t ; / k e y & g t ; & l t ; v a l u e & g t ; & l t ; i n t & g t ; 1 5 & l t ; / i n t & g t ; & l t ; / v a l u e & g t ; & l t ; / i t e m & g t ; & l t ; i t e m & g t ; & l t ; k e y & g t ; & l t ; s t r i n g & g t ; B i k e   P u r c h a s e & l t ; / s t r i n g & g t ; & l t ; / k e y & g t ; & l t ; v a l u e & g t ; & l t ; i n t & g t ; 1 6 & l t ; / i n t & g t ; & l t ; / v a l u e & g t ; & l t ; / i t e m & g t ; & l t ; i t e m & g t ; & l t ; k e y & g t ; & l t ; s t r i n g & g t ; B i k e   S a t i s f a c t i o n & l t ; / s t r i n g & g t ; & l t ; / k e y & g t ; & l t ; v a l u e & g t ; & l t ; i n t & g t ; 1 7 & l t ; / i n t & g t ; & l t ; / v a l u e & g t ; & l t ; / i t e m & g t ; & l t ; i t e m & g t ; & l t ; k e y & g t ; & l t ; s t r i n g & g t ; N e t   W o r k d a y s & l t ; / s t r i n g & g t ; & l t ; / k e y & g t ; & l t ; v a l u e & g t ; & l t ; i n t & g t ; 1 8 & l t ; / i n t & g t ; & l t ; / v a l u e & g t ; & l t ; / i t e m & g t ; & l t ; i t e m & g t ; & l t ; k e y & g t ; & l t ; s t r i n g & g t ; N e t   W o r k y e a r s & l t ; / s t r i n g & g t ; & l t ; / k e y & g t ; & l t ; v a l u e & g t ; & l t ; i n t & g t ; 1 9 & l t ; / i n t & g t ; & l t ; / v a l u e & g t ; & l t ; / i t e m & g t ; & l t ; i t e m & g t ; & l t ; k e y & g t ; & l t ; s t r i n g & g t ; T e n u r e   B r a c k e t & l t ; / s t r i n g & g t ; & l t ; / k e y & g t ; & l t ; v a l u e & g t ; & l t ; i n t & g t ; 2 0 & l t ; / i n t & g t ; & l t ; / v a l u e & g t ; & l t ; / i t e m & g t ; & l t ; i t e m & g t ; & l t ; k e y & g t ; & l t ; s t r i n g & g t ; A g e   B r a c k e t & l t ; / s t r i n g & g t ; & l t ; / k e y & g t ; & l t ; v a l u e & g t ; & l t ; i n t & g t ; 2 1 & l t ; / i n t & g t ; & l t ; / v a l u e & g t ; & l t ; / i t e m & g t ; & l t ; i t e m & g t ; & l t ; k e y & g t ; & l t ; s t r i n g & g t ; F u l l   N a m e & l t ; / s t r i n g & g t ; & l t ; / k e y & g t ; & l t ; v a l u e & g t ; & l t ; i n t & g t ; 2 2 & l t ; / i n t & g t ; & l t ; / v a l u e & g t ; & l t ; / i t e m & g t ; & l t ; i t e m & g t ; & l t ; k e y & g t ; & l t ; s t r i n g & g t ; C a l c u l a t e d - H o u s e O w n e r   B i n a r y & l t ; / s t r i n g & g t ; & l t ; / k e y & g t ; & l t ; v a l u e & g t ; & l t ; i n t & g t ; 2 6 & l t ; / i n t & g t ; & l t ; / v a l u e & g t ; & l t ; / i t e m & g t ; & l t ; i t e m & g t ; & l t ; k e y & g t ; & l t ; s t r i n g & g t ; C a l c u l a t e d - B i k e P u r c h a s e   B i n a r y & l t ; / s t r i n g & g t ; & l t ; / k e y & g t ; & l t ; v a l u e & g t ; & l t ; i n t & g t ; 2 4 & l t ; / i n t & g t ; & l t ; / v a l u e & g t ; & l t ; / i t e m & g t ; & l t ; i t e m & g t ; & l t ; k e y & g t ; & l t ; s t r i n g & g t ; C a l c u l a t e d - H o m e O w n e r   B i n a r y & l t ; / s t r i n g & g t ; & l t ; / k e y & g t ; & l t ; v a l u e & g t ; & l t ; i n t & g t ; 2 5 & l t ; / i n t & g t ; & l t ; / v a l u e & g t ; & l t ; / i t e m & g t ; & l t ; i t e m & g t ; & l t ; k e y & g t ; & l t ; s t r i n g & g t ; E n d   D a t e   - O r g & l t ; / s t r i n g & g t ; & l t ; / k e y & g t ; & l t ; v a l u e & g t ; & l t ; i n t & g t ; 1 4 & l t ; / i n t & g t ; & l t ; / v a l u e & g t ; & l t ; / i t e m & g t ; & l t ; / C o l u m n D i s p l a y I n d e x & g t ; & l t ; C o l u m n F r o z e n 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2 a f 8 d 9 5 d - 8 3 9 1 - 4 0 1 9 - b 9 1 7 - d 7 8 2 9 f d 1 7 3 8 a " > < 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21.xml>��< ? x m l   v e r s i o n = " 1 . 0 "   e n c o d i n g = " U T F - 1 6 " ? > < G e m i n i   x m l n s = " h t t p : / / g e m i n i / p i v o t c u s t o m i z a t i o n / 3 1 7 d f e 9 c - d 6 e 0 - 4 b b 8 - b 9 6 0 - d 0 3 2 a 4 c a d 8 4 0 " > < 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2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l e a n _ D a t a s e t _ x l n m # _ F i l t e r D a t a b a s e _ 0 b 5 6 f 2 e 2 - 8 0 0 a - 4 2 c 4 - b e f a - d 2 2 2 c b 8 1 d 1 7 1 & l t ; / K e y & g t ; & l t ; V a l u e   x m l n s : a = " h t t p : / / s c h e m a s . d a t a c o n t r a c t . o r g / 2 0 0 4 / 0 7 / M i c r o s o f t . A n a l y s i s S e r v i c e s . C o m m o n " & g t ; & l t ; a : H a s F o c u s & g t ; t r u e & l t ; / a : H a s F o c u s & g t ; & l t ; a : S i z e A t D p i 9 6 & g t ; 1 4 5 & l t ; / a : S i z e A t D p i 9 6 & g t ; & l t ; a : V i s i b l e & g t ; t r u e & l t ; / a : V i s i b l e & g t ; & l t ; / V a l u e & g t ; & l t ; / K e y V a l u e O f s t r i n g S a n d b o x E d i t o r . M e a s u r e G r i d S t a t e S c d E 3 5 R y & g t ; & l t ; K e y V a l u e O f s t r i n g S a n d b o x E d i t o r . M e a s u r e G r i d S t a t e S c d E 3 5 R y & g t ; & l t ; K e y & g t ; A d d _ F i e l d s _ 0 4 4 f 9 5 a 9 - a 3 3 e - 4 2 9 6 - 9 9 b 1 - a c c 7 f 8 7 9 c f 4 6 & 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e m p l o y e e _ d a t a s e t _ 9 d 9 d 5 c b 8 - c a 0 6 - 4 6 7 0 - a 8 8 8 - 5 7 3 5 3 c 9 6 1 6 2 4 & 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C l e a n _ D a t a s e t   1 _ 9 0 c c b f 2 0 - 4 b 1 7 - 4 a 2 4 - b 0 3 4 - a 6 6 3 8 6 5 d c c 4 7 & l t ; / K e y & g t ; & l t ; V a l u e 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23.xml>��< ? x m l   v e r s i o n = " 1 . 0 "   e n c o d i n g = " U T F - 1 6 " ? > < G e m i n i   x m l n s = " h t t p : / / g e m i n i / p i v o t c u s t o m i z a t i o n / 3 b 1 5 3 d 8 a - 7 5 1 2 - 4 9 6 4 - 8 6 c 8 - 9 7 a a 0 c 3 6 e 0 1 e " > < 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24.xml>��< ? x m l   v e r s i o n = " 1 . 0 "   e n c o d i n g = " U T F - 1 6 " ? > < G e m i n i   x m l n s = " h t t p : / / g e m i n i / p i v o t c u s t o m i z a t i o n / S h o w H i d d e n " > < C u s t o m C o n t e n t > F a l s e < / C u s t o m C o n t e n t > < / G e m i n i > 
</file>

<file path=customXml/item25.xml>��< ? x m l   v e r s i o n = " 1 . 0 "   e n c o d i n g = " U T F - 1 6 " ? > < G e m i n i   x m l n s = " h t t p : / / g e m i n i / p i v o t c u s t o m i z a t i o n / T a b l e X M L _ e m p l o y e e _ d a t a s e t _ 9 d 9 d 5 c b 8 - c a 0 6 - 4 6 7 0 - a 8 8 8 - 5 7 3 5 3 c 9 6 1 6 2 4 " > < 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 F i r s t   N a m e < / s t r i n g > < / k e y > < v a l u e > < i n t > 1 2 1 < / i n t > < / v a l u e > < / i t e m > < i t e m > < k e y > < s t r i n g > L a s t   N a m e < / s t r i n g > < / k e y > < v a l u e > < i n t > 1 2 0 < / i n t > < / v a l u e > < / i t e m > < i t e m > < k e y > < s t r i n g > P e r s o n a l   E m a i l < / s t r i n g > < / k e y > < v a l u e > < i n t > 1 4 9 < / i n t > < / v a l u e > < / i t e m > < i t e m > < k e y > < s t r i n g > A g e < / s t r i n g > < / k e y > < v a l u e > < i n t > 6 9 < / i n t > < / v a l u e > < / i t e m > < i t e m > < k e y > < s t r i n g > G e n d e r < / s t r i n g > < / k e y > < v a l u e > < i n t > 9 5 < / i n t > < / v a l u e > < / i t e m > < i t e m > < k e y > < s t r i n g > M a r i t a l   S t a t u s < / s t r i n g > < / k e y > < v a l u e > < i n t > 1 4 4 < / i n t > < / v a l u e > < / i t e m > < i t e m > < k e y > < s t r i n g > J o b   T i t l e < / s t r i n g > < / k e y > < v a l u e > < i n t > 1 0 3 < / i n t > < / v a l u e > < / i t e m > < i t e m > < k e y > < s t r i n g > S a l a r y < / s t r i n g > < / k e y > < v a l u e > < i n t > 8 6 < / i n t > < / v a l u e > < / i t e m > < i t e m > < k e y > < s t r i n g > E d u c a t i o n   L e v e l < / s t r i n g > < / k e y > < v a l u e > < i n t > 1 5 7 < / i n t > < / v a l u e > < / i t e m > < i t e m > < k e y > < s t r i n g > H o m e   O w n e r < / s t r i n g > < / k e y > < v a l u e > < i n t > 1 3 9 < / i n t > < / v a l u e > < / i t e m > < i t e m > < k e y > < s t r i n g > C a r   O w n e r < / s t r i n g > < / k e y > < v a l u e > < i n t > 1 2 0 < / i n t > < / v a l u e > < / i t e m > < i t e m > < k e y > < s t r i n g > C o m m u t e   D i s t a n c e < / s t r i n g > < / k e y > < v a l u e > < i n t > 1 8 1 < / i n t > < / v a l u e > < / i t e m > < i t e m > < k e y > < s t r i n g > S t a r t   D a t e < / s t r i n g > < / k e y > < v a l u e > < i n t > 1 1 6 < / i n t > < / v a l u e > < / i t e m > < i t e m > < k e y > < s t r i n g > E n d   D a t e < / s t r i n g > < / k e y > < v a l u e > < i n t > 1 0 8 < / i n t > < / v a l u e > < / i t e m > < i t e m > < k e y > < s t r i n g > R e g i o n < / s t r i n g > < / k e y > < v a l u e > < i n t > 9 2 < / i n t > < / v a l u e > < / i t e m > < i t e m > < k e y > < s t r i n g > B i k e   P u r c h a s e < / s t r i n g > < / k e y > < v a l u e > < i n t > 1 4 2 < / i n t > < / v a l u e > < / i t e m > < i t e m > < k e y > < s t r i n g > B i k e   S a t i s f a c t i o n < / s t r i n g > < / k e y > < v a l u e > < i n t > 1 6 2 < / i n t > < / v a l u e > < / i t e m > < / C o l u m n W i d t h s > < C o l u m n D i s p l a y I n d e x > < i t e m > < k e y > < s t r i n g > E m p l o y e e   I D < / s t r i n g > < / k e y > < v a l u e > < i n t > 0 < / i n t > < / v a l u e > < / i t e m > < i t e m > < k e y > < s t r i n g > F i r s t   N a m e < / s t r i n g > < / k e y > < v a l u e > < i n t > 1 < / i n t > < / v a l u e > < / i t e m > < i t e m > < k e y > < s t r i n g > L a s t   N a m e < / s t r i n g > < / k e y > < v a l u e > < i n t > 2 < / i n t > < / v a l u e > < / i t e m > < i t e m > < k e y > < s t r i n g > P e r s o n a l   E m a i l < / s t r i n g > < / k e y > < v a l u e > < i n t > 3 < / i n t > < / v a l u e > < / i t e m > < i t e m > < k e y > < s t r i n g > A g e < / s t r i n g > < / k e y > < v a l u e > < i n t > 4 < / i n t > < / v a l u e > < / i t e m > < i t e m > < k e y > < s t r i n g > G e n d e r < / s t r i n g > < / k e y > < v a l u e > < i n t > 5 < / i n t > < / v a l u e > < / i t e m > < i t e m > < k e y > < s t r i n g > M a r i t a l   S t a t u s < / s t r i n g > < / k e y > < v a l u e > < i n t > 6 < / i n t > < / v a l u e > < / i t e m > < i t e m > < k e y > < s t r i n g > J o b   T i t l e < / s t r i n g > < / k e y > < v a l u e > < i n t > 7 < / i n t > < / v a l u e > < / i t e m > < i t e m > < k e y > < s t r i n g > S a l a r y < / s t r i n g > < / k e y > < v a l u e > < i n t > 8 < / i n t > < / v a l u e > < / i t e m > < i t e m > < k e y > < s t r i n g > E d u c a t i o n   L e v e l < / s t r i n g > < / k e y > < v a l u e > < i n t > 9 < / i n t > < / v a l u e > < / i t e m > < i t e m > < k e y > < s t r i n g > H o m e   O w n e r < / s t r i n g > < / k e y > < v a l u e > < i n t > 1 0 < / i n t > < / v a l u e > < / i t e m > < i t e m > < k e y > < s t r i n g > C a r   O w n e r < / s t r i n g > < / k e y > < v a l u e > < i n t > 1 1 < / i n t > < / v a l u e > < / i t e m > < i t e m > < k e y > < s t r i n g > C o m m u t e   D i s t a n c e < / s t r i n g > < / k e y > < v a l u e > < i n t > 1 2 < / i n t > < / v a l u e > < / i t e m > < i t e m > < k e y > < s t r i n g > S t a r t   D a t e < / s t r i n g > < / k e y > < v a l u e > < i n t > 1 3 < / i n t > < / v a l u e > < / i t e m > < i t e m > < k e y > < s t r i n g > E n d   D a t e < / s t r i n g > < / k e y > < v a l u e > < i n t > 1 4 < / i n t > < / v a l u e > < / i t e m > < i t e m > < k e y > < s t r i n g > R e g i o n < / s t r i n g > < / k e y > < v a l u e > < i n t > 1 5 < / i n t > < / v a l u e > < / i t e m > < i t e m > < k e y > < s t r i n g > B i k e   P u r c h a s e < / s t r i n g > < / k e y > < v a l u e > < i n t > 1 6 < / i n t > < / v a l u e > < / i t e m > < i t e m > < k e y > < s t r i n g > B i k e   S a t i s f a c t i o n < / s t r i n g > < / k e y > < v a l u e > < i n t > 1 7 < / 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l e a n _ D a t a s e t _ x l n m # _ F i l t e r D a t a b a s 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l e a n _ D a t a s e t _ x l n m # _ F i l t e r D a t a b a s 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F i r s t   N a m e & l t ; / K e y & g t ; & l t ; / a : K e y & g t ; & l t ; a : V a l u e   i : t y p e = " T a b l e W i d g e t B a s e V i e w S t a t e " / & g t ; & l t ; / a : K e y V a l u e O f D i a g r a m O b j e c t K e y a n y T y p e z b w N T n L X & g t ; & l t ; a : K e y V a l u e O f D i a g r a m O b j e c t K e y a n y T y p e z b w N T n L X & g t ; & l t ; a : K e y & g t ; & l t ; K e y & g t ; C o l u m n s \ L a s t   N a m e & l t ; / K e y & g t ; & l t ; / a : K e y & g t ; & l t ; a : V a l u e   i : t y p e = " T a b l e W i d g e t B a s e V i e w S t a t e " / & g t ; & l t ; / a : K e y V a l u e O f D i a g r a m O b j e c t K e y a n y T y p e z b w N T n L X & g t ; & l t ; a : K e y V a l u e O f D i a g r a m O b j e c t K e y a n y T y p e z b w N T n L X & g t ; & l t ; a : K e y & g t ; & l t ; K e y & g t ; C o l u m n s \ P e r s o n a l   E m a i l & l t ; / K e y & g t ; & l t ; / a : K e y & g t ; & l t ; a : V a l u e 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M a r i t a l   S t a t u s & l t ; / K e y & g t ; & l t ; / a : K e y & g t ; & l t ; a : V a l u e   i : t y p e = " T a b l e W i d g e t B a s e V i e w S t a t e " / & g t ; & l t ; / a : K e y V a l u e O f D i a g r a m O b j e c t K e y a n y T y p e z b w N T n L X & g t ; & l t ; a : K e y V a l u e O f D i a g r a m O b j e c t K e y a n y T y p e z b w N T n L X & g t ; & l t ; a : K e y & g t ; & l t ; K e y & g t ; C o l u m n s \ J o b   T i t l e & l t ; / K e y & g t ; & l t ; / a : K e y & g t ; & l t ; a : V a l u e   i : t y p e = " T a b l e W i d g e t B a s e V i e w S t a t e " / & g t ; & l t ; / a : K e y V a l u e O f D i a g r a m O b j e c t K e y a n y T y p e z b w N T n L X & g t ; & l t ; a : K e y V a l u e O f D i a g r a m O b j e c t K e y a n y T y p e z b w N T n L X & g t ; & l t ; a : K e y & g t ; & l t ; K e y & g t ; C o l u m n s \ S a l a r y & l t ; / K e y & g t ; & l t ; / a : K e y & g t ; & l t ; a : V a l u e   i : t y p e = " T a b l e W i d g e t B a s e V i e w S t a t e " / & g t ; & l t ; / a : K e y V a l u e O f D i a g r a m O b j e c t K e y a n y T y p e z b w N T n L X & g t ; & l t ; a : K e y V a l u e O f D i a g r a m O b j e c t K e y a n y T y p e z b w N T n L X & g t ; & l t ; a : K e y & g t ; & l t ; K e y & g t ; C o l u m n s \ E d u c a t i o n   L e v e l & l t ; / K e y & g t ; & l t ; / a : K e y & g t ; & l t ; a : V a l u e   i : t y p e = " T a b l e W i d g e t B a s e V i e w S t a t e " / & g t ; & l t ; / a : K e y V a l u e O f D i a g r a m O b j e c t K e y a n y T y p e z b w N T n L X & g t ; & l t ; a : K e y V a l u e O f D i a g r a m O b j e c t K e y a n y T y p e z b w N T n L X & g t ; & l t ; a : K e y & g t ; & l t ; K e y & g t ; C o l u m n s \ H o m e   O w n e r & l t ; / K e y & g t ; & l t ; / a : K e y & g t ; & l t ; a : V a l u e   i : t y p e = " T a b l e W i d g e t B a s e V i e w S t a t e " / & g t ; & l t ; / a : K e y V a l u e O f D i a g r a m O b j e c t K e y a n y T y p e z b w N T n L X & g t ; & l t ; a : K e y V a l u e O f D i a g r a m O b j e c t K e y a n y T y p e z b w N T n L X & g t ; & l t ; a : K e y & g t ; & l t ; K e y & g t ; C o l u m n s \ C a r   O w n e r & l t ; / K e y & g t ; & l t ; / a : K e y & g t ; & l t ; a : V a l u e   i : t y p e = " T a b l e W i d g e t B a s e V i e w S t a t e " / & g t ; & l t ; / a : K e y V a l u e O f D i a g r a m O b j e c t K e y a n y T y p e z b w N T n L X & g t ; & l t ; a : K e y V a l u e O f D i a g r a m O b j e c t K e y a n y T y p e z b w N T n L X & g t ; & l t ; a : K e y & g t ; & l t ; K e y & g t ; C o l u m n s \ C o m m u t e   D i s t a n c e & l t ; / K e y & g t ; & l t ; / a : K e y & g t ; & l t ; a : V a l u e   i : t y p e = " T a b l e W i d g e t B a s e V i e w S t a t e " / & g t ; & l t ; / a : K e y V a l u e O f D i a g r a m O b j e c t K e y a n y T y p e z b w N T n L X & g t ; & l t ; a : K e y V a l u e O f D i a g r a m O b j e c t K e y a n y T y p e z b w N T n L X & g t ; & l t ; a : K e y & g t ; & l t ; K e y & g t ; C o l u m n s \ S t a r t   D a t e & l t ; / K e y & g t ; & l t ; / a : K e y & g t ; & l t ; a : V a l u e   i : t y p e = " T a b l e W i d g e t B a s e V i e w S t a t e " / & g t ; & l t ; / a : K e y V a l u e O f D i a g r a m O b j e c t K e y a n y T y p e z b w N T n L X & g t ; & l t ; a : K e y V a l u e O f D i a g r a m O b j e c t K e y a n y T y p e z b w N T n L X & g t ; & l t ; a : K e y & g t ; & l t ; K e y & g t ; C o l u m n s \ E n d   D a t e & l t ; / K e y & g t ; & l t ; / a : K e y & g t ; & l t ; a : V a l u e 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B i k e   P u r c h a s e & l t ; / K e y & g t ; & l t ; / a : K e y & g t ; & l t ; a : V a l u e   i : t y p e = " T a b l e W i d g e t B a s e V i e w S t a t e " / & g t ; & l t ; / a : K e y V a l u e O f D i a g r a m O b j e c t K e y a n y T y p e z b w N T n L X & g t ; & l t ; a : K e y V a l u e O f D i a g r a m O b j e c t K e y a n y T y p e z b w N T n L X & g t ; & l t ; a : K e y & g t ; & l t ; K e y & g t ; C o l u m n s \ B i k e   S a t i s f a c t i o n & l t ; / K e y & g t ; & l t ; / a : K e y & g t ; & l t ; a : V a l u e 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e m p l o y e e _ d a t a s e 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 i : t y p e = " S a n d b o x E d i t o r T a b l e W i d g e t V i e w M o d e l K e y " & g t ; & l t ; T a b l e N a m e & g t ; e m p l o y e e _ d a t a s e t & l t ; / T a b l e N a m e & g t ; & l t ; / K e y & g t ; & l t ; M a i n t a i n e r 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F i r s t   N a m e & l t ; / K e y & g t ; & l t ; / a : K e y & g t ; & l t ; a : V a l u e   i : t y p e = " T a b l e W i d g e t B a s e V i e w S t a t e " / & g t ; & l t ; / a : K e y V a l u e O f D i a g r a m O b j e c t K e y a n y T y p e z b w N T n L X & g t ; & l t ; a : K e y V a l u e O f D i a g r a m O b j e c t K e y a n y T y p e z b w N T n L X & g t ; & l t ; a : K e y & g t ; & l t ; K e y & g t ; C o l u m n s \ L a s t   N a m e & l t ; / K e y & g t ; & l t ; / a : K e y & g t ; & l t ; a : V a l u e   i : t y p e = " T a b l e W i d g e t B a s e V i e w S t a t e " / & g t ; & l t ; / a : K e y V a l u e O f D i a g r a m O b j e c t K e y a n y T y p e z b w N T n L X & g t ; & l t ; a : K e y V a l u e O f D i a g r a m O b j e c t K e y a n y T y p e z b w N T n L X & g t ; & l t ; a : K e y & g t ; & l t ; K e y & g t ; C o l u m n s \ P e r s o n a l   E m a i l & l t ; / K e y & g t ; & l t ; / a : K e y & g t ; & l t ; a : V a l u e 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M a r i t a l   S t a t u s & l t ; / K e y & g t ; & l t ; / a : K e y & g t ; & l t ; a : V a l u e   i : t y p e = " T a b l e W i d g e t B a s e V i e w S t a t e " / & g t ; & l t ; / a : K e y V a l u e O f D i a g r a m O b j e c t K e y a n y T y p e z b w N T n L X & g t ; & l t ; a : K e y V a l u e O f D i a g r a m O b j e c t K e y a n y T y p e z b w N T n L X & g t ; & l t ; a : K e y & g t ; & l t ; K e y & g t ; C o l u m n s \ J o b   T i t l e & l t ; / K e y & g t ; & l t ; / a : K e y & g t ; & l t ; a : V a l u e   i : t y p e = " T a b l e W i d g e t B a s e V i e w S t a t e " / & g t ; & l t ; / a : K e y V a l u e O f D i a g r a m O b j e c t K e y a n y T y p e z b w N T n L X & g t ; & l t ; a : K e y V a l u e O f D i a g r a m O b j e c t K e y a n y T y p e z b w N T n L X & g t ; & l t ; a : K e y & g t ; & l t ; K e y & g t ; C o l u m n s \ S a l a r y & l t ; / K e y & g t ; & l t ; / a : K e y & g t ; & l t ; a : V a l u e   i : t y p e = " T a b l e W i d g e t B a s e V i e w S t a t e " / & g t ; & l t ; / a : K e y V a l u e O f D i a g r a m O b j e c t K e y a n y T y p e z b w N T n L X & g t ; & l t ; a : K e y V a l u e O f D i a g r a m O b j e c t K e y a n y T y p e z b w N T n L X & g t ; & l t ; a : K e y & g t ; & l t ; K e y & g t ; C o l u m n s \ E d u c a t i o n   L e v e l & l t ; / K e y & g t ; & l t ; / a : K e y & g t ; & l t ; a : V a l u e   i : t y p e = " T a b l e W i d g e t B a s e V i e w S t a t e " / & g t ; & l t ; / a : K e y V a l u e O f D i a g r a m O b j e c t K e y a n y T y p e z b w N T n L X & g t ; & l t ; a : K e y V a l u e O f D i a g r a m O b j e c t K e y a n y T y p e z b w N T n L X & g t ; & l t ; a : K e y & g t ; & l t ; K e y & g t ; C o l u m n s \ H o m e   O w n e r & l t ; / K e y & g t ; & l t ; / a : K e y & g t ; & l t ; a : V a l u e   i : t y p e = " T a b l e W i d g e t B a s e V i e w S t a t e " / & g t ; & l t ; / a : K e y V a l u e O f D i a g r a m O b j e c t K e y a n y T y p e z b w N T n L X & g t ; & l t ; a : K e y V a l u e O f D i a g r a m O b j e c t K e y a n y T y p e z b w N T n L X & g t ; & l t ; a : K e y & g t ; & l t ; K e y & g t ; C o l u m n s \ C a r   O w n e r & l t ; / K e y & g t ; & l t ; / a : K e y & g t ; & l t ; a : V a l u e   i : t y p e = " T a b l e W i d g e t B a s e V i e w S t a t e " / & g t ; & l t ; / a : K e y V a l u e O f D i a g r a m O b j e c t K e y a n y T y p e z b w N T n L X & g t ; & l t ; a : K e y V a l u e O f D i a g r a m O b j e c t K e y a n y T y p e z b w N T n L X & g t ; & l t ; a : K e y & g t ; & l t ; K e y & g t ; C o l u m n s \ C o m m u t e   D i s t a n c e & l t ; / K e y & g t ; & l t ; / a : K e y & g t ; & l t ; a : V a l u e   i : t y p e = " T a b l e W i d g e t B a s e V i e w S t a t e " / & g t ; & l t ; / a : K e y V a l u e O f D i a g r a m O b j e c t K e y a n y T y p e z b w N T n L X & g t ; & l t ; a : K e y V a l u e O f D i a g r a m O b j e c t K e y a n y T y p e z b w N T n L X & g t ; & l t ; a : K e y & g t ; & l t ; K e y & g t ; C o l u m n s \ S t a r t   D a t e & l t ; / K e y & g t ; & l t ; / a : K e y & g t ; & l t ; a : V a l u e   i : t y p e = " T a b l e W i d g e t B a s e V i e w S t a t e " / & g t ; & l t ; / a : K e y V a l u e O f D i a g r a m O b j e c t K e y a n y T y p e z b w N T n L X & g t ; & l t ; a : K e y V a l u e O f D i a g r a m O b j e c t K e y a n y T y p e z b w N T n L X & g t ; & l t ; a : K e y & g t ; & l t ; K e y & g t ; C o l u m n s \ E n d   D a t e & l t ; / K e y & g t ; & l t ; / a : K e y & g t ; & l t ; a : V a l u e 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B i k e   P u r c h a s e & l t ; / K e y & g t ; & l t ; / a : K e y & g t ; & l t ; a : V a l u e   i : t y p e = " T a b l e W i d g e t B a s e V i e w S t a t e " / & g t ; & l t ; / a : K e y V a l u e O f D i a g r a m O b j e c t K e y a n y T y p e z b w N T n L X & g t ; & l t ; a : K e y V a l u e O f D i a g r a m O b j e c t K e y a n y T y p e z b w N T n L X & g t ; & l t ; a : K e y & g t ; & l t ; K e y & g t ; C o l u m n s \ B i k e   S a t i s f a c t i o n & l t ; / K e y & g t ; & l t ; / a : K e y & g t ; & l t ; a : V a l u e 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A d d _ F i e l 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 i : t y p e = " S a n d b o x E d i t o r T a b l e W i d g e t V i e w M o d e l K e y " & g t ; & l t ; T a b l e N a m e & g t ; A d d _ F i e l d s & l t ; / T a b l e N a m e & g t ; & l t ; / K e y & g t ; & l t ; M a i n t a i n e r 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C o m p a n y   L e v e l & l t ; / K e y & g t ; & l t ; / a : K e y & g t ; & l t ; a : V a l u e   i : t y p e = " T a b l e W i d g e t B a s e V i e w S t a t e " / & g t ; & l t ; / a : K e y V a l u e O f D i a g r a m O b j e c t K e y a n y T y p e z b w N T n L X & g t ; & l t ; a : K e y V a l u e O f D i a g r a m O b j e c t K e y a n y T y p e z b w N T n L X & g t ; & l t ; a : K e y & g t ; & l t ; K e y & g t ; C o l u m n s \ S i c k   D a y s & l t ; / K e y & g t ; & l t ; / a : K e y & g t ; & l t ; a : V a l u e   i : t y p e = " T a b l e W i d g e t B a s e V i e w S t a t e " / & g t ; & l t ; / a : K e y V a l u e O f D i a g r a m O b j e c t K e y a n y T y p e z b w N T n L X & g t ; & l t ; a : K e y V a l u e O f D i a g r a m O b j e c t K e y a n y T y p e z b w N T n L X & g t ; & l t ; a : K e y & g t ; & l t ; K e y & g t ; C o l u m n s \ R E L A T E D   F u l l   N a m e & l t ; / K e y & g t ; & l t ; / a : K e y & g t ; & l t ; a : V a l u e   i : t y p e = " T a b l e W i d g e t B a s e V i e w S t a t e " / & g t ; & l t ; / a : K e y V a l u e O f D i a g r a m O b j e c t K e y a n y T y p e z b w N T n L X & g t ; & l t ; a : K e y V a l u e O f D i a g r a m O b j e c t K e y a n y T y p e z b w N T n L X & g t ; & l t ; a : K e y & g t ; & l t ; K e y & g t ; C o l u m n s \ R E L A T E D   N e t W o r k i n g   D a y s & l t ; / K e y & g t ; & l t ; / a : K e y & g t ; & l t ; a : V a l u e   i : t y p e = " T a b l e W i d g e t B a s e V i e w S t a t e " / & g t ; & l t ; / a : K e y V a l u e O f D i a g r a m O b j e c t K e y a n y T y p e z b w N T n L X & g t ; & l t ; a : K e y V a l u e O f D i a g r a m O b j e c t K e y a n y T y p e z b w N T n L X & g t ; & l t ; a : K e y & g t ; & l t ; K e y & g t ; C o l u m n s \ S i c k   t o   W o r k i n g   D a y   R a t i o & l t ; / K e y & g t ; & l t ; / a : K e y & g t ; & l t ; a : V a l u e   i : t y p e = " T a b l e W i d g e t B a s e V i e w S t a t e " / & g t ; & l t ; / a : K e y V a l u e O f D i a g r a m O b j e c t K e y a n y T y p e z b w N T n L X & g t ; & l t ; a : K e y V a l u e O f D i a g r a m O b j e c t K e y a n y T y p e z b w N T n L X & g t ; & l t ; a : K e y & g t ; & l t ; K e y & g t ; C o l u m n s \ R E L A T E D   S a l a r y & l t ; / K e y & g t ; & l t ; / a : K e y & g t ; & l t ; a : V a l u e   i : t y p e = " T a b l e W i d g e t B a s e V i e w S t a t e " / & g t ; & l t ; / a : K e y V a l u e O f D i a g r a m O b j e c t K e y a n y T y p e z b w N T n L X & g t ; & l t ; a : K e y V a l u e O f D i a g r a m O b j e c t K e y a n y T y p e z b w N T n L X & g t ; & l t ; a : K e y & g t ; & l t ; K e y & g t ; C o l u m n s \ R E L A T E D   N e t W o r k Y e a r s & l t ; / K e y & g t ; & l t ; / a : K e y & g t ; & l t ; a : V a l u e   i : t y p e = " T a b l e W i d g e t B a s e V i e w S t a t e " / & g t ; & l t ; / a : K e y V a l u e O f D i a g r a m O b j e c t K e y a n y T y p e z b w N T n L X & g t ; & l t ; a : K e y V a l u e O f D i a g r a m O b j e c t K e y a n y T y p e z b w N T n L X & g t ; & l t ; a : K e y & g t ; & l t ; K e y & g t ; C o l u m n s \ A c t u a l   S a l a r y   p e r   A c t u a l   W o r k   D a y s & l t ; / K e y & g t ; & l t ; / a : K e y & g t ; & l t ; a : V a l u e   i : t y p e = " T a b l e W i d g e t B a s e V i e w S t a t e " / & g t ; & l t ; / a : K e y V a l u e O f D i a g r a m O b j e c t K e y a n y T y p e z b w N T n L X & g t ; & l t ; a : K e y V a l u e O f D i a g r a m O b j e c t K e y a n y T y p e z b w N T n L X & g t ; & l t ; a : K e y & g t ; & l t ; K e y & g t ; C o l u m n s \ S i c k D a y s   p e r   Y e a r & l t ; / K e y & g t ; & l t ; / a : K e y & g t ; & l t ; a : V a l u e   i : t y p e = " T a b l e W i d g e t B a s e V i e w S t a t e " / & g t ; & l t ; / a : K e y V a l u e O f D i a g r a m O b j e c t K e y a n y T y p e z b w N T n L X & g t ; & l t ; a : K e y V a l u e O f D i a g r a m O b j e c t K e y a n y T y p e z b w N T n L X & g t ; & l t ; a : K e y & g t ; & l t ; K e y & g t ; C o l u m n s \ E m p l o y e e   I D   +   F u l l   N a m e & l t ; / K e y & g t ; & l t ; / a : K e y & g t ; & l t ; a : V a l u e   i : t y p e = " T a b l e W i d g e t B a s e V i e w S t a t e " / & g t ; & l t ; / a : K e y V a l u e O f D i a g r a m O b j e c t K e y a n y T y p e z b w N T n L X & g t ; & l t ; a : K e y V a l u e O f D i a g r a m O b j e c t K e y a n y T y p e z b w N T n L X & g t ; & l t ; a : K e y & g t ; & l t ; K e y & g t ; C o l u m n s \ R E L A T E D ( A g 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 i : t y p e = " T a b l e W i d g e t V i e w M o d e l S a n d b o x A d a p t e r " & g t ; & l t ; T a b l e N a m e & g t ; C l e a n _ D a t a s e t   1 & l t ; / T a b l e N a m e & g t ; & l t ; / A d a p t e r & g t ; & l t ; D i a g r a m T y p e & g t ; T a b l e W i d g e t V i e w M o d e l & l t ; / D i a g r a m T y p e & g t ; & l t ; D i s p l a y C o n t e x t 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 i : t y p e = " S a n d b o x E d i t o r T a b l e W i d g e t V i e w M o d e l K e y " & g t ; & l t ; T a b l e N a m e & g t ; C l e a n _ D a t a s e t & l t ; / T a b l e N a m e & g t ; & l t ; / K e y & g t ; & l t ; M a i n t a i n e r 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28.xml>��< ? x m l   v e r s i o n = " 1 . 0 "   e n c o d i n g = " U T F - 1 6 " ? > < G e m i n i   x m l n s = " h t t p : / / g e m i n i / p i v o t c u s t o m i z a t i o n / 2 9 0 6 7 0 4 a - 2 5 1 7 - 4 8 a 6 - a 5 4 e - 1 1 0 d e 2 a d 6 4 6 f " > < 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29.xml>��< ? x m l   v e r s i o n = " 1 . 0 "   e n c o d i n g = " U T F - 1 6 " ? > < G e m i n i   x m l n s = " h t t p : / / g e m i n i / p i v o t c u s t o m i z a t i o n / d 9 e 8 1 3 8 0 - 5 1 6 8 - 4 3 a 4 - a 1 3 c - f c 6 e 7 8 6 c 6 b 4 9 " > < 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3.xml>��< ? x m l   v e r s i o n = " 1 . 0 "   e n c o d i n g = " U T F - 1 6 " ? > < G e m i n i   x m l n s = " h t t p : / / g e m i n i / p i v o t c u s t o m i z a t i o n / 7 1 3 f d 5 9 c - 5 8 6 1 - 4 d f 7 - a a c c - 1 b a 5 a b 7 d 3 2 7 4 " > < 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30.xml>��< ? x m l   v e r s i o n = " 1 . 0 "   e n c o d i n g = " U T F - 1 6 " ? > < G e m i n i   x m l n s = " h t t p : / / g e m i n i / p i v o t c u s t o m i z a t i o n / d f 7 d f 4 7 e - a 6 1 8 - 4 6 3 0 - 9 0 2 5 - 8 4 c c c 3 b 5 f a 8 d " > < 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31.xml>��< ? x m l   v e r s i o n = " 1 . 0 "   e n c o d i n g = " U T F - 1 6 " ? > < G e m i n i   x m l n s = " h t t p : / / g e m i n i / p i v o t c u s t o m i z a t i o n / 7 2 0 a a 2 7 7 - 6 8 d a - 4 9 c c - 8 0 1 a - d 4 e f 8 6 3 3 d c 6 d " > < 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32.xml>��< ? x m l   v e r s i o n = " 1 . 0 "   e n c o d i n g = " U T F - 1 6 " ? > < G e m i n i   x m l n s = " h t t p : / / g e m i n i / p i v o t c u s t o m i z a t i o n / T a b l e X M L _ A d d _ F i e l d s _ 0 4 4 f 9 5 a 9 - a 3 3 e - 4 2 9 6 - 9 9 b 1 - a c c 7 f 8 7 9 c f 4 6 " > < 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 / & g t ; & l t ; C o l u m n W i d t h s & g t ; & l t ; i t e m & g t ; & l t ; k e y & g t ; & l t ; s t r i n g & g t ; E m p l o y e e   I D & l t ; / s t r i n g & g t ; & l t ; / k e y & g t ; & l t ; v a l u e & g t ; & l t ; i n t & g t ; 1 5 5 & l t ; / i n t & g t ; & l t ; / v a l u e & g t ; & l t ; / i t e m & g t ; & l t ; i t e m & g t ; & l t ; k e y & g t ; & l t ; s t r i n g & g t ; C o m p a n y   L e v e l & l t ; / s t r i n g & g t ; & l t ; / k e y & g t ; & l t ; v a l u e & g t ; & l t ; i n t & g t ; 1 5 3 & l t ; / i n t & g t ; & l t ; / v a l u e & g t ; & l t ; / i t e m & g t ; & l t ; i t e m & g t ; & l t ; k e y & g t ; & l t ; s t r i n g & g t ; S i c k   D a y s & l t ; / s t r i n g & g t ; & l t ; / k e y & g t ; & l t ; v a l u e & g t ; & l t ; i n t & g t ; 2 1 6 & l t ; / i n t & g t ; & l t ; / v a l u e & g t ; & l t ; / i t e m & g t ; & l t ; i t e m & g t ; & l t ; k e y & g t ; & l t ; s t r i n g & g t ; R E L A T E D   F u l l   N a m e & l t ; / s t r i n g & g t ; & l t ; / k e y & g t ; & l t ; v a l u e & g t ; & l t ; i n t & g t ; 1 8 4 & l t ; / i n t & g t ; & l t ; / v a l u e & g t ; & l t ; / i t e m & g t ; & l t ; i t e m & g t ; & l t ; k e y & g t ; & l t ; s t r i n g & g t ; R E L A T E D   N e t W o r k i n g   D a y s & l t ; / s t r i n g & g t ; & l t ; / k e y & g t ; & l t ; v a l u e & g t ; & l t ; i n t & g t ; 2 3 7 & l t ; / i n t & g t ; & l t ; / v a l u e & g t ; & l t ; / i t e m & g t ; & l t ; i t e m & g t ; & l t ; k e y & g t ; & l t ; s t r i n g & g t ; S i c k   t o   W o r k i n g   D a y   R a t i o & l t ; / s t r i n g & g t ; & l t ; / k e y & g t ; & l t ; v a l u e & g t ; & l t ; i n t & g t ; 2 2 9 & l t ; / i n t & g t ; & l t ; / v a l u e & g t ; & l t ; / i t e m & g t ; & l t ; i t e m & g t ; & l t ; k e y & g t ; & l t ; s t r i n g & g t ; S i c k D a y s   p e r   Y e a r & l t ; / s t r i n g & g t ; & l t ; / k e y & g t ; & l t ; v a l u e & g t ; & l t ; i n t & g t ; 1 6 9 & l t ; / i n t & g t ; & l t ; / v a l u e & g t ; & l t ; / i t e m & g t ; & l t ; i t e m & g t ; & l t ; k e y & g t ; & l t ; s t r i n g & g t ; R E L A T E D   S a l a r y & l t ; / s t r i n g & g t ; & l t ; / k e y & g t ; & l t ; v a l u e & g t ; & l t ; i n t & g t ; 1 9 2 & l t ; / i n t & g t ; & l t ; / v a l u e & g t ; & l t ; / i t e m & g t ; & l t ; i t e m & g t ; & l t ; k e y & g t ; & l t ; s t r i n g & g t ; A c t u a l   S a l a r y   p e r   A c t u a l   W o r k   D a y s & l t ; / s t r i n g & g t ; & l t ; / k e y & g t ; & l t ; v a l u e & g t ; & l t ; i n t & g t ; 1 9 2 & l t ; / i n t & g t ; & l t ; / v a l u e & g t ; & l t ; / i t e m & g t ; & l t ; i t e m & g t ; & l t ; k e y & g t ; & l t ; s t r i n g & g t ; R E L A T E D   N e t W o r k Y e a r s & l t ; / s t r i n g & g t ; & l t ; / k e y & g t ; & l t ; v a l u e & g t ; & l t ; i n t & g t ; 1 9 2 & l t ; / i n t & g t ; & l t ; / v a l u e & g t ; & l t ; / i t e m & g t ; & l t ; i t e m & g t ; & l t ; k e y & g t ; & l t ; s t r i n g & g t ; E m p l o y e e   I D   +   F u l l   N a m e & l t ; / s t r i n g & g t ; & l t ; / k e y & g t ; & l t ; v a l u e & g t ; & l t ; i n t & g t ; 1 9 2 & l t ; / i n t & g t ; & l t ; / v a l u e & g t ; & l t ; / i t e m & g t ; & l t ; i t e m & g t ; & l t ; k e y & g t ; & l t ; s t r i n g & g t ; R E L A T E D ( A g e ) & l t ; / s t r i n g & g t ; & l t ; / k e y & g t ; & l t ; v a l u e & g t ; & l t ; i n t & g t ; 1 9 2 & l t ; / i n t & g t ; & l t ; / v a l u e & g t ; & l t ; / i t e m & g t ; & l t ; / C o l u m n W i d t h s & g t ; & l t ; C o l u m n D i s p l a y I n d e x & g t ; & l t ; i t e m & g t ; & l t ; k e y & g t ; & l t ; s t r i n g & g t ; E m p l o y e e   I D & l t ; / s t r i n g & g t ; & l t ; / k e y & g t ; & l t ; v a l u e & g t ; & l t ; i n t & g t ; 0 & l t ; / i n t & g t ; & l t ; / v a l u e & g t ; & l t ; / i t e m & g t ; & l t ; i t e m & g t ; & l t ; k e y & g t ; & l t ; s t r i n g & g t ; C o m p a n y   L e v e l & l t ; / s t r i n g & g t ; & l t ; / k e y & g t ; & l t ; v a l u e & g t ; & l t ; i n t & g t ; 1 & l t ; / i n t & g t ; & l t ; / v a l u e & g t ; & l t ; / i t e m & g t ; & l t ; i t e m & g t ; & l t ; k e y & g t ; & l t ; s t r i n g & g t ; S i c k   D a y s & l t ; / s t r i n g & g t ; & l t ; / k e y & g t ; & l t ; v a l u e & g t ; & l t ; i n t & g t ; 2 & l t ; / i n t & g t ; & l t ; / v a l u e & g t ; & l t ; / i t e m & g t ; & l t ; i t e m & g t ; & l t ; k e y & g t ; & l t ; s t r i n g & g t ; R E L A T E D   F u l l   N a m e & l t ; / s t r i n g & g t ; & l t ; / k e y & g t ; & l t ; v a l u e & g t ; & l t ; i n t & g t ; 3 & l t ; / i n t & g t ; & l t ; / v a l u e & g t ; & l t ; / i t e m & g t ; & l t ; i t e m & g t ; & l t ; k e y & g t ; & l t ; s t r i n g & g t ; R E L A T E D   N e t W o r k i n g   D a y s & l t ; / s t r i n g & g t ; & l t ; / k e y & g t ; & l t ; v a l u e & g t ; & l t ; i n t & g t ; 4 & l t ; / i n t & g t ; & l t ; / v a l u e & g t ; & l t ; / i t e m & g t ; & l t ; i t e m & g t ; & l t ; k e y & g t ; & l t ; s t r i n g & g t ; S i c k   t o   W o r k i n g   D a y   R a t i o & l t ; / s t r i n g & g t ; & l t ; / k e y & g t ; & l t ; v a l u e & g t ; & l t ; i n t & g t ; 5 & l t ; / i n t & g t ; & l t ; / v a l u e & g t ; & l t ; / i t e m & g t ; & l t ; i t e m & g t ; & l t ; k e y & g t ; & l t ; s t r i n g & g t ; S i c k D a y s   p e r   Y e a r & l t ; / s t r i n g & g t ; & l t ; / k e y & g t ; & l t ; v a l u e & g t ; & l t ; i n t & g t ; 9 & l t ; / i n t & g t ; & l t ; / v a l u e & g t ; & l t ; / i t e m & g t ; & l t ; i t e m & g t ; & l t ; k e y & g t ; & l t ; s t r i n g & g t ; R E L A T E D   S a l a r y & l t ; / s t r i n g & g t ; & l t ; / k e y & g t ; & l t ; v a l u e & g t ; & l t ; i n t & g t ; 6 & l t ; / i n t & g t ; & l t ; / v a l u e & g t ; & l t ; / i t e m & g t ; & l t ; i t e m & g t ; & l t ; k e y & g t ; & l t ; s t r i n g & g t ; A c t u a l   S a l a r y   p e r   A c t u a l   W o r k   D a y s & l t ; / s t r i n g & g t ; & l t ; / k e y & g t ; & l t ; v a l u e & g t ; & l t ; i n t & g t ; 8 & l t ; / i n t & g t ; & l t ; / v a l u e & g t ; & l t ; / i t e m & g t ; & l t ; i t e m & g t ; & l t ; k e y & g t ; & l t ; s t r i n g & g t ; R E L A T E D   N e t W o r k Y e a r s & l t ; / s t r i n g & g t ; & l t ; / k e y & g t ; & l t ; v a l u e & g t ; & l t ; i n t & g t ; 7 & l t ; / i n t & g t ; & l t ; / v a l u e & g t ; & l t ; / i t e m & g t ; & l t ; i t e m & g t ; & l t ; k e y & g t ; & l t ; s t r i n g & g t ; E m p l o y e e   I D   +   F u l l   N a m e & l t ; / s t r i n g & g t ; & l t ; / k e y & g t ; & l t ; v a l u e & g t ; & l t ; i n t & g t ; 1 0 & l t ; / i n t & g t ; & l t ; / v a l u e & g t ; & l t ; / i t e m & g t ; & l t ; i t e m & g t ; & l t ; k e y & g t ; & l t ; s t r i n g & g t ; R E L A T E D ( A g e ) & l t ; / s t r i n g & g t ; & l t ; / k e y & g t ; & l t ; v a l u e & g t ; & l t ; i n t & g t ; 1 1 & l t ; / i n t & g t ; & l t ; / v a l u e & g t ; & l t ; / i t e m & g t ; & l t ; / C o l u m n D i s p l a y I n d e x & g t ; & l t ; C o l u m n F r o z e n   / & g t ; & l t ; C o l u m n C h e c k e d   / & g t ; & l t ; C o l u m n F i l t e r   / & g t ; & l t ; S e l e c t i o n F i l t e r   / & g t ; & l t ; F i l t e r P a r a m e t e r s   / & g t ; & l t ; S o r t B y C o l u m n & g t ; R E L A T E D   F u l l   N a m e & l t ; / S o r t B y C o l u m n & g t ; & l t ; I s S o r t D e s c e n d i n g & g t ; f a l s e & l t ; / I s S o r t D e s c e n d i n g & g t ; & l t ; / T a b l e W i d g e t G r i d S e r i a l i z a t i o n & g t ; < / C u s t o m C o n t e n t > < / G e m i n i > 
</file>

<file path=customXml/item33.xml>��< ? x m l   v e r s i o n = " 1 . 0 "   e n c o d i n g = " U T F - 1 6 " ? > < G e m i n i   x m l n s = " h t t p : / / g e m i n i / p i v o t c u s t o m i z a t i o n / 0 2 4 1 2 4 9 8 - a a 1 d - 4 3 9 5 - b a 3 e - b d f e 5 2 b 5 1 b f 6 " > < 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34.xml>��< ? x m l   v e r s i o n = " 1 . 0 "   e n c o d i n g = " U T F - 1 6 " ? > < G e m i n i   x m l n s = " h t t p : / / g e m i n i / p i v o t c u s t o m i z a t i o n / M a n u a l C a l c M o d e " > < C u s t o m C o n t e n t > < ! [ C D A T A [ F a l s e ] ] > < / C u s t o m C o n t e n t > < / G e m i n i > 
</file>

<file path=customXml/item35.xml>��< ? x m l   v e r s i o n = " 1 . 0 "   e n c o d i n g = " U T F - 1 6 " ? > < G e m i n i   x m l n s = " h t t p : / / g e m i n i / p i v o t c u s t o m i z a t i o n / C l i e n t W i n d o w X M L " > < C u s t o m C o n t e n t > C l e a n _ D a t a s e t   1 _ 9 0 c c b f 2 0 - 4 b 1 7 - 4 a 2 4 - b 0 3 4 - a 6 6 3 8 6 5 d c c 4 7 < / C u s t o m C o n t e n t > < / G e m i n i > 
</file>

<file path=customXml/item36.xml>��< ? x m l   v e r s i o n = " 1 . 0 "   e n c o d i n g = " U T F - 1 6 " ? > < G e m i n i   x m l n s = " h t t p : / / g e m i n i / p i v o t c u s t o m i z a t i o n / c 6 0 3 7 3 8 2 - f 1 4 9 - 4 a 9 7 - 9 8 2 7 - 8 8 7 b f 4 d 3 d a 6 f " > < 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37.xml>��< ? x m l   v e r s i o n = " 1 . 0 "   e n c o d i n g = " U T F - 1 6 " ? > < G e m i n i   x m l n s = " h t t p : / / g e m i n i / p i v o t c u s t o m i z a t i o n / 5 3 4 7 a 2 4 0 - 4 3 b d - 4 5 4 5 - 9 3 2 0 - f 0 9 b b 4 c 8 b 3 0 e " > < 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38.xml>��< ? x m l   v e r s i o n = " 1 . 0 "   e n c o d i n g = " U T F - 1 6 " ? > < G e m i n i   x m l n s = " h t t p : / / g e m i n i / p i v o t c u s t o m i z a t i o n / 1 9 3 7 a d e 3 - 2 a 6 9 - 4 0 7 8 - b b 0 6 - 4 8 9 3 9 6 1 9 0 9 9 3 " > < 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39.xml>��< ? x m l   v e r s i o n = " 1 . 0 "   e n c o d i n g = " U T F - 1 6 " ? > < G e m i n i   x m l n s = " h t t p : / / g e m i n i / p i v o t c u s t o m i z a t i o n / 7 c 6 c 2 7 8 7 - 2 9 8 8 - 4 4 b 1 - 8 f 0 0 - a 0 c b e f 4 e b c 5 6 " > < 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40.xml>��< ? x m l   v e r s i o n = " 1 . 0 "   e n c o d i n g = " U T F - 1 6 " ? > < G e m i n i   x m l n s = " h t t p : / / g e m i n i / p i v o t c u s t o m i z a t i o n / f d 2 d f 7 f f - 3 4 9 7 - 4 c 1 0 - 8 6 8 a - d 0 7 7 d 9 5 6 9 9 0 3 " > < 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1.xml>��< ? x m l   v e r s i o n = " 1 . 0 "   e n c o d i n g = " U T F - 1 6 " ? > < G e m i n i   x m l n s = " h t t p : / / g e m i n i / p i v o t c u s t o m i z a t i o n / f 2 3 b 4 9 f 5 - 8 8 3 7 - 4 8 f b - 9 c d a - 4 d 5 e 3 8 9 f e 5 8 8 " > < 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2.xml>��< ? x m l   v e r s i o n = " 1 . 0 "   e n c o d i n g = " U T F - 1 6 " ? > < G e m i n i   x m l n s = " h t t p : / / g e m i n i / p i v o t c u s t o m i z a t i o n / 3 2 9 7 a c 6 d - e 8 d 3 - 4 a c 9 - b f b 0 - d a 7 c 0 1 3 a 6 5 d 4 " > < 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3.xml>��< ? x m l   v e r s i o n = " 1 . 0 "   e n c o d i n g = " U T F - 1 6 " ? > < G e m i n i   x m l n s = " h t t p : / / g e m i n i / p i v o t c u s t o m i z a t i o n / 5 d 9 0 d d d c - 7 e 1 5 - 4 1 5 b - 8 f c 9 - 2 8 6 8 d a 0 3 d 3 b 0 " > < 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4.xml>��< ? x m l   v e r s i o n = " 1 . 0 "   e n c o d i n g = " U T F - 1 6 " ? > < G e m i n i   x m l n s = " h t t p : / / g e m i n i / p i v o t c u s t o m i z a t i o n / a a b a 8 f d c - 9 c c 2 - 4 2 5 4 - a 2 3 2 - e c e 8 2 e d 8 9 4 7 0 " > < 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5.xml>��< ? x m l   v e r s i o n = " 1 . 0 "   e n c o d i n g = " U T F - 1 6 " ? > < G e m i n i   x m l n s = " h t t p : / / g e m i n i / p i v o t c u s t o m i z a t i o n / 6 d e 5 e f 7 6 - 3 2 6 4 - 4 6 c f - b f 4 c - 5 6 c f e 8 9 7 3 2 c 6 " > < 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6.xml>��< ? x m l   v e r s i o n = " 1 . 0 "   e n c o d i n g = " U T F - 1 6 " ? > < G e m i n i   x m l n s = " h t t p : / / g e m i n i / p i v o t c u s t o m i z a t i o n / 6 6 8 f 1 3 9 b - 0 f a 2 - 4 e 2 9 - 8 2 b 7 - 8 4 0 8 2 a 7 5 4 2 3 a " > < 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7.xml>��< ? x m l   v e r s i o n = " 1 . 0 "   e n c o d i n g = " U T F - 1 6 " ? > < G e m i n i   x m l n s = " h t t p : / / g e m i n i / p i v o t c u s t o m i z a t i o n / d 2 e a 9 a e 2 - c 0 e 7 - 4 e 4 4 - 8 d 8 a - 9 2 5 2 0 5 a 2 0 b b 7 " > < 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8.xml>��< ? x m l   v e r s i o n = " 1 . 0 "   e n c o d i n g = " U T F - 1 6 " ? > < G e m i n i   x m l n s = " h t t p : / / g e m i n i / p i v o t c u s t o m i z a t i o n / 9 9 b 6 8 4 6 c - a a c 7 - 4 6 2 c - b b f e - f f a e 8 8 a 1 d 2 8 4 " > < 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49.xml>��< ? x m l   v e r s i o n = " 1 . 0 "   e n c o d i n g = " U T F - 1 6 " ? > < G e m i n i   x m l n s = " h t t p : / / g e m i n i / p i v o t c u s t o m i z a t i o n / 9 5 b f c b c 8 - a b c a - 4 1 a 9 - 8 0 a c - a 3 7 6 6 6 3 6 0 f c 3 " > < 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5.xml>��< ? x m l   v e r s i o n = " 1 . 0 "   e n c o d i n g = " U T F - 1 6 " ? > < G e m i n i   x m l n s = " h t t p : / / g e m i n i / p i v o t c u s t o m i z a t i o n / 1 c 9 8 5 7 d a - 9 3 2 7 - 4 a 7 a - 8 6 6 0 - 1 c b d 8 7 a b 8 c 0 1 " > < 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50.xml>��< ? x m l   v e r s i o n = " 1 . 0 "   e n c o d i n g = " U T F - 1 6 " ? > < G e m i n i   x m l n s = " h t t p : / / g e m i n i / p i v o t c u s t o m i z a t i o n / 1 e 8 b 5 b 7 0 - e 4 c 2 - 4 a d b - b 7 f 7 - 1 2 c 9 3 a 3 a 4 a 4 c " > < 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51.xml>��< ? x m l   v e r s i o n = " 1 . 0 "   e n c o d i n g = " U T F - 1 6 " ? > < G e m i n i   x m l n s = " h t t p : / / g e m i n i / p i v o t c u s t o m i z a t i o n / d c a a 8 d b d - 1 1 3 2 - 4 4 8 6 - 9 2 6 8 - e c 8 7 a d d c f 9 c 0 " > < 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52.xml>��< ? x m l   v e r s i o n = " 1 . 0 "   e n c o d i n g = " U T F - 1 6 " ? > < G e m i n i   x m l n s = " h t t p : / / g e m i n i / p i v o t c u s t o m i z a t i o n / 6 6 c c d d d e - 6 0 b 4 - 4 2 2 8 - 9 7 6 1 - a 3 f d 6 7 3 6 5 7 0 6 " > < 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53.xml>��< ? x m l   v e r s i o n = " 1 . 0 "   e n c o d i n g = " U T F - 1 6 " ? > < G e m i n i   x m l n s = " h t t p : / / g e m i n i / p i v o t c u s t o m i z a t i o n / 8 b 9 5 e 0 f 2 - 3 f c e - 4 9 7 5 - b 8 5 6 - 1 3 f d 4 3 3 c 5 e f 5 " > < 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54.xml>��< ? x m l   v e r s i o n = " 1 . 0 "   e n c o d i n g = " U T F - 1 6 " ? > < G e m i n i   x m l n s = " h t t p : / / g e m i n i / p i v o t c u s t o m i z a t i o n / 4 3 8 9 e 8 7 4 - 7 9 5 c - 4 6 d 5 - 9 b 0 8 - 0 4 4 8 5 e 6 0 c 9 3 9 " > < 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55.xml>��< ? x m l   v e r s i o n = " 1 . 0 "   e n c o d i n g = " U T F - 1 6 " ? > < G e m i n i   x m l n s = " h t t p : / / g e m i n i / p i v o t c u s t o m i z a t i o n / 2 0 d 5 d 3 c c - 6 7 6 5 - 4 4 2 b - 8 4 f 5 - 9 1 7 c 1 f e 8 c 9 b d " > < 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56.xml>��< ? x m l   v e r s i o n = " 1 . 0 "   e n c o d i n g = " U T F - 1 6 " ? > < G e m i n i   x m l n s = " h t t p : / / g e m i n i / p i v o t c u s t o m i z a t i o n / S a n d b o x N o n E m p t y " > < C u s t o m C o n t e n t > < ! [ C D A T A [ 1 ] ] > < / C u s t o m C o n t e n t > < / G e m i n i > 
</file>

<file path=customXml/item57.xml>��< ? x m l   v e r s i o n = " 1 . 0 "   e n c o d i n g = " U T F - 1 6 " ? > < G e m i n i   x m l n s = " h t t p : / / g e m i n i / p i v o t c u s t o m i z a t i o n / I s S a n d b o x E m b e d d e d " > < C u s t o m C o n t e n t > < ! [ C D A T A [ y e s ] ] > < / C u s t o m C o n t e n t > < / G e m i n i > 
</file>

<file path=customXml/item58.xml>��< ? x m l   v e r s i o n = " 1 . 0 "   e n c o d i n g = " U T F - 1 6 " ? > < G e m i n i   x m l n s = " h t t p : / / g e m i n i / p i v o t c u s t o m i z a t i o n / P o w e r P i v o t V e r s i o n " > < C u s t o m C o n t e n t > < ! [ C D A T A [ 1 1 . 0 . 9 1 6 6 . 1 8 3 ] ] > < / C u s t o m C o n t e n t > < / G e m i n i > 
</file>

<file path=customXml/item59.xml>��< ? x m l   v e r s i o n = " 1 . 0 "   e n c o d i n g = " U T F - 1 6 " ? > < G e m i n i   x m l n s = " h t t p : / / g e m i n i / p i v o t c u s t o m i z a t i o n / R e l a t i o n s h i p A u t o D e t e c t i o n E n a b l e d " > < C u s t o m C o n t e n t > < ! [ C D A T A [ T r u e ] ] > < / C u s t o m C o n t e n t > < / G e m i n i > 
</file>

<file path=customXml/item6.xml>��< ? x m l   v e r s i o n = " 1 . 0 "   e n c o d i n g = " U T F - 1 6 " ? > < G e m i n i   x m l n s = " h t t p : / / g e m i n i / p i v o t c u s t o m i z a t i o n / T a b l e X M L _ C l e a n _ D a t a s e t _ x l n m # _ F i l t e r D a t a b a s e _ 0 b 5 6 f 2 e 2 - 8 0 0 a - 4 2 c 4 - b e f a - d 2 2 2 c b 8 1 d 1 7 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 F i r s t   N a m e < / s t r i n g > < / k e y > < v a l u e > < i n t > 1 2 1 < / i n t > < / v a l u e > < / i t e m > < i t e m > < k e y > < s t r i n g > L a s t   N a m e < / s t r i n g > < / k e y > < v a l u e > < i n t > 1 2 0 < / i n t > < / v a l u e > < / i t e m > < i t e m > < k e y > < s t r i n g > P e r s o n a l   E m a i l < / s t r i n g > < / k e y > < v a l u e > < i n t > 1 4 9 < / i n t > < / v a l u e > < / i t e m > < i t e m > < k e y > < s t r i n g > A g e < / s t r i n g > < / k e y > < v a l u e > < i n t > 6 9 < / i n t > < / v a l u e > < / i t e m > < i t e m > < k e y > < s t r i n g > G e n d e r < / s t r i n g > < / k e y > < v a l u e > < i n t > 9 5 < / i n t > < / v a l u e > < / i t e m > < i t e m > < k e y > < s t r i n g > M a r i t a l   S t a t u s < / s t r i n g > < / k e y > < v a l u e > < i n t > 1 4 4 < / i n t > < / v a l u e > < / i t e m > < i t e m > < k e y > < s t r i n g > J o b   T i t l e < / s t r i n g > < / k e y > < v a l u e > < i n t > 1 0 3 < / i n t > < / v a l u e > < / i t e m > < i t e m > < k e y > < s t r i n g > S a l a r y < / s t r i n g > < / k e y > < v a l u e > < i n t > 8 6 < / i n t > < / v a l u e > < / i t e m > < i t e m > < k e y > < s t r i n g > E d u c a t i o n   L e v e l < / s t r i n g > < / k e y > < v a l u e > < i n t > 1 5 7 < / i n t > < / v a l u e > < / i t e m > < i t e m > < k e y > < s t r i n g > H o m e   O w n e r < / s t r i n g > < / k e y > < v a l u e > < i n t > 1 3 9 < / i n t > < / v a l u e > < / i t e m > < i t e m > < k e y > < s t r i n g > C a r   O w n e r < / s t r i n g > < / k e y > < v a l u e > < i n t > 1 2 0 < / i n t > < / v a l u e > < / i t e m > < i t e m > < k e y > < s t r i n g > C o m m u t e   D i s t a n c e < / s t r i n g > < / k e y > < v a l u e > < i n t > 1 8 1 < / i n t > < / v a l u e > < / i t e m > < i t e m > < k e y > < s t r i n g > S t a r t   D a t e < / s t r i n g > < / k e y > < v a l u e > < i n t > 1 1 6 < / i n t > < / v a l u e > < / i t e m > < i t e m > < k e y > < s t r i n g > E n d   D a t e < / s t r i n g > < / k e y > < v a l u e > < i n t > 1 0 8 < / i n t > < / v a l u e > < / i t e m > < i t e m > < k e y > < s t r i n g > R e g i o n < / s t r i n g > < / k e y > < v a l u e > < i n t > 9 2 < / i n t > < / v a l u e > < / i t e m > < i t e m > < k e y > < s t r i n g > B i k e   P u r c h a s e < / s t r i n g > < / k e y > < v a l u e > < i n t > 1 4 2 < / i n t > < / v a l u e > < / i t e m > < i t e m > < k e y > < s t r i n g > B i k e   S a t i s f a c t i o n < / s t r i n g > < / k e y > < v a l u e > < i n t > 1 6 2 < / i n t > < / v a l u e > < / i t e m > < / C o l u m n W i d t h s > < C o l u m n D i s p l a y I n d e x > < i t e m > < k e y > < s t r i n g > E m p l o y e e   I D < / s t r i n g > < / k e y > < v a l u e > < i n t > 0 < / i n t > < / v a l u e > < / i t e m > < i t e m > < k e y > < s t r i n g > F i r s t   N a m e < / s t r i n g > < / k e y > < v a l u e > < i n t > 1 < / i n t > < / v a l u e > < / i t e m > < i t e m > < k e y > < s t r i n g > L a s t   N a m e < / s t r i n g > < / k e y > < v a l u e > < i n t > 2 < / i n t > < / v a l u e > < / i t e m > < i t e m > < k e y > < s t r i n g > P e r s o n a l   E m a i l < / s t r i n g > < / k e y > < v a l u e > < i n t > 3 < / i n t > < / v a l u e > < / i t e m > < i t e m > < k e y > < s t r i n g > A g e < / s t r i n g > < / k e y > < v a l u e > < i n t > 4 < / i n t > < / v a l u e > < / i t e m > < i t e m > < k e y > < s t r i n g > G e n d e r < / s t r i n g > < / k e y > < v a l u e > < i n t > 5 < / i n t > < / v a l u e > < / i t e m > < i t e m > < k e y > < s t r i n g > M a r i t a l   S t a t u s < / s t r i n g > < / k e y > < v a l u e > < i n t > 6 < / i n t > < / v a l u e > < / i t e m > < i t e m > < k e y > < s t r i n g > J o b   T i t l e < / s t r i n g > < / k e y > < v a l u e > < i n t > 7 < / i n t > < / v a l u e > < / i t e m > < i t e m > < k e y > < s t r i n g > S a l a r y < / s t r i n g > < / k e y > < v a l u e > < i n t > 8 < / i n t > < / v a l u e > < / i t e m > < i t e m > < k e y > < s t r i n g > E d u c a t i o n   L e v e l < / s t r i n g > < / k e y > < v a l u e > < i n t > 9 < / i n t > < / v a l u e > < / i t e m > < i t e m > < k e y > < s t r i n g > H o m e   O w n e r < / s t r i n g > < / k e y > < v a l u e > < i n t > 1 0 < / i n t > < / v a l u e > < / i t e m > < i t e m > < k e y > < s t r i n g > C a r   O w n e r < / s t r i n g > < / k e y > < v a l u e > < i n t > 1 1 < / i n t > < / v a l u e > < / i t e m > < i t e m > < k e y > < s t r i n g > C o m m u t e   D i s t a n c e < / s t r i n g > < / k e y > < v a l u e > < i n t > 1 2 < / i n t > < / v a l u e > < / i t e m > < i t e m > < k e y > < s t r i n g > S t a r t   D a t e < / s t r i n g > < / k e y > < v a l u e > < i n t > 1 3 < / i n t > < / v a l u e > < / i t e m > < i t e m > < k e y > < s t r i n g > E n d   D a t e < / s t r i n g > < / k e y > < v a l u e > < i n t > 1 4 < / i n t > < / v a l u e > < / i t e m > < i t e m > < k e y > < s t r i n g > R e g i o n < / s t r i n g > < / k e y > < v a l u e > < i n t > 1 5 < / i n t > < / v a l u e > < / i t e m > < i t e m > < k e y > < s t r i n g > B i k e   P u r c h a s e < / s t r i n g > < / k e y > < v a l u e > < i n t > 1 6 < / i n t > < / v a l u e > < / i t e m > < i t e m > < k e y > < s t r i n g > B i k e   S a t i s f a c t i o n < / s t r i n g > < / k e y > < v a l u e > < i n t > 1 7 < / i n t > < / v a l u e > < / i t e m > < / C o l u m n D i s p l a y I n d e x > < C o l u m n F r o z e n   / > < C o l u m n C h e c k e d   / > < C o l u m n F i l t e r   / > < S e l e c t i o n F i l t e r   / > < F i l t e r P a r a m e t e r s   / > < I s S o r t D e s c e n d i n g > f a l s e < / I s S o r t D e s c e n d i n g > < / T a b l e W i d g e t G r i d S e r i a l i z a t i o n > ] ] > < / C u s t o m C o n t e n t > < / G e m i n i > 
</file>

<file path=customXml/item6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 2 0 2 5 - 0 4 - 3 0 T 0 0 : 3 7 : 2 7 . 9 9 1 8 7 6 2 + 0 2 : 0 0 < / L a s t P r o c e s s e d T i m e > < / D a t a M o d e l i n g S a n d b o x . S e r i a l i z e d S a n d b o x E r r o r C a c h e > ] ] > < / C u s t o m C o n t e n t > < / G e m i n i > 
</file>

<file path=customXml/item7.xml>��< ? x m l   v e r s i o n = " 1 . 0 "   e n c o d i n g = " U T F - 1 6 " ? > < G e m i n i   x m l n s = " h t t p : / / g e m i n i / p i v o t c u s t o m i z a t i o n / 9 e 9 4 4 4 2 d - a 0 d 4 - 4 3 1 1 - 8 b 0 9 - 4 3 2 8 b 9 e 0 8 1 a 7 " > < 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8.xml>��< ? x m l   v e r s i o n = " 1 . 0 "   e n c o d i n g = " U T F - 1 6 " ? > < G e m i n i   x m l n s = " h t t p : / / g e m i n i / p i v o t c u s t o m i z a t i o n / 9 7 0 9 b 5 5 1 - c 5 4 f - 4 4 2 1 - 9 7 c 7 - e 4 a f 2 3 1 0 f 9 8 8 " > < C u s t o m C o n t e n t > < ! [ C D A T A [ < ? x m l   v e r s i o n = " 1 . 0 "   e n c o d i n g = " u t f - 1 6 " ? > < S e t t i n g s > < C a l c u l a t e d F i e l d s > < i t e m > < M e a s u r e N a m e > S u m   o f   S i c k D a y s < / M e a s u r e N a m e > < D i s p l a y N a m e > S u m   o f   S i c k D a y s < / D i s p l a y N a m e > < V i s i b l e > F a l s e < / V i s i b l e > < / i t e m > < / C a l c u l a t e d F i e l d s > < S A H o s t H a s h > 0 < / S A H o s t H a s h > < G e m i n i F i e l d L i s t V i s i b l e > T r u e < / G e m i n i F i e l d L i s t V i s i b l e > < / S e t t i n g s > ] ] > < / C u s t o m C o n t e n t > < / G e m i n i > 
</file>

<file path=customXml/item9.xml>��< ? x m l   v e r s i o n = " 1 . 0 "   e n c o d i n g = " U T F - 1 6 " ? > < G e m i n i   x m l n s = " h t t p : / / g e m i n i / p i v o t c u s t o m i z a t i o n / 1 b e 2 1 2 5 e - e 8 3 a - 4 6 1 1 - 8 c 1 5 - 3 2 6 9 d 6 2 6 e 5 a 6 " > < C u s t o m C o n t e n t > < ! [ C D A T A [ < ? x m l   v e r s i o n = " 1 . 0 "   e n c o d i n g = " u t f - 1 6 " ? > < S e t t i n g s > < C a l c u l a t e d F i e l d s > < i t e m > < M e a s u r e N a m e > S u m   o f   S i c k D a y s < / M e a s u r e N a m e > < D i s p l a y N a m e > S u m   o f   S i c k D a y s < / D i s p l a y N a m e > < V i s i b l e > F a l s e < / V i s i b l e > < / i t e m > < i t e m > < M e a s u r e N a m e > M I N   S t a r t   D a t e < / M e a s u r e N a m e > < D i s p l a y N a m e > M I N   S t a r t   D a t e < / D i s p l a y N a m e > < V i s i b l e > F a l s e < / V i s i b l e > < / i t e m > < i t e m > < M e a s u r e N a m e > M A X   E n d   D a t e < / M e a s u r e N a m e > < D i s p l a y N a m e > M A X   E n d   D a t e 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ED3744C-5F2A-408B-9961-765CFA7110B1}">
  <ds:schemaRefs/>
</ds:datastoreItem>
</file>

<file path=customXml/itemProps10.xml><?xml version="1.0" encoding="utf-8"?>
<ds:datastoreItem xmlns:ds="http://schemas.openxmlformats.org/officeDocument/2006/customXml" ds:itemID="{0E5FE9F8-95A9-442A-9B77-939ABD13FC1B}">
  <ds:schemaRefs/>
</ds:datastoreItem>
</file>

<file path=customXml/itemProps11.xml><?xml version="1.0" encoding="utf-8"?>
<ds:datastoreItem xmlns:ds="http://schemas.openxmlformats.org/officeDocument/2006/customXml" ds:itemID="{18F29B79-F972-4753-B984-F5553E9FE098}">
  <ds:schemaRefs/>
</ds:datastoreItem>
</file>

<file path=customXml/itemProps12.xml><?xml version="1.0" encoding="utf-8"?>
<ds:datastoreItem xmlns:ds="http://schemas.openxmlformats.org/officeDocument/2006/customXml" ds:itemID="{CB45EAFB-A338-4FC7-9371-22C328CB7E36}">
  <ds:schemaRefs/>
</ds:datastoreItem>
</file>

<file path=customXml/itemProps13.xml><?xml version="1.0" encoding="utf-8"?>
<ds:datastoreItem xmlns:ds="http://schemas.openxmlformats.org/officeDocument/2006/customXml" ds:itemID="{B8FC1441-D2D9-434C-8E66-3497F241D0F0}">
  <ds:schemaRefs/>
</ds:datastoreItem>
</file>

<file path=customXml/itemProps14.xml><?xml version="1.0" encoding="utf-8"?>
<ds:datastoreItem xmlns:ds="http://schemas.openxmlformats.org/officeDocument/2006/customXml" ds:itemID="{633A7655-A009-4B9C-AE0B-CD45F152A630}">
  <ds:schemaRefs/>
</ds:datastoreItem>
</file>

<file path=customXml/itemProps15.xml><?xml version="1.0" encoding="utf-8"?>
<ds:datastoreItem xmlns:ds="http://schemas.openxmlformats.org/officeDocument/2006/customXml" ds:itemID="{9977DB7A-0167-4C47-8BB2-E79BB87B09FF}">
  <ds:schemaRefs/>
</ds:datastoreItem>
</file>

<file path=customXml/itemProps16.xml><?xml version="1.0" encoding="utf-8"?>
<ds:datastoreItem xmlns:ds="http://schemas.openxmlformats.org/officeDocument/2006/customXml" ds:itemID="{7CBDFCA3-7BD1-47AB-8BC2-A025C1C2385B}">
  <ds:schemaRefs/>
</ds:datastoreItem>
</file>

<file path=customXml/itemProps17.xml><?xml version="1.0" encoding="utf-8"?>
<ds:datastoreItem xmlns:ds="http://schemas.openxmlformats.org/officeDocument/2006/customXml" ds:itemID="{6ED2436E-C8B9-41D8-AABC-6D8064AD24D2}">
  <ds:schemaRefs/>
</ds:datastoreItem>
</file>

<file path=customXml/itemProps18.xml><?xml version="1.0" encoding="utf-8"?>
<ds:datastoreItem xmlns:ds="http://schemas.openxmlformats.org/officeDocument/2006/customXml" ds:itemID="{F22B30BF-211D-4560-A240-A078D97E0151}">
  <ds:schemaRefs/>
</ds:datastoreItem>
</file>

<file path=customXml/itemProps19.xml><?xml version="1.0" encoding="utf-8"?>
<ds:datastoreItem xmlns:ds="http://schemas.openxmlformats.org/officeDocument/2006/customXml" ds:itemID="{3C0F95C8-A9D2-46D1-A36A-35D0B8E652D9}">
  <ds:schemaRefs/>
</ds:datastoreItem>
</file>

<file path=customXml/itemProps2.xml><?xml version="1.0" encoding="utf-8"?>
<ds:datastoreItem xmlns:ds="http://schemas.openxmlformats.org/officeDocument/2006/customXml" ds:itemID="{CAAD3A6B-8ABA-4E35-A42A-24412F1B88E2}">
  <ds:schemaRefs/>
</ds:datastoreItem>
</file>

<file path=customXml/itemProps20.xml><?xml version="1.0" encoding="utf-8"?>
<ds:datastoreItem xmlns:ds="http://schemas.openxmlformats.org/officeDocument/2006/customXml" ds:itemID="{23D30577-F679-4C25-B1AD-384C5630D193}">
  <ds:schemaRefs/>
</ds:datastoreItem>
</file>

<file path=customXml/itemProps21.xml><?xml version="1.0" encoding="utf-8"?>
<ds:datastoreItem xmlns:ds="http://schemas.openxmlformats.org/officeDocument/2006/customXml" ds:itemID="{0C08A0F1-C15F-43DA-8CFB-D76B429BB6BA}">
  <ds:schemaRefs/>
</ds:datastoreItem>
</file>

<file path=customXml/itemProps22.xml><?xml version="1.0" encoding="utf-8"?>
<ds:datastoreItem xmlns:ds="http://schemas.openxmlformats.org/officeDocument/2006/customXml" ds:itemID="{82F824A2-C594-4E61-A572-9D7F47163362}">
  <ds:schemaRefs/>
</ds:datastoreItem>
</file>

<file path=customXml/itemProps23.xml><?xml version="1.0" encoding="utf-8"?>
<ds:datastoreItem xmlns:ds="http://schemas.openxmlformats.org/officeDocument/2006/customXml" ds:itemID="{A8CD1DA7-DACD-4288-BB77-7F6E3A74942C}">
  <ds:schemaRefs/>
</ds:datastoreItem>
</file>

<file path=customXml/itemProps24.xml><?xml version="1.0" encoding="utf-8"?>
<ds:datastoreItem xmlns:ds="http://schemas.openxmlformats.org/officeDocument/2006/customXml" ds:itemID="{3766EFCC-2408-457A-A0EC-F608DD43EC43}">
  <ds:schemaRefs/>
</ds:datastoreItem>
</file>

<file path=customXml/itemProps25.xml><?xml version="1.0" encoding="utf-8"?>
<ds:datastoreItem xmlns:ds="http://schemas.openxmlformats.org/officeDocument/2006/customXml" ds:itemID="{0A31494F-2653-451F-9549-E1AB1C4236E8}">
  <ds:schemaRefs/>
</ds:datastoreItem>
</file>

<file path=customXml/itemProps26.xml><?xml version="1.0" encoding="utf-8"?>
<ds:datastoreItem xmlns:ds="http://schemas.openxmlformats.org/officeDocument/2006/customXml" ds:itemID="{5F049D6E-715C-4F87-9306-FC5F7B680219}">
  <ds:schemaRefs/>
</ds:datastoreItem>
</file>

<file path=customXml/itemProps27.xml><?xml version="1.0" encoding="utf-8"?>
<ds:datastoreItem xmlns:ds="http://schemas.openxmlformats.org/officeDocument/2006/customXml" ds:itemID="{D8B4759C-C5BD-48BF-BACD-CF0434E4205A}">
  <ds:schemaRefs/>
</ds:datastoreItem>
</file>

<file path=customXml/itemProps28.xml><?xml version="1.0" encoding="utf-8"?>
<ds:datastoreItem xmlns:ds="http://schemas.openxmlformats.org/officeDocument/2006/customXml" ds:itemID="{8068F1D0-399F-4866-AAD9-777908E046F7}">
  <ds:schemaRefs/>
</ds:datastoreItem>
</file>

<file path=customXml/itemProps29.xml><?xml version="1.0" encoding="utf-8"?>
<ds:datastoreItem xmlns:ds="http://schemas.openxmlformats.org/officeDocument/2006/customXml" ds:itemID="{825890D3-95B3-4EA2-8FBC-E9590A6D4630}">
  <ds:schemaRefs/>
</ds:datastoreItem>
</file>

<file path=customXml/itemProps3.xml><?xml version="1.0" encoding="utf-8"?>
<ds:datastoreItem xmlns:ds="http://schemas.openxmlformats.org/officeDocument/2006/customXml" ds:itemID="{C4AED60C-9BC0-4AEB-9E9E-824F786503B9}">
  <ds:schemaRefs/>
</ds:datastoreItem>
</file>

<file path=customXml/itemProps30.xml><?xml version="1.0" encoding="utf-8"?>
<ds:datastoreItem xmlns:ds="http://schemas.openxmlformats.org/officeDocument/2006/customXml" ds:itemID="{BB63491E-9A6A-4D0A-83A3-1F2439D5C55D}">
  <ds:schemaRefs/>
</ds:datastoreItem>
</file>

<file path=customXml/itemProps31.xml><?xml version="1.0" encoding="utf-8"?>
<ds:datastoreItem xmlns:ds="http://schemas.openxmlformats.org/officeDocument/2006/customXml" ds:itemID="{96340452-9136-44E8-90A6-29B7A7193FF4}">
  <ds:schemaRefs/>
</ds:datastoreItem>
</file>

<file path=customXml/itemProps32.xml><?xml version="1.0" encoding="utf-8"?>
<ds:datastoreItem xmlns:ds="http://schemas.openxmlformats.org/officeDocument/2006/customXml" ds:itemID="{34A09FE1-37BA-41BC-A25D-98D0931B84B9}">
  <ds:schemaRefs/>
</ds:datastoreItem>
</file>

<file path=customXml/itemProps33.xml><?xml version="1.0" encoding="utf-8"?>
<ds:datastoreItem xmlns:ds="http://schemas.openxmlformats.org/officeDocument/2006/customXml" ds:itemID="{B8955188-C784-47EA-AC91-0708EA828BED}">
  <ds:schemaRefs/>
</ds:datastoreItem>
</file>

<file path=customXml/itemProps34.xml><?xml version="1.0" encoding="utf-8"?>
<ds:datastoreItem xmlns:ds="http://schemas.openxmlformats.org/officeDocument/2006/customXml" ds:itemID="{299869E8-C680-4355-8D0D-054953E024E9}">
  <ds:schemaRefs/>
</ds:datastoreItem>
</file>

<file path=customXml/itemProps35.xml><?xml version="1.0" encoding="utf-8"?>
<ds:datastoreItem xmlns:ds="http://schemas.openxmlformats.org/officeDocument/2006/customXml" ds:itemID="{9DD2BF7E-986D-4B67-BDDF-1FBA6825B692}">
  <ds:schemaRefs/>
</ds:datastoreItem>
</file>

<file path=customXml/itemProps36.xml><?xml version="1.0" encoding="utf-8"?>
<ds:datastoreItem xmlns:ds="http://schemas.openxmlformats.org/officeDocument/2006/customXml" ds:itemID="{14DA75F8-B2DD-4CED-82CA-0C3623E3B199}">
  <ds:schemaRefs/>
</ds:datastoreItem>
</file>

<file path=customXml/itemProps37.xml><?xml version="1.0" encoding="utf-8"?>
<ds:datastoreItem xmlns:ds="http://schemas.openxmlformats.org/officeDocument/2006/customXml" ds:itemID="{3640C5D8-9FE8-498A-B687-C984AD1A9422}">
  <ds:schemaRefs/>
</ds:datastoreItem>
</file>

<file path=customXml/itemProps38.xml><?xml version="1.0" encoding="utf-8"?>
<ds:datastoreItem xmlns:ds="http://schemas.openxmlformats.org/officeDocument/2006/customXml" ds:itemID="{D7210712-F620-4F9F-9D4F-79A3A7483B0C}">
  <ds:schemaRefs/>
</ds:datastoreItem>
</file>

<file path=customXml/itemProps39.xml><?xml version="1.0" encoding="utf-8"?>
<ds:datastoreItem xmlns:ds="http://schemas.openxmlformats.org/officeDocument/2006/customXml" ds:itemID="{D84F1327-4D72-4DEF-9DE6-4EB55D4B3DB2}">
  <ds:schemaRefs/>
</ds:datastoreItem>
</file>

<file path=customXml/itemProps4.xml><?xml version="1.0" encoding="utf-8"?>
<ds:datastoreItem xmlns:ds="http://schemas.openxmlformats.org/officeDocument/2006/customXml" ds:itemID="{54943E2A-C389-4209-A5D5-FD7CE6877564}">
  <ds:schemaRefs/>
</ds:datastoreItem>
</file>

<file path=customXml/itemProps40.xml><?xml version="1.0" encoding="utf-8"?>
<ds:datastoreItem xmlns:ds="http://schemas.openxmlformats.org/officeDocument/2006/customXml" ds:itemID="{CF2E037B-4715-4A16-97AF-9D425AF2BD86}">
  <ds:schemaRefs/>
</ds:datastoreItem>
</file>

<file path=customXml/itemProps41.xml><?xml version="1.0" encoding="utf-8"?>
<ds:datastoreItem xmlns:ds="http://schemas.openxmlformats.org/officeDocument/2006/customXml" ds:itemID="{9D9E7834-7EE2-41F3-B216-DC8259B70F56}">
  <ds:schemaRefs/>
</ds:datastoreItem>
</file>

<file path=customXml/itemProps42.xml><?xml version="1.0" encoding="utf-8"?>
<ds:datastoreItem xmlns:ds="http://schemas.openxmlformats.org/officeDocument/2006/customXml" ds:itemID="{69A4D3F3-AB7A-4759-8381-402F35AFCDE8}">
  <ds:schemaRefs/>
</ds:datastoreItem>
</file>

<file path=customXml/itemProps43.xml><?xml version="1.0" encoding="utf-8"?>
<ds:datastoreItem xmlns:ds="http://schemas.openxmlformats.org/officeDocument/2006/customXml" ds:itemID="{D3BF9500-78AC-4EA2-9650-28585897637E}">
  <ds:schemaRefs/>
</ds:datastoreItem>
</file>

<file path=customXml/itemProps44.xml><?xml version="1.0" encoding="utf-8"?>
<ds:datastoreItem xmlns:ds="http://schemas.openxmlformats.org/officeDocument/2006/customXml" ds:itemID="{3BCA98C1-4FC0-4CFD-B9CF-96A84E3F9002}">
  <ds:schemaRefs/>
</ds:datastoreItem>
</file>

<file path=customXml/itemProps45.xml><?xml version="1.0" encoding="utf-8"?>
<ds:datastoreItem xmlns:ds="http://schemas.openxmlformats.org/officeDocument/2006/customXml" ds:itemID="{B1AE31CC-53EB-4236-ACAA-13D3EFA33D72}">
  <ds:schemaRefs/>
</ds:datastoreItem>
</file>

<file path=customXml/itemProps46.xml><?xml version="1.0" encoding="utf-8"?>
<ds:datastoreItem xmlns:ds="http://schemas.openxmlformats.org/officeDocument/2006/customXml" ds:itemID="{56B060A5-26B7-4E1D-AC4D-872920EA9253}">
  <ds:schemaRefs/>
</ds:datastoreItem>
</file>

<file path=customXml/itemProps47.xml><?xml version="1.0" encoding="utf-8"?>
<ds:datastoreItem xmlns:ds="http://schemas.openxmlformats.org/officeDocument/2006/customXml" ds:itemID="{ABA7B8F8-E2FD-41CE-9CD3-7F39FF22D61C}">
  <ds:schemaRefs/>
</ds:datastoreItem>
</file>

<file path=customXml/itemProps48.xml><?xml version="1.0" encoding="utf-8"?>
<ds:datastoreItem xmlns:ds="http://schemas.openxmlformats.org/officeDocument/2006/customXml" ds:itemID="{A02F1D74-4F2B-42AA-98E9-F4077D7C69E2}">
  <ds:schemaRefs/>
</ds:datastoreItem>
</file>

<file path=customXml/itemProps49.xml><?xml version="1.0" encoding="utf-8"?>
<ds:datastoreItem xmlns:ds="http://schemas.openxmlformats.org/officeDocument/2006/customXml" ds:itemID="{AB74D876-B8D7-43FB-AFB5-6B4D37A4B67D}">
  <ds:schemaRefs/>
</ds:datastoreItem>
</file>

<file path=customXml/itemProps5.xml><?xml version="1.0" encoding="utf-8"?>
<ds:datastoreItem xmlns:ds="http://schemas.openxmlformats.org/officeDocument/2006/customXml" ds:itemID="{131C7270-0DF2-4BE4-8D67-882886AD8B81}">
  <ds:schemaRefs/>
</ds:datastoreItem>
</file>

<file path=customXml/itemProps50.xml><?xml version="1.0" encoding="utf-8"?>
<ds:datastoreItem xmlns:ds="http://schemas.openxmlformats.org/officeDocument/2006/customXml" ds:itemID="{E8C2DDE3-C844-49A7-8B49-1651FBBC5C22}">
  <ds:schemaRefs/>
</ds:datastoreItem>
</file>

<file path=customXml/itemProps51.xml><?xml version="1.0" encoding="utf-8"?>
<ds:datastoreItem xmlns:ds="http://schemas.openxmlformats.org/officeDocument/2006/customXml" ds:itemID="{7FCC6495-46A0-40B5-9A55-6D9ABBEEE58B}">
  <ds:schemaRefs/>
</ds:datastoreItem>
</file>

<file path=customXml/itemProps52.xml><?xml version="1.0" encoding="utf-8"?>
<ds:datastoreItem xmlns:ds="http://schemas.openxmlformats.org/officeDocument/2006/customXml" ds:itemID="{B1C9FCE7-ECC1-4DC6-9B55-35808758A1B7}">
  <ds:schemaRefs/>
</ds:datastoreItem>
</file>

<file path=customXml/itemProps53.xml><?xml version="1.0" encoding="utf-8"?>
<ds:datastoreItem xmlns:ds="http://schemas.openxmlformats.org/officeDocument/2006/customXml" ds:itemID="{2B0D73C1-286A-4496-A478-55417C597673}">
  <ds:schemaRefs/>
</ds:datastoreItem>
</file>

<file path=customXml/itemProps54.xml><?xml version="1.0" encoding="utf-8"?>
<ds:datastoreItem xmlns:ds="http://schemas.openxmlformats.org/officeDocument/2006/customXml" ds:itemID="{82F25D55-C7BD-4A95-96B0-754B99C194A0}">
  <ds:schemaRefs/>
</ds:datastoreItem>
</file>

<file path=customXml/itemProps55.xml><?xml version="1.0" encoding="utf-8"?>
<ds:datastoreItem xmlns:ds="http://schemas.openxmlformats.org/officeDocument/2006/customXml" ds:itemID="{14D57C51-3BF6-4E0E-9191-6536E9E566F0}">
  <ds:schemaRefs/>
</ds:datastoreItem>
</file>

<file path=customXml/itemProps56.xml><?xml version="1.0" encoding="utf-8"?>
<ds:datastoreItem xmlns:ds="http://schemas.openxmlformats.org/officeDocument/2006/customXml" ds:itemID="{F4AD8C1F-4762-4D37-80DE-A153DDE6FA11}">
  <ds:schemaRefs/>
</ds:datastoreItem>
</file>

<file path=customXml/itemProps57.xml><?xml version="1.0" encoding="utf-8"?>
<ds:datastoreItem xmlns:ds="http://schemas.openxmlformats.org/officeDocument/2006/customXml" ds:itemID="{A0C53CEE-6223-4DC7-A0F6-2962DDD0E59D}">
  <ds:schemaRefs/>
</ds:datastoreItem>
</file>

<file path=customXml/itemProps58.xml><?xml version="1.0" encoding="utf-8"?>
<ds:datastoreItem xmlns:ds="http://schemas.openxmlformats.org/officeDocument/2006/customXml" ds:itemID="{7E511DE3-9988-4782-B7D2-026E508581B1}">
  <ds:schemaRefs/>
</ds:datastoreItem>
</file>

<file path=customXml/itemProps59.xml><?xml version="1.0" encoding="utf-8"?>
<ds:datastoreItem xmlns:ds="http://schemas.openxmlformats.org/officeDocument/2006/customXml" ds:itemID="{E23809DB-8112-4AE6-9B5D-AB713D39B2A5}">
  <ds:schemaRefs/>
</ds:datastoreItem>
</file>

<file path=customXml/itemProps6.xml><?xml version="1.0" encoding="utf-8"?>
<ds:datastoreItem xmlns:ds="http://schemas.openxmlformats.org/officeDocument/2006/customXml" ds:itemID="{E5E760F3-E2D6-47AA-AA44-4D8FDC87306A}">
  <ds:schemaRefs/>
</ds:datastoreItem>
</file>

<file path=customXml/itemProps60.xml><?xml version="1.0" encoding="utf-8"?>
<ds:datastoreItem xmlns:ds="http://schemas.openxmlformats.org/officeDocument/2006/customXml" ds:itemID="{AAE49873-CA71-4C89-A3BF-AE82DA6E3589}">
  <ds:schemaRefs/>
</ds:datastoreItem>
</file>

<file path=customXml/itemProps7.xml><?xml version="1.0" encoding="utf-8"?>
<ds:datastoreItem xmlns:ds="http://schemas.openxmlformats.org/officeDocument/2006/customXml" ds:itemID="{F61CFA84-64C9-40C8-A250-4FB15756A789}">
  <ds:schemaRefs/>
</ds:datastoreItem>
</file>

<file path=customXml/itemProps8.xml><?xml version="1.0" encoding="utf-8"?>
<ds:datastoreItem xmlns:ds="http://schemas.openxmlformats.org/officeDocument/2006/customXml" ds:itemID="{449B524A-4C36-4192-BA95-42C534173809}">
  <ds:schemaRefs/>
</ds:datastoreItem>
</file>

<file path=customXml/itemProps9.xml><?xml version="1.0" encoding="utf-8"?>
<ds:datastoreItem xmlns:ds="http://schemas.openxmlformats.org/officeDocument/2006/customXml" ds:itemID="{C09C0C5B-14E9-48F2-A427-E5A68C4C6B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Employee_Data</vt:lpstr>
      <vt:lpstr>Pivot_Table</vt:lpstr>
      <vt:lpstr>Pre_Dashboard_Charts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2025-04-27T18:06:14Z</dcterms:created>
  <dcterms:modified xsi:type="dcterms:W3CDTF">2025-04-29T22:37:28Z</dcterms:modified>
</cp:coreProperties>
</file>