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siur Rahman\Scripts\"/>
    </mc:Choice>
  </mc:AlternateContent>
  <bookViews>
    <workbookView xWindow="0" yWindow="0" windowWidth="20430" windowHeight="6960" activeTab="1"/>
  </bookViews>
  <sheets>
    <sheet name="ITC" sheetId="1" r:id="rId1"/>
    <sheet name="IIG" sheetId="2" r:id="rId2"/>
  </sheets>
  <calcPr calcId="162913"/>
  <fileRecoveryPr repairLoad="1"/>
</workbook>
</file>

<file path=xl/calcChain.xml><?xml version="1.0" encoding="utf-8"?>
<calcChain xmlns="http://schemas.openxmlformats.org/spreadsheetml/2006/main">
  <c r="D19" i="2" l="1"/>
  <c r="G9" i="2"/>
  <c r="F9" i="2"/>
  <c r="H9" i="2" s="1"/>
  <c r="E9" i="2"/>
  <c r="H8" i="2"/>
  <c r="G8" i="2"/>
  <c r="A3" i="2"/>
  <c r="H31" i="1"/>
  <c r="G31" i="1"/>
  <c r="H30" i="1"/>
  <c r="G30" i="1"/>
  <c r="G29" i="1"/>
  <c r="F29" i="1"/>
  <c r="H29" i="1" s="1"/>
  <c r="E29" i="1"/>
  <c r="H27" i="1"/>
  <c r="G27" i="1"/>
  <c r="H24" i="1"/>
  <c r="G24" i="1"/>
  <c r="G23" i="1"/>
  <c r="F23" i="1"/>
  <c r="H23" i="1" s="1"/>
  <c r="E23" i="1"/>
  <c r="H22" i="1"/>
  <c r="G22" i="1"/>
  <c r="H21" i="1"/>
  <c r="F21" i="1"/>
  <c r="E21" i="1"/>
  <c r="G21" i="1" s="1"/>
  <c r="H19" i="1"/>
  <c r="G19" i="1"/>
  <c r="H18" i="1"/>
  <c r="G18" i="1"/>
  <c r="M17" i="1"/>
  <c r="L17" i="1"/>
  <c r="H17" i="1"/>
  <c r="G17" i="1"/>
  <c r="H16" i="1"/>
  <c r="G16" i="1"/>
  <c r="F13" i="1"/>
  <c r="H13" i="1" s="1"/>
  <c r="E13" i="1"/>
  <c r="G33" i="1" s="1"/>
  <c r="H12" i="1"/>
  <c r="G12" i="1"/>
  <c r="H11" i="1"/>
  <c r="G11" i="1"/>
  <c r="H9" i="1"/>
  <c r="G9" i="1"/>
  <c r="F9" i="1"/>
  <c r="F7" i="2" s="1"/>
  <c r="H7" i="2" s="1"/>
  <c r="E9" i="1"/>
  <c r="E7" i="2" s="1"/>
  <c r="G7" i="2" s="1"/>
  <c r="H7" i="1"/>
  <c r="G7" i="1"/>
  <c r="H6" i="1"/>
  <c r="G6" i="1"/>
  <c r="H5" i="1"/>
  <c r="G5" i="1"/>
  <c r="L12" i="1" l="1"/>
  <c r="G13" i="1"/>
  <c r="M12" i="1"/>
</calcChain>
</file>

<file path=xl/sharedStrings.xml><?xml version="1.0" encoding="utf-8"?>
<sst xmlns="http://schemas.openxmlformats.org/spreadsheetml/2006/main" count="73" uniqueCount="53">
  <si>
    <t>NovoCom Limited - ITC</t>
  </si>
  <si>
    <t>Upstream</t>
  </si>
  <si>
    <t>SL. Number</t>
  </si>
  <si>
    <t>Name</t>
  </si>
  <si>
    <t>Total Capacity (Mbps)</t>
  </si>
  <si>
    <t>Highest Bandwidth IN (Mbps)</t>
  </si>
  <si>
    <t>Highest Bandwidth OUT (Mbps)</t>
  </si>
  <si>
    <t>Utilization IN (%)</t>
  </si>
  <si>
    <t>Utilization OUT (%)</t>
  </si>
  <si>
    <t>Remarks</t>
  </si>
  <si>
    <t>Airtel- Petrapole</t>
  </si>
  <si>
    <t>NovoCom GGC Node 1</t>
  </si>
  <si>
    <t>Novocom - UK (ITC)</t>
  </si>
  <si>
    <t>NovoCom GGC Node 2</t>
  </si>
  <si>
    <t>Novocom - SG [MPLS and TATA IZO]</t>
  </si>
  <si>
    <t>Downstream</t>
  </si>
  <si>
    <t>NovoCom IIG</t>
  </si>
  <si>
    <t>Hosted Service</t>
  </si>
  <si>
    <t>Akamai</t>
  </si>
  <si>
    <t>FNA</t>
  </si>
  <si>
    <t>GGC+ Akamai+FNA</t>
  </si>
  <si>
    <t>GGC</t>
  </si>
  <si>
    <t>NovoCom Limited - SG</t>
  </si>
  <si>
    <t>SingTel</t>
  </si>
  <si>
    <t>in</t>
  </si>
  <si>
    <t>out</t>
  </si>
  <si>
    <t>TATA SG</t>
  </si>
  <si>
    <t>GGC node Aggregate cacti</t>
  </si>
  <si>
    <t>Google SG</t>
  </si>
  <si>
    <t>Calculate for inbound traffic only</t>
  </si>
  <si>
    <t>Equinix SG</t>
  </si>
  <si>
    <t>Digicon</t>
  </si>
  <si>
    <t>NovoTel</t>
  </si>
  <si>
    <t>Unique Info way Ltd.</t>
  </si>
  <si>
    <t>NovoCom Limited - UK</t>
  </si>
  <si>
    <t>NovoTel IPLC</t>
  </si>
  <si>
    <t>NovoTel SG SW</t>
  </si>
  <si>
    <t>Level 3 (Global Crossing)</t>
  </si>
  <si>
    <t>NovoCom - DHK ITC</t>
  </si>
  <si>
    <t>DBL-UK</t>
  </si>
  <si>
    <t>Total Sync:</t>
  </si>
  <si>
    <t>NovoCom Limited - IIG</t>
  </si>
  <si>
    <t xml:space="preserve">NovoCom ITC </t>
  </si>
  <si>
    <t>BSCCL</t>
  </si>
  <si>
    <t>Client</t>
  </si>
  <si>
    <t>ADN</t>
  </si>
  <si>
    <t>BOL</t>
  </si>
  <si>
    <t>ICOM Bangladesh</t>
  </si>
  <si>
    <t>INTECH Ltd.</t>
  </si>
  <si>
    <t>Disabled on 13-Oct-2020, Mail Ref: IIG Service Deactivation ~ Intech Limited</t>
  </si>
  <si>
    <t>Promee International</t>
  </si>
  <si>
    <t>InterCloud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</si>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</sst>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</font>
    <font>
      <b/>
      <i/>
      <sz val="10"/>
      <color rgb="FFC00000"/>
      <name val="Calibri"/>
      <family val="2"/>
    </font>
    <font>
      <b/>
      <sz val="11"/>
      <color rgb="FF3F3F3F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9"/>
      <color rgb="FFFF0000"/>
      <name val="Calibri"/>
      <family val="2"/>
    </font>
    <font>
      <b/>
      <sz val="10"/>
      <color rgb="FF3F3F3F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1"/>
      <color rgb="FF1F497D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DDD9C3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C6D9F1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6D9F1"/>
        <bgColor rgb="FFFFFFFF"/>
      </patternFill>
    </fill>
    <fill>
      <patternFill patternType="solid">
        <fgColor rgb="FFDDD9C3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948A5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6D9F1"/>
        <bgColor rgb="FFFFFFFF"/>
      </patternFill>
    </fill>
  </fills>
  <borders count="3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3" borderId="17"/>
    <xf numFmtId="0" fontId="2" fillId="16" borderId="1"/>
    <xf numFmtId="0" fontId="14" fillId="2" borderId="2"/>
    <xf numFmtId="0" fontId="12" fillId="3" borderId="3"/>
  </cellStyleXfs>
  <cellXfs count="99">
    <xf numFmtId="0" fontId="0" fillId="0" borderId="0" xfId="0" applyFill="1" applyBorder="1"/>
    <xf numFmtId="0" fontId="4" fillId="4" borderId="4" xfId="2" applyFont="1" applyFill="1" applyBorder="1" applyAlignment="1">
      <alignment horizontal="left" vertical="center"/>
    </xf>
    <xf numFmtId="2" fontId="3" fillId="4" borderId="4" xfId="2" applyNumberFormat="1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4" borderId="4" xfId="2" applyFont="1" applyFill="1" applyBorder="1" applyAlignment="1">
      <alignment vertical="center" wrapText="1"/>
    </xf>
    <xf numFmtId="2" fontId="3" fillId="5" borderId="5" xfId="2" applyNumberFormat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/>
    </xf>
    <xf numFmtId="0" fontId="7" fillId="6" borderId="6" xfId="2" applyFont="1" applyFill="1" applyBorder="1" applyAlignment="1">
      <alignment horizontal="center" vertical="center"/>
    </xf>
    <xf numFmtId="0" fontId="8" fillId="6" borderId="6" xfId="2" applyFont="1" applyFill="1" applyBorder="1" applyAlignment="1">
      <alignment horizontal="left" vertical="center"/>
    </xf>
    <xf numFmtId="2" fontId="7" fillId="6" borderId="6" xfId="2" applyNumberFormat="1" applyFont="1" applyFill="1" applyBorder="1" applyAlignment="1">
      <alignment horizontal="center" vertical="center"/>
    </xf>
    <xf numFmtId="2" fontId="0" fillId="7" borderId="7" xfId="0" applyNumberFormat="1" applyFill="1" applyBorder="1" applyAlignment="1">
      <alignment vertical="center"/>
    </xf>
    <xf numFmtId="0" fontId="3" fillId="5" borderId="5" xfId="2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2" fontId="3" fillId="0" borderId="0" xfId="2" applyNumberFormat="1" applyFont="1" applyFill="1" applyBorder="1" applyAlignment="1">
      <alignment horizontal="right" vertical="center"/>
    </xf>
    <xf numFmtId="0" fontId="9" fillId="8" borderId="8" xfId="1" applyFont="1" applyFill="1" applyBorder="1" applyAlignment="1">
      <alignment vertical="center"/>
    </xf>
    <xf numFmtId="0" fontId="3" fillId="9" borderId="9" xfId="2" applyFont="1" applyFill="1" applyBorder="1" applyAlignment="1">
      <alignment horizontal="center" vertical="center"/>
    </xf>
    <xf numFmtId="0" fontId="4" fillId="9" borderId="9" xfId="2" applyFont="1" applyFill="1" applyBorder="1" applyAlignment="1">
      <alignment horizontal="left" vertical="center"/>
    </xf>
    <xf numFmtId="2" fontId="3" fillId="9" borderId="9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2" fontId="3" fillId="4" borderId="4" xfId="2" applyNumberFormat="1" applyFont="1" applyFill="1" applyBorder="1" applyAlignment="1">
      <alignment horizontal="right" vertical="center"/>
    </xf>
    <xf numFmtId="0" fontId="0" fillId="0" borderId="1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4" fillId="4" borderId="4" xfId="2" applyFont="1" applyFill="1" applyBorder="1" applyAlignment="1">
      <alignment vertical="center" wrapText="1"/>
    </xf>
    <xf numFmtId="0" fontId="4" fillId="4" borderId="4" xfId="2" applyFont="1" applyFill="1" applyBorder="1" applyAlignment="1">
      <alignment vertical="center"/>
    </xf>
    <xf numFmtId="0" fontId="9" fillId="10" borderId="11" xfId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 wrapText="1"/>
    </xf>
    <xf numFmtId="2" fontId="3" fillId="13" borderId="14" xfId="2" applyNumberFormat="1" applyFont="1" applyFill="1" applyBorder="1" applyAlignment="1">
      <alignment horizontal="center" vertical="center" wrapText="1"/>
    </xf>
    <xf numFmtId="2" fontId="3" fillId="14" borderId="15" xfId="2" applyNumberFormat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/>
    </xf>
    <xf numFmtId="0" fontId="3" fillId="12" borderId="13" xfId="2" applyFont="1" applyFill="1" applyBorder="1" applyAlignment="1">
      <alignment horizontal="center" vertical="center"/>
    </xf>
    <xf numFmtId="0" fontId="3" fillId="13" borderId="14" xfId="2" applyFont="1" applyFill="1" applyBorder="1" applyAlignment="1">
      <alignment horizontal="center" vertical="center"/>
    </xf>
    <xf numFmtId="0" fontId="3" fillId="14" borderId="15" xfId="2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0" fontId="4" fillId="4" borderId="11" xfId="2" applyFont="1" applyFill="1" applyBorder="1" applyAlignment="1">
      <alignment horizontal="left" vertical="center"/>
    </xf>
    <xf numFmtId="0" fontId="3" fillId="4" borderId="11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2" fontId="3" fillId="4" borderId="11" xfId="2" applyNumberFormat="1" applyFont="1" applyFill="1" applyBorder="1" applyAlignment="1">
      <alignment horizontal="right" vertical="center"/>
    </xf>
    <xf numFmtId="0" fontId="1" fillId="4" borderId="4" xfId="2" applyFont="1" applyFill="1" applyBorder="1" applyAlignment="1">
      <alignment horizontal="center" vertical="center"/>
    </xf>
    <xf numFmtId="0" fontId="1" fillId="4" borderId="4" xfId="2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0" fillId="0" borderId="17" xfId="0" applyFill="1" applyAlignment="1">
      <alignment vertical="center"/>
    </xf>
    <xf numFmtId="0" fontId="0" fillId="0" borderId="17" xfId="0" applyFill="1" applyAlignment="1">
      <alignment horizontal="center" vertical="center"/>
    </xf>
    <xf numFmtId="0" fontId="13" fillId="0" borderId="17" xfId="0" applyFont="1" applyFill="1" applyAlignment="1">
      <alignment horizontal="center" vertical="center"/>
    </xf>
    <xf numFmtId="0" fontId="3" fillId="0" borderId="17" xfId="2" applyFont="1" applyFill="1" applyBorder="1" applyAlignment="1">
      <alignment horizontal="center" vertical="center"/>
    </xf>
    <xf numFmtId="2" fontId="3" fillId="0" borderId="17" xfId="2" applyNumberFormat="1" applyFont="1" applyFill="1" applyBorder="1" applyAlignment="1">
      <alignment horizontal="center" vertical="center"/>
    </xf>
    <xf numFmtId="0" fontId="0" fillId="0" borderId="17" xfId="0" applyFill="1" applyAlignment="1">
      <alignment horizontal="right" vertical="center"/>
    </xf>
    <xf numFmtId="2" fontId="3" fillId="5" borderId="11" xfId="2" applyNumberFormat="1" applyFont="1" applyFill="1" applyBorder="1" applyAlignment="1">
      <alignment horizontal="center" vertical="center"/>
    </xf>
    <xf numFmtId="2" fontId="3" fillId="4" borderId="11" xfId="2" applyNumberFormat="1" applyFont="1" applyFill="1" applyBorder="1" applyAlignment="1">
      <alignment horizontal="center" vertical="center"/>
    </xf>
    <xf numFmtId="0" fontId="3" fillId="4" borderId="28" xfId="2" applyFont="1" applyFill="1" applyBorder="1" applyAlignment="1">
      <alignment horizontal="center" vertical="center"/>
    </xf>
    <xf numFmtId="0" fontId="4" fillId="4" borderId="28" xfId="2" applyFont="1" applyFill="1" applyBorder="1" applyAlignment="1">
      <alignment horizontal="left" vertical="center" wrapText="1"/>
    </xf>
    <xf numFmtId="2" fontId="3" fillId="5" borderId="28" xfId="2" applyNumberFormat="1" applyFont="1" applyFill="1" applyBorder="1" applyAlignment="1">
      <alignment horizontal="center" vertical="center"/>
    </xf>
    <xf numFmtId="2" fontId="3" fillId="4" borderId="28" xfId="2" applyNumberFormat="1" applyFont="1" applyFill="1" applyBorder="1" applyAlignment="1">
      <alignment horizontal="center" vertical="center"/>
    </xf>
    <xf numFmtId="2" fontId="3" fillId="4" borderId="28" xfId="2" applyNumberFormat="1" applyFont="1" applyFill="1" applyBorder="1" applyAlignment="1">
      <alignment horizontal="right" vertical="center"/>
    </xf>
    <xf numFmtId="0" fontId="3" fillId="4" borderId="25" xfId="2" applyFont="1" applyFill="1" applyBorder="1" applyAlignment="1">
      <alignment horizontal="center" vertical="center"/>
    </xf>
    <xf numFmtId="0" fontId="4" fillId="4" borderId="9" xfId="2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2" fontId="3" fillId="12" borderId="13" xfId="2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4" borderId="11" xfId="2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16" borderId="18" xfId="2" applyFont="1" applyFill="1" applyBorder="1" applyAlignment="1">
      <alignment horizontal="center" vertical="center"/>
    </xf>
    <xf numFmtId="0" fontId="0" fillId="0" borderId="20" xfId="0" applyFill="1" applyBorder="1"/>
    <xf numFmtId="15" fontId="1" fillId="17" borderId="19" xfId="1" applyNumberFormat="1" applyFont="1" applyFill="1" applyBorder="1" applyAlignment="1">
      <alignment horizontal="center" vertical="center" wrapText="1"/>
    </xf>
    <xf numFmtId="0" fontId="0" fillId="0" borderId="21" xfId="0" applyFill="1" applyBorder="1"/>
    <xf numFmtId="0" fontId="1" fillId="10" borderId="11" xfId="1" applyFont="1" applyFill="1" applyBorder="1" applyAlignment="1">
      <alignment horizontal="center" vertical="center"/>
    </xf>
    <xf numFmtId="0" fontId="0" fillId="0" borderId="16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1" fillId="4" borderId="11" xfId="2" applyFont="1" applyFill="1" applyBorder="1" applyAlignment="1">
      <alignment horizontal="center" vertical="center"/>
    </xf>
    <xf numFmtId="0" fontId="0" fillId="0" borderId="9" xfId="0" applyFill="1" applyBorder="1"/>
    <xf numFmtId="0" fontId="1" fillId="4" borderId="11" xfId="2" applyFont="1" applyFill="1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Fill="1" applyBorder="1"/>
    <xf numFmtId="0" fontId="1" fillId="10" borderId="11" xfId="3" applyFont="1" applyFill="1" applyBorder="1" applyAlignment="1">
      <alignment horizontal="center" vertical="center" wrapText="1"/>
    </xf>
    <xf numFmtId="0" fontId="1" fillId="4" borderId="27" xfId="2" applyFont="1" applyFill="1" applyBorder="1" applyAlignment="1">
      <alignment horizontal="center" vertical="center" wrapText="1"/>
    </xf>
    <xf numFmtId="0" fontId="0" fillId="0" borderId="26" xfId="0" applyFill="1" applyBorder="1"/>
    <xf numFmtId="0" fontId="0" fillId="0" borderId="27" xfId="0" applyFill="1" applyBorder="1"/>
    <xf numFmtId="15" fontId="1" fillId="17" borderId="35" xfId="1" applyNumberFormat="1" applyFont="1" applyFill="1" applyBorder="1" applyAlignment="1">
      <alignment horizontal="center" vertical="center" wrapText="1"/>
    </xf>
    <xf numFmtId="0" fontId="0" fillId="0" borderId="29" xfId="0" applyFill="1" applyBorder="1"/>
    <xf numFmtId="0" fontId="0" fillId="0" borderId="32" xfId="0" applyFill="1" applyBorder="1"/>
    <xf numFmtId="0" fontId="0" fillId="0" borderId="33" xfId="0" applyFill="1" applyBorder="1"/>
    <xf numFmtId="15" fontId="1" fillId="17" borderId="31" xfId="1" applyNumberFormat="1" applyFont="1" applyFill="1" applyBorder="1" applyAlignment="1">
      <alignment horizontal="center" vertical="center" wrapText="1"/>
    </xf>
    <xf numFmtId="15" fontId="1" fillId="17" borderId="36" xfId="1" applyNumberFormat="1" applyFont="1" applyFill="1" applyBorder="1" applyAlignment="1">
      <alignment horizontal="center" vertical="center" wrapText="1"/>
    </xf>
    <xf numFmtId="0" fontId="0" fillId="0" borderId="30" xfId="0" applyFill="1" applyBorder="1"/>
    <xf numFmtId="0" fontId="0" fillId="0" borderId="34" xfId="0" applyFill="1" applyBorder="1"/>
    <xf numFmtId="0" fontId="3" fillId="4" borderId="11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/>
    </xf>
    <xf numFmtId="2" fontId="3" fillId="12" borderId="11" xfId="2" applyNumberFormat="1" applyFont="1" applyFill="1" applyBorder="1" applyAlignment="1">
      <alignment horizontal="center" vertical="center" wrapText="1"/>
    </xf>
  </cellXfs>
  <cellStyles count="4">
    <cellStyle name="Excel Built-in Heading 3" xfId="3"/>
    <cellStyle name="Excel Built-in Note" xfId="2"/>
    <cellStyle name="Excel Built-in Output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workbookViewId="0">
      <selection sqref="A1:I31"/>
    </sheetView>
  </sheetViews>
  <sheetFormatPr defaultRowHeight="15" x14ac:dyDescent="0.25"/>
  <cols>
    <col min="1" max="1" width="13" style="65" customWidth="1"/>
    <col min="2" max="2" width="9.28515625" style="65" customWidth="1"/>
    <col min="3" max="3" width="19.7109375" style="65" customWidth="1"/>
    <col min="4" max="4" width="15" style="65" customWidth="1"/>
    <col min="5" max="6" width="18.7109375" style="65" customWidth="1"/>
    <col min="7" max="7" width="15.28515625" style="65" customWidth="1"/>
    <col min="8" max="8" width="13.28515625" style="65" customWidth="1"/>
    <col min="9" max="9" width="17" style="65" customWidth="1"/>
    <col min="10" max="10" width="9.140625" style="65" customWidth="1"/>
    <col min="11" max="11" width="46.7109375" style="65" customWidth="1"/>
    <col min="12" max="1025" width="9.140625" style="65" customWidth="1"/>
  </cols>
  <sheetData>
    <row r="1" spans="1:13" ht="18" customHeight="1" x14ac:dyDescent="0.25">
      <c r="A1" s="71">
        <v>44156</v>
      </c>
      <c r="B1" s="73" t="s">
        <v>0</v>
      </c>
      <c r="C1" s="74"/>
      <c r="D1" s="74"/>
      <c r="E1" s="74"/>
      <c r="F1" s="74"/>
      <c r="G1" s="74"/>
      <c r="H1" s="74"/>
      <c r="I1" s="75"/>
    </row>
    <row r="2" spans="1:13" x14ac:dyDescent="0.25">
      <c r="A2" s="72"/>
      <c r="B2" s="76"/>
      <c r="C2" s="77"/>
      <c r="D2" s="77"/>
      <c r="E2" s="77"/>
      <c r="F2" s="77"/>
      <c r="G2" s="77"/>
      <c r="H2" s="77"/>
      <c r="I2" s="78"/>
    </row>
    <row r="3" spans="1:13" ht="15" customHeight="1" x14ac:dyDescent="0.25">
      <c r="A3" s="81" t="s">
        <v>1</v>
      </c>
      <c r="B3" s="79" t="s">
        <v>2</v>
      </c>
      <c r="C3" s="79" t="s">
        <v>3</v>
      </c>
      <c r="D3" s="81" t="s">
        <v>4</v>
      </c>
      <c r="E3" s="81" t="s">
        <v>5</v>
      </c>
      <c r="F3" s="81" t="s">
        <v>6</v>
      </c>
      <c r="G3" s="81" t="s">
        <v>7</v>
      </c>
      <c r="H3" s="81" t="s">
        <v>8</v>
      </c>
      <c r="I3" s="81" t="s">
        <v>9</v>
      </c>
    </row>
    <row r="4" spans="1:13" x14ac:dyDescent="0.25">
      <c r="A4" s="70"/>
      <c r="B4" s="80"/>
      <c r="C4" s="80"/>
      <c r="D4" s="80"/>
      <c r="E4" s="80"/>
      <c r="F4" s="80"/>
      <c r="G4" s="80"/>
      <c r="H4" s="80"/>
      <c r="I4" s="80"/>
    </row>
    <row r="5" spans="1:13" x14ac:dyDescent="0.25">
      <c r="A5" s="70"/>
      <c r="B5" s="46">
        <v>1</v>
      </c>
      <c r="C5" s="1" t="s">
        <v>10</v>
      </c>
      <c r="D5" s="46">
        <v>2000</v>
      </c>
      <c r="E5" s="46">
        <v>736.01</v>
      </c>
      <c r="F5" s="46">
        <v>28.27</v>
      </c>
      <c r="G5" s="2">
        <f>(E5/D5)*100</f>
        <v>36.8005</v>
      </c>
      <c r="H5" s="2">
        <f>(F5/D5)*100</f>
        <v>1.4135</v>
      </c>
      <c r="I5" s="45"/>
      <c r="K5" s="65" t="s">
        <v>11</v>
      </c>
      <c r="L5">
        <v>0.01</v>
      </c>
      <c r="M5">
        <v>0</v>
      </c>
    </row>
    <row r="6" spans="1:13" x14ac:dyDescent="0.25">
      <c r="A6" s="70"/>
      <c r="B6" s="46">
        <v>2</v>
      </c>
      <c r="C6" s="3" t="s">
        <v>12</v>
      </c>
      <c r="D6" s="46">
        <v>350</v>
      </c>
      <c r="E6" s="46">
        <v>29.09</v>
      </c>
      <c r="F6" s="46">
        <v>0.08</v>
      </c>
      <c r="G6" s="2">
        <f>(E6/D6)*100</f>
        <v>8.3114285714285714</v>
      </c>
      <c r="H6" s="2">
        <f>(F6/D6)*100</f>
        <v>2.2857142857142857E-2</v>
      </c>
      <c r="I6" s="2"/>
      <c r="K6" s="65" t="s">
        <v>13</v>
      </c>
      <c r="L6">
        <v>158.4</v>
      </c>
      <c r="M6">
        <v>619.28</v>
      </c>
    </row>
    <row r="7" spans="1:13" ht="24" customHeight="1" x14ac:dyDescent="0.25">
      <c r="A7" s="80"/>
      <c r="B7" s="46">
        <v>3</v>
      </c>
      <c r="C7" s="3" t="s">
        <v>14</v>
      </c>
      <c r="D7" s="46">
        <v>180</v>
      </c>
      <c r="E7" s="46">
        <v>14.53</v>
      </c>
      <c r="F7" s="46">
        <v>12.42</v>
      </c>
      <c r="G7" s="2">
        <f>(E7/D7)*100</f>
        <v>8.0722222222222229</v>
      </c>
      <c r="H7" s="2">
        <f>(F7/D7)*100</f>
        <v>6.9</v>
      </c>
      <c r="I7" s="2"/>
    </row>
    <row r="8" spans="1:13" x14ac:dyDescent="0.25">
      <c r="B8" s="4"/>
      <c r="E8" s="4"/>
      <c r="F8" s="4"/>
      <c r="G8" s="5"/>
      <c r="H8" s="5"/>
      <c r="I8" s="4"/>
      <c r="K8" s="6"/>
    </row>
    <row r="9" spans="1:13" x14ac:dyDescent="0.25">
      <c r="A9" s="7" t="s">
        <v>15</v>
      </c>
      <c r="B9" s="46">
        <v>1</v>
      </c>
      <c r="C9" s="1" t="s">
        <v>16</v>
      </c>
      <c r="D9" s="46">
        <v>2000</v>
      </c>
      <c r="E9" s="8">
        <f>SUM(E5:E6)</f>
        <v>765.1</v>
      </c>
      <c r="F9" s="8">
        <f>SUM(F5:F6)</f>
        <v>28.349999999999998</v>
      </c>
      <c r="G9" s="2">
        <f>(E9/D9)*100</f>
        <v>38.255000000000003</v>
      </c>
      <c r="H9" s="2">
        <f>(F9/D9)*100</f>
        <v>1.4174999999999998</v>
      </c>
      <c r="I9" s="2"/>
    </row>
    <row r="10" spans="1:13" x14ac:dyDescent="0.25">
      <c r="A10" s="9"/>
      <c r="B10" s="10"/>
      <c r="C10" s="11"/>
      <c r="D10" s="10"/>
      <c r="E10" s="10"/>
      <c r="F10" s="12"/>
      <c r="G10" s="12"/>
      <c r="H10" s="12"/>
      <c r="I10" s="12"/>
    </row>
    <row r="11" spans="1:13" x14ac:dyDescent="0.25">
      <c r="A11" s="79" t="s">
        <v>17</v>
      </c>
      <c r="B11" s="46">
        <v>1</v>
      </c>
      <c r="C11" s="1" t="s">
        <v>18</v>
      </c>
      <c r="D11" s="46">
        <v>10240</v>
      </c>
      <c r="E11" s="46">
        <v>16.29</v>
      </c>
      <c r="F11" s="46">
        <v>11.94</v>
      </c>
      <c r="G11" s="2">
        <f>(E11/D11)*100</f>
        <v>0.15908203125000001</v>
      </c>
      <c r="H11" s="2">
        <f>(F11/D11)*100</f>
        <v>0.11660156249999999</v>
      </c>
      <c r="I11" s="2"/>
    </row>
    <row r="12" spans="1:13" x14ac:dyDescent="0.25">
      <c r="A12" s="70"/>
      <c r="B12" s="46">
        <v>2</v>
      </c>
      <c r="C12" s="1" t="s">
        <v>19</v>
      </c>
      <c r="D12" s="46">
        <v>20480</v>
      </c>
      <c r="E12" s="46">
        <v>206.78</v>
      </c>
      <c r="F12" s="46">
        <v>388.86</v>
      </c>
      <c r="G12" s="2">
        <f>(E12/D12)*100</f>
        <v>1.0096679687500001</v>
      </c>
      <c r="H12" s="2">
        <f>(F12/D12)*100</f>
        <v>1.8987304687500002</v>
      </c>
      <c r="I12" s="2"/>
      <c r="K12" s="65" t="s">
        <v>20</v>
      </c>
      <c r="L12" s="13">
        <f>SUM(E11:E13)</f>
        <v>381.48</v>
      </c>
      <c r="M12" s="13">
        <f>SUM(F11:F13)</f>
        <v>1020.0799999999999</v>
      </c>
    </row>
    <row r="13" spans="1:13" x14ac:dyDescent="0.25">
      <c r="A13" s="80"/>
      <c r="B13" s="46">
        <v>3</v>
      </c>
      <c r="C13" s="1" t="s">
        <v>21</v>
      </c>
      <c r="D13" s="46">
        <v>30720</v>
      </c>
      <c r="E13" s="8">
        <f>L17-(L18+L19)</f>
        <v>158.41</v>
      </c>
      <c r="F13" s="14">
        <f>M17</f>
        <v>619.28</v>
      </c>
      <c r="G13" s="2">
        <f>(E13/D13)*100</f>
        <v>0.5156575520833333</v>
      </c>
      <c r="H13" s="2">
        <f>(F13/D13)*100</f>
        <v>2.0158854166666669</v>
      </c>
      <c r="I13" s="2"/>
    </row>
    <row r="14" spans="1:13" x14ac:dyDescent="0.25">
      <c r="A14" s="15"/>
      <c r="B14" s="5"/>
      <c r="G14" s="16"/>
    </row>
    <row r="15" spans="1:13" x14ac:dyDescent="0.25">
      <c r="A15" s="17"/>
      <c r="B15" s="73" t="s">
        <v>22</v>
      </c>
      <c r="C15" s="82"/>
      <c r="D15" s="82"/>
      <c r="E15" s="82"/>
      <c r="F15" s="82"/>
      <c r="G15" s="82"/>
      <c r="H15" s="82"/>
      <c r="I15" s="83"/>
    </row>
    <row r="16" spans="1:13" x14ac:dyDescent="0.25">
      <c r="A16" s="79" t="s">
        <v>1</v>
      </c>
      <c r="B16" s="18">
        <v>1</v>
      </c>
      <c r="C16" s="19" t="s">
        <v>23</v>
      </c>
      <c r="D16" s="18">
        <v>1000</v>
      </c>
      <c r="E16" s="46">
        <v>157.04</v>
      </c>
      <c r="F16" s="46">
        <v>142.49</v>
      </c>
      <c r="G16" s="2">
        <f>(E16/D16)*100</f>
        <v>15.703999999999999</v>
      </c>
      <c r="H16" s="2">
        <f>(F16/D16)*100</f>
        <v>14.249000000000001</v>
      </c>
      <c r="I16" s="20"/>
      <c r="L16" s="21" t="s">
        <v>24</v>
      </c>
      <c r="M16" s="21" t="s">
        <v>25</v>
      </c>
    </row>
    <row r="17" spans="1:13" ht="15" customHeight="1" x14ac:dyDescent="0.25">
      <c r="A17" s="70"/>
      <c r="B17" s="46">
        <v>2</v>
      </c>
      <c r="C17" s="1" t="s">
        <v>26</v>
      </c>
      <c r="D17" s="46">
        <v>1500</v>
      </c>
      <c r="E17" s="46">
        <v>96.47</v>
      </c>
      <c r="F17" s="46">
        <v>131.08000000000001</v>
      </c>
      <c r="G17" s="2">
        <f>(E17/D17)*100</f>
        <v>6.4313333333333329</v>
      </c>
      <c r="H17" s="2">
        <f>(F17/D17)*100</f>
        <v>8.7386666666666688</v>
      </c>
      <c r="I17" s="22"/>
      <c r="K17" s="23" t="s">
        <v>27</v>
      </c>
      <c r="L17" s="41">
        <f>SUM(L5:L6)</f>
        <v>158.41</v>
      </c>
      <c r="M17" s="46">
        <f>SUM(M5:ML6)</f>
        <v>619.28</v>
      </c>
    </row>
    <row r="18" spans="1:13" ht="15" customHeight="1" x14ac:dyDescent="0.25">
      <c r="A18" s="70"/>
      <c r="B18" s="46">
        <v>3</v>
      </c>
      <c r="C18" s="1" t="s">
        <v>28</v>
      </c>
      <c r="D18" s="46">
        <v>10240</v>
      </c>
      <c r="E18" s="46">
        <v>0</v>
      </c>
      <c r="F18" s="46">
        <v>0</v>
      </c>
      <c r="G18" s="2">
        <f>(E18/D18)*100</f>
        <v>0</v>
      </c>
      <c r="H18" s="2">
        <f>(F18/D18)*100</f>
        <v>0</v>
      </c>
      <c r="I18" s="22"/>
      <c r="L18" s="42"/>
      <c r="M18" s="67" t="s">
        <v>29</v>
      </c>
    </row>
    <row r="19" spans="1:13" x14ac:dyDescent="0.25">
      <c r="A19" s="80"/>
      <c r="B19" s="18">
        <v>4</v>
      </c>
      <c r="C19" s="1" t="s">
        <v>30</v>
      </c>
      <c r="D19" s="46">
        <v>10240</v>
      </c>
      <c r="E19" s="46">
        <v>0</v>
      </c>
      <c r="F19" s="46">
        <v>0</v>
      </c>
      <c r="G19" s="2">
        <f>(E19/D19)*100</f>
        <v>0</v>
      </c>
      <c r="H19" s="2">
        <f>(F19/D19)*100</f>
        <v>0</v>
      </c>
      <c r="I19" s="22"/>
      <c r="L19" s="42"/>
      <c r="M19" s="68"/>
    </row>
    <row r="20" spans="1:13" x14ac:dyDescent="0.25">
      <c r="A20" s="15"/>
      <c r="B20" s="5"/>
      <c r="C20" s="24"/>
      <c r="D20" s="15"/>
      <c r="E20" s="5"/>
      <c r="F20" s="5"/>
      <c r="G20" s="4"/>
      <c r="H20" s="4"/>
      <c r="I20" s="15"/>
      <c r="M20" s="68"/>
    </row>
    <row r="21" spans="1:13" ht="24" customHeight="1" x14ac:dyDescent="0.25">
      <c r="A21" s="69" t="s">
        <v>15</v>
      </c>
      <c r="B21" s="46">
        <v>1</v>
      </c>
      <c r="C21" s="3" t="s">
        <v>14</v>
      </c>
      <c r="D21" s="46">
        <v>180</v>
      </c>
      <c r="E21" s="14">
        <f>E7</f>
        <v>14.53</v>
      </c>
      <c r="F21" s="14">
        <f>F7</f>
        <v>12.42</v>
      </c>
      <c r="G21" s="2">
        <f>(E21/D21)*100</f>
        <v>8.0722222222222229</v>
      </c>
      <c r="H21" s="2">
        <f>(F21/D21)*100</f>
        <v>6.9</v>
      </c>
      <c r="I21" s="22"/>
      <c r="M21" s="68"/>
    </row>
    <row r="22" spans="1:13" x14ac:dyDescent="0.25">
      <c r="A22" s="70"/>
      <c r="B22" s="46">
        <v>2</v>
      </c>
      <c r="C22" s="25" t="s">
        <v>31</v>
      </c>
      <c r="D22" s="46">
        <v>150</v>
      </c>
      <c r="E22" s="46">
        <v>24.17</v>
      </c>
      <c r="F22" s="46">
        <v>17.899999999999999</v>
      </c>
      <c r="G22" s="2">
        <f>(E22/D22)*100</f>
        <v>16.113333333333337</v>
      </c>
      <c r="H22" s="2">
        <f>(F22/D22)*100</f>
        <v>11.933333333333332</v>
      </c>
      <c r="I22" s="22"/>
      <c r="M22" s="68"/>
    </row>
    <row r="23" spans="1:13" x14ac:dyDescent="0.25">
      <c r="A23" s="70"/>
      <c r="B23" s="46">
        <v>3</v>
      </c>
      <c r="C23" s="25" t="s">
        <v>32</v>
      </c>
      <c r="D23" s="46">
        <v>450</v>
      </c>
      <c r="E23" s="14">
        <f>SUM(L25:L26)</f>
        <v>196.51</v>
      </c>
      <c r="F23" s="14">
        <f>SUM(M25:M26)</f>
        <v>194.6</v>
      </c>
      <c r="G23" s="2">
        <f>(E23/D23)*100</f>
        <v>43.668888888888887</v>
      </c>
      <c r="H23" s="2">
        <f>(F23/D23)*100</f>
        <v>43.24444444444444</v>
      </c>
      <c r="I23" s="22"/>
      <c r="M23" s="68"/>
    </row>
    <row r="24" spans="1:13" x14ac:dyDescent="0.25">
      <c r="A24" s="70"/>
      <c r="B24" s="46">
        <v>4</v>
      </c>
      <c r="C24" s="26" t="s">
        <v>33</v>
      </c>
      <c r="D24" s="46">
        <v>150</v>
      </c>
      <c r="E24" s="46">
        <v>86.3</v>
      </c>
      <c r="F24" s="46">
        <v>99.93</v>
      </c>
      <c r="G24" s="2">
        <f>(E24/D24)*100</f>
        <v>57.533333333333339</v>
      </c>
      <c r="H24" s="2">
        <f>(F24/D24)*100</f>
        <v>66.62</v>
      </c>
      <c r="I24" s="22"/>
    </row>
    <row r="25" spans="1:13" x14ac:dyDescent="0.25">
      <c r="A25" s="27"/>
      <c r="B25" s="73" t="s">
        <v>34</v>
      </c>
      <c r="C25" s="82"/>
      <c r="D25" s="82"/>
      <c r="E25" s="82"/>
      <c r="F25" s="82"/>
      <c r="G25" s="82"/>
      <c r="H25" s="82"/>
      <c r="I25" s="83"/>
      <c r="K25" s="65" t="s">
        <v>35</v>
      </c>
      <c r="L25">
        <v>164.15</v>
      </c>
      <c r="M25">
        <v>172.6</v>
      </c>
    </row>
    <row r="26" spans="1:13" x14ac:dyDescent="0.25">
      <c r="K26" s="65" t="s">
        <v>36</v>
      </c>
      <c r="L26">
        <v>32.36</v>
      </c>
      <c r="M26">
        <v>22</v>
      </c>
    </row>
    <row r="27" spans="1:13" x14ac:dyDescent="0.25">
      <c r="A27" s="44" t="s">
        <v>1</v>
      </c>
      <c r="B27" s="46">
        <v>1</v>
      </c>
      <c r="C27" s="1" t="s">
        <v>37</v>
      </c>
      <c r="D27" s="46">
        <v>1000</v>
      </c>
      <c r="E27" s="46">
        <v>297.35000000000002</v>
      </c>
      <c r="F27" s="46">
        <v>279.93</v>
      </c>
      <c r="G27" s="2">
        <f>(E27/D27)*100</f>
        <v>29.734999999999999</v>
      </c>
      <c r="H27" s="2">
        <f>(F27/D27)*100</f>
        <v>27.993000000000002</v>
      </c>
      <c r="I27" s="22"/>
    </row>
    <row r="28" spans="1:13" x14ac:dyDescent="0.25">
      <c r="A28" s="15"/>
      <c r="B28" s="5"/>
      <c r="C28" s="28"/>
      <c r="D28" s="5"/>
      <c r="E28" s="5"/>
      <c r="F28" s="5"/>
      <c r="G28" s="5"/>
      <c r="H28" s="5"/>
      <c r="I28" s="15"/>
    </row>
    <row r="29" spans="1:13" x14ac:dyDescent="0.25">
      <c r="A29" s="79" t="s">
        <v>15</v>
      </c>
      <c r="B29" s="46">
        <v>1</v>
      </c>
      <c r="C29" s="1" t="s">
        <v>38</v>
      </c>
      <c r="D29" s="46">
        <v>350</v>
      </c>
      <c r="E29" s="14">
        <f>E6</f>
        <v>29.09</v>
      </c>
      <c r="F29" s="14">
        <f>F6</f>
        <v>0.08</v>
      </c>
      <c r="G29" s="2">
        <f>(E29/D29)*100</f>
        <v>8.3114285714285714</v>
      </c>
      <c r="H29" s="2">
        <f>(F29/D29)*100</f>
        <v>2.2857142857142857E-2</v>
      </c>
      <c r="I29" s="22"/>
    </row>
    <row r="30" spans="1:13" x14ac:dyDescent="0.25">
      <c r="A30" s="70"/>
      <c r="B30" s="46">
        <v>2</v>
      </c>
      <c r="C30" s="1" t="s">
        <v>32</v>
      </c>
      <c r="D30" s="46">
        <v>600</v>
      </c>
      <c r="E30" s="46">
        <v>289.61</v>
      </c>
      <c r="F30" s="46">
        <v>290.36</v>
      </c>
      <c r="G30" s="2">
        <f>(E30/D30)*100</f>
        <v>48.268333333333338</v>
      </c>
      <c r="H30" s="2">
        <f>(F30/D30)*100</f>
        <v>48.393333333333338</v>
      </c>
      <c r="I30" s="22"/>
    </row>
    <row r="31" spans="1:13" x14ac:dyDescent="0.25">
      <c r="A31" s="80"/>
      <c r="B31" s="46">
        <v>3</v>
      </c>
      <c r="C31" s="1" t="s">
        <v>39</v>
      </c>
      <c r="D31" s="46">
        <v>150</v>
      </c>
      <c r="E31" s="46">
        <v>9.1300000000000008</v>
      </c>
      <c r="F31" s="46">
        <v>4.43</v>
      </c>
      <c r="G31" s="2">
        <f>(E31/D31)*100</f>
        <v>6.0866666666666669</v>
      </c>
      <c r="H31" s="2">
        <f>(F31/D31)*100</f>
        <v>2.9533333333333331</v>
      </c>
      <c r="I31" s="22"/>
    </row>
    <row r="33" spans="4:7" x14ac:dyDescent="0.25">
      <c r="F33" s="65" t="s">
        <v>40</v>
      </c>
      <c r="G33" s="29">
        <f>SUM(E11:E13)</f>
        <v>381.48</v>
      </c>
    </row>
    <row r="38" spans="4:7" x14ac:dyDescent="0.25">
      <c r="D38" s="38"/>
    </row>
    <row r="39" spans="4:7" x14ac:dyDescent="0.25">
      <c r="D39" s="38"/>
    </row>
  </sheetData>
  <mergeCells count="18">
    <mergeCell ref="B25:I25"/>
    <mergeCell ref="A29:A31"/>
    <mergeCell ref="A11:A13"/>
    <mergeCell ref="B15:I15"/>
    <mergeCell ref="A16:A19"/>
    <mergeCell ref="M18:M23"/>
    <mergeCell ref="A21:A24"/>
    <mergeCell ref="A1:A2"/>
    <mergeCell ref="B1:I2"/>
    <mergeCell ref="B3:B4"/>
    <mergeCell ref="C3:C4"/>
    <mergeCell ref="D3:D4"/>
    <mergeCell ref="E3:E4"/>
    <mergeCell ref="F3:F4"/>
    <mergeCell ref="G3:G4"/>
    <mergeCell ref="H3:H4"/>
    <mergeCell ref="I3:I4"/>
    <mergeCell ref="A3:A7"/>
  </mergeCells>
  <pageMargins left="0.7" right="0.7" top="0.75" bottom="0.75" header="0.51180599999999998" footer="0.51180599999999998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19"/>
  <sheetViews>
    <sheetView tabSelected="1" zoomScale="90" zoomScaleNormal="90" workbookViewId="0">
      <selection activeCell="H9" sqref="H9"/>
    </sheetView>
  </sheetViews>
  <sheetFormatPr defaultRowHeight="15" x14ac:dyDescent="0.25"/>
  <cols>
    <col min="1" max="1" width="12.42578125" style="65" customWidth="1"/>
    <col min="2" max="2" width="11" style="65" customWidth="1"/>
    <col min="3" max="3" width="24.5703125" style="65" customWidth="1"/>
    <col min="4" max="4" width="13.7109375" style="65" customWidth="1"/>
    <col min="5" max="5" width="18.140625" style="65" customWidth="1"/>
    <col min="6" max="6" width="18.7109375" style="65" customWidth="1"/>
    <col min="7" max="7" width="14.7109375" style="65" customWidth="1"/>
    <col min="8" max="8" width="16.28515625" style="65" customWidth="1"/>
    <col min="9" max="9" width="24" style="65" customWidth="1"/>
    <col min="10" max="10" width="8.85546875" style="65" customWidth="1"/>
    <col min="11" max="11" width="28.28515625" style="65" customWidth="1"/>
    <col min="12" max="12" width="8" style="65" customWidth="1"/>
    <col min="13" max="13" width="7.7109375" style="65" customWidth="1"/>
    <col min="14" max="1025" width="8.85546875" style="65" customWidth="1"/>
  </cols>
  <sheetData>
    <row r="3" spans="1:9" ht="15" customHeight="1" x14ac:dyDescent="0.25">
      <c r="A3" s="71">
        <f>ITC!A1</f>
        <v>44156</v>
      </c>
      <c r="B3" s="84" t="s">
        <v>41</v>
      </c>
      <c r="C3" s="74"/>
      <c r="D3" s="74"/>
      <c r="E3" s="74"/>
      <c r="F3" s="74"/>
      <c r="G3" s="74"/>
      <c r="H3" s="74"/>
      <c r="I3" s="75"/>
    </row>
    <row r="4" spans="1:9" x14ac:dyDescent="0.25">
      <c r="A4" s="72"/>
      <c r="B4" s="76"/>
      <c r="C4" s="77"/>
      <c r="D4" s="77"/>
      <c r="E4" s="77"/>
      <c r="F4" s="77"/>
      <c r="G4" s="77"/>
      <c r="H4" s="77"/>
      <c r="I4" s="78"/>
    </row>
    <row r="5" spans="1:9" ht="15" customHeight="1" x14ac:dyDescent="0.25">
      <c r="A5" s="79" t="s">
        <v>1</v>
      </c>
      <c r="B5" s="81" t="s">
        <v>2</v>
      </c>
      <c r="C5" s="81" t="s">
        <v>3</v>
      </c>
      <c r="D5" s="81" t="s">
        <v>4</v>
      </c>
      <c r="E5" s="81" t="s">
        <v>5</v>
      </c>
      <c r="F5" s="81" t="s">
        <v>6</v>
      </c>
      <c r="G5" s="81" t="s">
        <v>7</v>
      </c>
      <c r="H5" s="81" t="s">
        <v>8</v>
      </c>
      <c r="I5" s="81" t="s">
        <v>9</v>
      </c>
    </row>
    <row r="6" spans="1:9" x14ac:dyDescent="0.25">
      <c r="A6" s="70"/>
      <c r="B6" s="80"/>
      <c r="C6" s="80"/>
      <c r="D6" s="80"/>
      <c r="E6" s="80"/>
      <c r="F6" s="80"/>
      <c r="G6" s="80"/>
      <c r="H6" s="80"/>
      <c r="I6" s="80"/>
    </row>
    <row r="7" spans="1:9" x14ac:dyDescent="0.25">
      <c r="A7" s="70"/>
      <c r="B7" s="66">
        <v>1</v>
      </c>
      <c r="C7" s="39" t="s">
        <v>42</v>
      </c>
      <c r="D7" s="66">
        <v>2000</v>
      </c>
      <c r="E7" s="54">
        <f>ITC!E9</f>
        <v>765.1</v>
      </c>
      <c r="F7" s="54">
        <f>ITC!F9</f>
        <v>28.349999999999998</v>
      </c>
      <c r="G7" s="55">
        <f>(E7/D7)*100</f>
        <v>38.255000000000003</v>
      </c>
      <c r="H7" s="55">
        <f>(F7/D7)*100</f>
        <v>1.4174999999999998</v>
      </c>
      <c r="I7" s="43"/>
    </row>
    <row r="8" spans="1:9" x14ac:dyDescent="0.25">
      <c r="A8" s="70"/>
      <c r="B8" s="66">
        <v>2</v>
      </c>
      <c r="C8" s="39" t="s">
        <v>43</v>
      </c>
      <c r="D8" s="66">
        <v>2073</v>
      </c>
      <c r="E8" s="55">
        <v>1313.11</v>
      </c>
      <c r="F8" s="55">
        <v>492.02</v>
      </c>
      <c r="G8" s="55">
        <f>(E8/D8)*100</f>
        <v>63.343463579353589</v>
      </c>
      <c r="H8" s="55">
        <f>(F8/D8)*100</f>
        <v>23.734684032802701</v>
      </c>
      <c r="I8" s="43"/>
    </row>
    <row r="9" spans="1:9" ht="24" customHeight="1" x14ac:dyDescent="0.25">
      <c r="A9" s="80"/>
      <c r="B9" s="56">
        <v>3</v>
      </c>
      <c r="C9" s="57" t="s">
        <v>14</v>
      </c>
      <c r="D9" s="56">
        <v>180</v>
      </c>
      <c r="E9" s="58">
        <f>ITC!E7</f>
        <v>14.53</v>
      </c>
      <c r="F9" s="58">
        <f>ITC!F7</f>
        <v>12.42</v>
      </c>
      <c r="G9" s="59">
        <f>(E9/D9)*100</f>
        <v>8.0722222222222229</v>
      </c>
      <c r="H9" s="59">
        <f>(F9/D9)*100</f>
        <v>6.9</v>
      </c>
      <c r="I9" s="60"/>
    </row>
    <row r="10" spans="1:9" ht="15.75" customHeight="1" x14ac:dyDescent="0.25">
      <c r="A10" s="48"/>
      <c r="B10" s="49"/>
      <c r="C10" s="48"/>
      <c r="D10" s="50"/>
      <c r="E10" s="51"/>
      <c r="F10" s="51"/>
      <c r="G10" s="52"/>
      <c r="H10" s="49"/>
      <c r="I10" s="53"/>
    </row>
    <row r="11" spans="1:9" ht="15.6" customHeight="1" x14ac:dyDescent="0.25">
      <c r="A11" s="88" t="s">
        <v>2</v>
      </c>
      <c r="B11" s="89"/>
      <c r="C11" s="92" t="s">
        <v>3</v>
      </c>
      <c r="D11" s="92" t="s">
        <v>4</v>
      </c>
      <c r="E11" s="93" t="s">
        <v>9</v>
      </c>
      <c r="F11" s="94"/>
      <c r="G11" s="94"/>
      <c r="H11" s="94"/>
      <c r="I11" s="89"/>
    </row>
    <row r="12" spans="1:9" ht="15.6" customHeight="1" x14ac:dyDescent="0.25">
      <c r="A12" s="90"/>
      <c r="B12" s="91"/>
      <c r="C12" s="72"/>
      <c r="D12" s="72"/>
      <c r="E12" s="95"/>
      <c r="F12" s="90"/>
      <c r="G12" s="90"/>
      <c r="H12" s="90"/>
      <c r="I12" s="91"/>
    </row>
    <row r="13" spans="1:9" x14ac:dyDescent="0.25">
      <c r="A13" s="85" t="s">
        <v>44</v>
      </c>
      <c r="B13" s="61">
        <v>1</v>
      </c>
      <c r="C13" s="62" t="s">
        <v>45</v>
      </c>
      <c r="D13" s="63">
        <v>500</v>
      </c>
      <c r="E13" s="97"/>
      <c r="F13" s="77"/>
      <c r="G13" s="77"/>
      <c r="H13" s="77"/>
      <c r="I13" s="78"/>
    </row>
    <row r="14" spans="1:9" x14ac:dyDescent="0.25">
      <c r="A14" s="86"/>
      <c r="B14" s="47">
        <v>2</v>
      </c>
      <c r="C14" s="1" t="s">
        <v>46</v>
      </c>
      <c r="D14" s="30">
        <v>30</v>
      </c>
      <c r="E14" s="96"/>
      <c r="F14" s="82"/>
      <c r="G14" s="82"/>
      <c r="H14" s="82"/>
      <c r="I14" s="83"/>
    </row>
    <row r="15" spans="1:9" x14ac:dyDescent="0.25">
      <c r="A15" s="86"/>
      <c r="B15" s="47">
        <v>3</v>
      </c>
      <c r="C15" s="1" t="s">
        <v>47</v>
      </c>
      <c r="D15" s="31">
        <v>210</v>
      </c>
      <c r="E15" s="64"/>
      <c r="F15" s="32"/>
      <c r="G15" s="32"/>
      <c r="H15" s="32"/>
      <c r="I15" s="33"/>
    </row>
    <row r="16" spans="1:9" x14ac:dyDescent="0.25">
      <c r="A16" s="86"/>
      <c r="B16" s="47">
        <v>4</v>
      </c>
      <c r="C16" s="39" t="s">
        <v>48</v>
      </c>
      <c r="D16" s="40">
        <v>0</v>
      </c>
      <c r="E16" s="98" t="s">
        <v>49</v>
      </c>
      <c r="F16" s="82"/>
      <c r="G16" s="82"/>
      <c r="H16" s="82"/>
      <c r="I16" s="83"/>
    </row>
    <row r="17" spans="1:11" x14ac:dyDescent="0.25">
      <c r="A17" s="86"/>
      <c r="B17" s="47">
        <v>5</v>
      </c>
      <c r="C17" s="39" t="s">
        <v>50</v>
      </c>
      <c r="D17" s="40">
        <v>30</v>
      </c>
      <c r="E17" s="64"/>
      <c r="F17" s="32"/>
      <c r="G17" s="32"/>
      <c r="H17" s="32"/>
      <c r="I17" s="33"/>
      <c r="K17" s="34"/>
    </row>
    <row r="18" spans="1:11" x14ac:dyDescent="0.25">
      <c r="A18" s="86"/>
      <c r="B18" s="47">
        <v>6</v>
      </c>
      <c r="C18" s="1" t="s">
        <v>51</v>
      </c>
      <c r="D18" s="30">
        <v>3000</v>
      </c>
      <c r="E18" s="96"/>
      <c r="F18" s="82"/>
      <c r="G18" s="82"/>
      <c r="H18" s="82"/>
      <c r="I18" s="83"/>
    </row>
    <row r="19" spans="1:11" x14ac:dyDescent="0.25">
      <c r="A19" s="87"/>
      <c r="B19" s="47"/>
      <c r="C19" s="46" t="s">
        <v>52</v>
      </c>
      <c r="D19" s="14">
        <f>SUM(D13:D17)</f>
        <v>770</v>
      </c>
      <c r="E19" s="35"/>
      <c r="F19" s="36"/>
      <c r="G19" s="36"/>
      <c r="H19" s="36"/>
      <c r="I19" s="37"/>
    </row>
  </sheetData>
  <mergeCells count="20">
    <mergeCell ref="A13:A19"/>
    <mergeCell ref="A11:B12"/>
    <mergeCell ref="D11:D12"/>
    <mergeCell ref="E11:I12"/>
    <mergeCell ref="E14:I14"/>
    <mergeCell ref="E18:I18"/>
    <mergeCell ref="E13:I13"/>
    <mergeCell ref="C11:C12"/>
    <mergeCell ref="E16:I16"/>
    <mergeCell ref="A3:A4"/>
    <mergeCell ref="B3:I4"/>
    <mergeCell ref="B5:B6"/>
    <mergeCell ref="C5:C6"/>
    <mergeCell ref="D5:D6"/>
    <mergeCell ref="E5:E6"/>
    <mergeCell ref="F5:F6"/>
    <mergeCell ref="G5:G6"/>
    <mergeCell ref="H5:H6"/>
    <mergeCell ref="I5:I6"/>
    <mergeCell ref="A5:A9"/>
  </mergeCells>
  <pageMargins left="0.7" right="0.7" top="0.75" bottom="0.75" header="0.51180599999999998" footer="0.51180599999999998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Mosiur Rahman</cp:lastModifiedBy>
  <cp:revision>0</cp:revision>
  <dcterms:created xsi:type="dcterms:W3CDTF">2018-04-04T06:20:01Z</dcterms:created>
  <dcterms:modified xsi:type="dcterms:W3CDTF">2020-12-06T17:44:11Z</dcterms:modified>
</cp:coreProperties>
</file>