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480" yWindow="30" windowWidth="22995" windowHeight="10050" activeTab="1"/>
  </bookViews>
  <sheets>
    <sheet name="Sheet1" sheetId="1" r:id="rId1"/>
    <sheet name="Sheet2" sheetId="2" r:id="rId2"/>
    <sheet name="Sheet3" sheetId="3" r:id="rId3"/>
  </sheets>
  <calcPr calcId="144525"/>
  <pivotCaches>
    <pivotCache cacheId="0" r:id="rId4"/>
  </pivotCaches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2" i="2"/>
  <c r="L3" i="2" l="1"/>
  <c r="L4" i="2"/>
  <c r="L5" i="2"/>
  <c r="L6" i="2"/>
  <c r="L7" i="2"/>
  <c r="L8" i="2"/>
  <c r="L9" i="2"/>
  <c r="L10" i="2"/>
  <c r="L11" i="2"/>
  <c r="L2" i="2"/>
  <c r="K3" i="2"/>
  <c r="K4" i="2"/>
  <c r="K5" i="2"/>
  <c r="K6" i="2"/>
  <c r="K7" i="2"/>
  <c r="K8" i="2"/>
  <c r="K9" i="2"/>
  <c r="K10" i="2"/>
  <c r="K11" i="2"/>
  <c r="K2" i="2"/>
  <c r="J3" i="2"/>
  <c r="J4" i="2"/>
  <c r="J5" i="2"/>
  <c r="J6" i="2"/>
  <c r="J7" i="2"/>
  <c r="J8" i="2"/>
  <c r="J9" i="2"/>
  <c r="J10" i="2"/>
  <c r="J11" i="2"/>
  <c r="J2" i="2"/>
  <c r="I4" i="2"/>
  <c r="I5" i="2"/>
  <c r="I6" i="2"/>
  <c r="I7" i="2"/>
  <c r="I8" i="2"/>
  <c r="I9" i="2"/>
  <c r="I10" i="2"/>
  <c r="I11" i="2"/>
  <c r="I2" i="2"/>
  <c r="I3" i="2"/>
  <c r="D11" i="1" l="1"/>
  <c r="E11" i="1"/>
  <c r="F11" i="1"/>
  <c r="G11" i="1"/>
  <c r="H11" i="1"/>
  <c r="C11" i="1"/>
  <c r="J3" i="1"/>
  <c r="J4" i="1"/>
  <c r="J5" i="1"/>
  <c r="J6" i="1"/>
  <c r="J8" i="1"/>
  <c r="J9" i="1"/>
  <c r="J2" i="1"/>
  <c r="I3" i="1"/>
  <c r="I4" i="1"/>
  <c r="I5" i="1"/>
  <c r="I6" i="1"/>
  <c r="I7" i="1"/>
  <c r="I8" i="1"/>
  <c r="I9" i="1"/>
  <c r="I2" i="1"/>
  <c r="H9" i="1" l="1"/>
  <c r="H8" i="1"/>
  <c r="H7" i="1"/>
  <c r="H6" i="1"/>
  <c r="H5" i="1"/>
  <c r="H4" i="1"/>
  <c r="H3" i="1"/>
  <c r="D10" i="1"/>
  <c r="E10" i="1"/>
  <c r="F10" i="1"/>
  <c r="G10" i="1"/>
  <c r="C10" i="1"/>
  <c r="H2" i="1"/>
  <c r="H10" i="1" l="1"/>
</calcChain>
</file>

<file path=xl/sharedStrings.xml><?xml version="1.0" encoding="utf-8"?>
<sst xmlns="http://schemas.openxmlformats.org/spreadsheetml/2006/main" count="104" uniqueCount="74">
  <si>
    <t>SN</t>
  </si>
  <si>
    <t>NAMES OF STUDENT</t>
  </si>
  <si>
    <t>PHYSICS</t>
  </si>
  <si>
    <t>BIOLOGY</t>
  </si>
  <si>
    <t>GEOGRAPHY</t>
  </si>
  <si>
    <t>AVERAGE</t>
  </si>
  <si>
    <t>P/F</t>
  </si>
  <si>
    <t>REMARK</t>
  </si>
  <si>
    <t>TOTAL</t>
  </si>
  <si>
    <t>GRAND TOTAL</t>
  </si>
  <si>
    <t>kingsley</t>
  </si>
  <si>
    <t>digital</t>
  </si>
  <si>
    <t>kess</t>
  </si>
  <si>
    <t>emma</t>
  </si>
  <si>
    <t>jerry</t>
  </si>
  <si>
    <t>chinedu</t>
  </si>
  <si>
    <t>cent</t>
  </si>
  <si>
    <t>MATHEMATICS</t>
  </si>
  <si>
    <t>CHEMISTRY</t>
  </si>
  <si>
    <t>PHILIP</t>
  </si>
  <si>
    <t>FAIL</t>
  </si>
  <si>
    <t>Row Labels</t>
  </si>
  <si>
    <t>(blank)</t>
  </si>
  <si>
    <t>Grand Total</t>
  </si>
  <si>
    <t>Sum of MATHEMATICS</t>
  </si>
  <si>
    <t>Sum of PHYSICS</t>
  </si>
  <si>
    <t>Sum of CHEMISTRY</t>
  </si>
  <si>
    <t>Sum of BIOLOGY</t>
  </si>
  <si>
    <t>Sum of GEOGRAPHY</t>
  </si>
  <si>
    <t>PASS</t>
  </si>
  <si>
    <t>EXCELLENT</t>
  </si>
  <si>
    <t>VERY GOOD</t>
  </si>
  <si>
    <t>NAMES OF STAFF</t>
  </si>
  <si>
    <t>STAFF ID</t>
  </si>
  <si>
    <t>POSITION</t>
  </si>
  <si>
    <t>BASIC SALARY</t>
  </si>
  <si>
    <t>TRANS. ALLOWANCE</t>
  </si>
  <si>
    <t>MEDICAL ALLOWANCE</t>
  </si>
  <si>
    <t>HOUSE ALLOWANCE</t>
  </si>
  <si>
    <t>ANNUAL BONUS (5%)</t>
  </si>
  <si>
    <t>Tax (15%)</t>
  </si>
  <si>
    <t>GROSS PAY</t>
  </si>
  <si>
    <t>NET PAY</t>
  </si>
  <si>
    <t>KAYCEE</t>
  </si>
  <si>
    <t xml:space="preserve">PAUL </t>
  </si>
  <si>
    <t>SAM</t>
  </si>
  <si>
    <t xml:space="preserve">IFY </t>
  </si>
  <si>
    <t>JOY</t>
  </si>
  <si>
    <t>BOB</t>
  </si>
  <si>
    <t>UCHE</t>
  </si>
  <si>
    <t>MIKE</t>
  </si>
  <si>
    <t>TESSY</t>
  </si>
  <si>
    <t>IGWE</t>
  </si>
  <si>
    <t>123</t>
  </si>
  <si>
    <t>223</t>
  </si>
  <si>
    <t>323</t>
  </si>
  <si>
    <t>423</t>
  </si>
  <si>
    <t>523</t>
  </si>
  <si>
    <t>623</t>
  </si>
  <si>
    <t>723</t>
  </si>
  <si>
    <t>823</t>
  </si>
  <si>
    <t>923</t>
  </si>
  <si>
    <t>1023</t>
  </si>
  <si>
    <t>CEO</t>
  </si>
  <si>
    <t>MANAGER</t>
  </si>
  <si>
    <t>ASS MANAGER</t>
  </si>
  <si>
    <t>ACCOUNTANT</t>
  </si>
  <si>
    <t>JN ACCOUNTANT</t>
  </si>
  <si>
    <t>ENGINEER</t>
  </si>
  <si>
    <t>ASS ENGINEER</t>
  </si>
  <si>
    <t>SECRETARY</t>
  </si>
  <si>
    <t>ASS SECRETARY</t>
  </si>
  <si>
    <t>DRIVER</t>
  </si>
  <si>
    <t>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</si>
</sst>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 applyAlignment="1">
      <alignment vertical="center" wrapText="1"/>
    </xf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vertical="top"/>
    </xf>
    <xf numFmtId="49" fontId="0" fillId="0" borderId="0" xfId="0" applyNumberFormat="1"/>
    <xf numFmtId="164" fontId="0" fillId="0" borderId="0" xfId="0" applyNumberFormat="1"/>
    <xf numFmtId="44" fontId="0" fillId="0" borderId="0" xfId="1" applyFont="1"/>
    <xf numFmtId="44" fontId="0" fillId="0" borderId="0" xfId="0" applyNumberFormat="1"/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[PRACTICALS.xlsx]Sheet1!PivotTable1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Sheet1!$L$11</c:f>
              <c:strCache>
                <c:ptCount val="1"/>
                <c:pt idx="0">
                  <c:v>Sum of MATHEMATICS</c:v>
                </c:pt>
              </c:strCache>
            </c:strRef>
          </c:tx>
          <c:cat>
            <c:multiLvlStrRef>
              <c:f>Sheet1!$K$12:$K$51</c:f>
              <c:multiLvlStrCache>
                <c:ptCount val="10"/>
                <c:lvl>
                  <c:pt idx="0">
                    <c:v>EXCELLENT</c:v>
                  </c:pt>
                  <c:pt idx="1">
                    <c:v>VERY GOOD</c:v>
                  </c:pt>
                  <c:pt idx="2">
                    <c:v>VERY GOOD</c:v>
                  </c:pt>
                  <c:pt idx="3">
                    <c:v>VERY GOOD</c:v>
                  </c:pt>
                  <c:pt idx="4">
                    <c:v>EXCELLENT</c:v>
                  </c:pt>
                  <c:pt idx="5">
                    <c:v>FAIL</c:v>
                  </c:pt>
                  <c:pt idx="6">
                    <c:v>VERY GOOD</c:v>
                  </c:pt>
                  <c:pt idx="7">
                    <c:v>VERY GOOD</c:v>
                  </c:pt>
                  <c:pt idx="8">
                    <c:v>(blank)</c:v>
                  </c:pt>
                  <c:pt idx="9">
                    <c:v>(blank)</c:v>
                  </c:pt>
                </c:lvl>
                <c:lvl>
                  <c:pt idx="0">
                    <c:v>PASS</c:v>
                  </c:pt>
                  <c:pt idx="1">
                    <c:v>PASS</c:v>
                  </c:pt>
                  <c:pt idx="2">
                    <c:v>PASS</c:v>
                  </c:pt>
                  <c:pt idx="3">
                    <c:v>PASS</c:v>
                  </c:pt>
                  <c:pt idx="4">
                    <c:v>PASS</c:v>
                  </c:pt>
                  <c:pt idx="5">
                    <c:v>FAIL</c:v>
                  </c:pt>
                  <c:pt idx="6">
                    <c:v>PASS</c:v>
                  </c:pt>
                  <c:pt idx="7">
                    <c:v>PASS</c:v>
                  </c:pt>
                  <c:pt idx="8">
                    <c:v>(blank)</c:v>
                  </c:pt>
                  <c:pt idx="9">
                    <c:v>(blank)</c:v>
                  </c:pt>
                </c:lvl>
                <c:lvl>
                  <c:pt idx="0">
                    <c:v>kingsley</c:v>
                  </c:pt>
                  <c:pt idx="1">
                    <c:v>digital</c:v>
                  </c:pt>
                  <c:pt idx="2">
                    <c:v>kess</c:v>
                  </c:pt>
                  <c:pt idx="3">
                    <c:v>emma</c:v>
                  </c:pt>
                  <c:pt idx="4">
                    <c:v>jerry</c:v>
                  </c:pt>
                  <c:pt idx="5">
                    <c:v>PHILIP</c:v>
                  </c:pt>
                  <c:pt idx="6">
                    <c:v>chinedu</c:v>
                  </c:pt>
                  <c:pt idx="7">
                    <c:v>cent</c:v>
                  </c:pt>
                  <c:pt idx="8">
                    <c:v>GRAND TOTAL</c:v>
                  </c:pt>
                  <c:pt idx="9">
                    <c:v>TOTAL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(blank)</c:v>
                  </c:pt>
                </c:lvl>
              </c:multiLvlStrCache>
            </c:multiLvlStrRef>
          </c:cat>
          <c:val>
            <c:numRef>
              <c:f>Sheet1!$L$12:$L$51</c:f>
              <c:numCache>
                <c:formatCode>General</c:formatCode>
                <c:ptCount val="10"/>
                <c:pt idx="0">
                  <c:v>65</c:v>
                </c:pt>
                <c:pt idx="1">
                  <c:v>70</c:v>
                </c:pt>
                <c:pt idx="2">
                  <c:v>55</c:v>
                </c:pt>
                <c:pt idx="3">
                  <c:v>68</c:v>
                </c:pt>
                <c:pt idx="4">
                  <c:v>80</c:v>
                </c:pt>
                <c:pt idx="5">
                  <c:v>45</c:v>
                </c:pt>
                <c:pt idx="6">
                  <c:v>50</c:v>
                </c:pt>
                <c:pt idx="7">
                  <c:v>59</c:v>
                </c:pt>
                <c:pt idx="8">
                  <c:v>984</c:v>
                </c:pt>
                <c:pt idx="9">
                  <c:v>492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Sheet1!$M$11</c:f>
              <c:strCache>
                <c:ptCount val="1"/>
                <c:pt idx="0">
                  <c:v>Sum of PHYSICS</c:v>
                </c:pt>
              </c:strCache>
            </c:strRef>
          </c:tx>
          <c:cat>
            <c:multiLvlStrRef>
              <c:f>Sheet1!$K$12:$K$51</c:f>
              <c:multiLvlStrCache>
                <c:ptCount val="10"/>
                <c:lvl>
                  <c:pt idx="0">
                    <c:v>EXCELLENT</c:v>
                  </c:pt>
                  <c:pt idx="1">
                    <c:v>VERY GOOD</c:v>
                  </c:pt>
                  <c:pt idx="2">
                    <c:v>VERY GOOD</c:v>
                  </c:pt>
                  <c:pt idx="3">
                    <c:v>VERY GOOD</c:v>
                  </c:pt>
                  <c:pt idx="4">
                    <c:v>EXCELLENT</c:v>
                  </c:pt>
                  <c:pt idx="5">
                    <c:v>FAIL</c:v>
                  </c:pt>
                  <c:pt idx="6">
                    <c:v>VERY GOOD</c:v>
                  </c:pt>
                  <c:pt idx="7">
                    <c:v>VERY GOOD</c:v>
                  </c:pt>
                  <c:pt idx="8">
                    <c:v>(blank)</c:v>
                  </c:pt>
                  <c:pt idx="9">
                    <c:v>(blank)</c:v>
                  </c:pt>
                </c:lvl>
                <c:lvl>
                  <c:pt idx="0">
                    <c:v>PASS</c:v>
                  </c:pt>
                  <c:pt idx="1">
                    <c:v>PASS</c:v>
                  </c:pt>
                  <c:pt idx="2">
                    <c:v>PASS</c:v>
                  </c:pt>
                  <c:pt idx="3">
                    <c:v>PASS</c:v>
                  </c:pt>
                  <c:pt idx="4">
                    <c:v>PASS</c:v>
                  </c:pt>
                  <c:pt idx="5">
                    <c:v>FAIL</c:v>
                  </c:pt>
                  <c:pt idx="6">
                    <c:v>PASS</c:v>
                  </c:pt>
                  <c:pt idx="7">
                    <c:v>PASS</c:v>
                  </c:pt>
                  <c:pt idx="8">
                    <c:v>(blank)</c:v>
                  </c:pt>
                  <c:pt idx="9">
                    <c:v>(blank)</c:v>
                  </c:pt>
                </c:lvl>
                <c:lvl>
                  <c:pt idx="0">
                    <c:v>kingsley</c:v>
                  </c:pt>
                  <c:pt idx="1">
                    <c:v>digital</c:v>
                  </c:pt>
                  <c:pt idx="2">
                    <c:v>kess</c:v>
                  </c:pt>
                  <c:pt idx="3">
                    <c:v>emma</c:v>
                  </c:pt>
                  <c:pt idx="4">
                    <c:v>jerry</c:v>
                  </c:pt>
                  <c:pt idx="5">
                    <c:v>PHILIP</c:v>
                  </c:pt>
                  <c:pt idx="6">
                    <c:v>chinedu</c:v>
                  </c:pt>
                  <c:pt idx="7">
                    <c:v>cent</c:v>
                  </c:pt>
                  <c:pt idx="8">
                    <c:v>GRAND TOTAL</c:v>
                  </c:pt>
                  <c:pt idx="9">
                    <c:v>TOTAL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(blank)</c:v>
                  </c:pt>
                </c:lvl>
              </c:multiLvlStrCache>
            </c:multiLvlStrRef>
          </c:cat>
          <c:val>
            <c:numRef>
              <c:f>Sheet1!$M$12:$M$51</c:f>
              <c:numCache>
                <c:formatCode>General</c:formatCode>
                <c:ptCount val="10"/>
                <c:pt idx="0">
                  <c:v>80</c:v>
                </c:pt>
                <c:pt idx="1">
                  <c:v>70</c:v>
                </c:pt>
                <c:pt idx="2">
                  <c:v>60</c:v>
                </c:pt>
                <c:pt idx="3">
                  <c:v>53</c:v>
                </c:pt>
                <c:pt idx="4">
                  <c:v>58</c:v>
                </c:pt>
                <c:pt idx="5">
                  <c:v>45</c:v>
                </c:pt>
                <c:pt idx="6">
                  <c:v>72</c:v>
                </c:pt>
                <c:pt idx="7">
                  <c:v>81</c:v>
                </c:pt>
                <c:pt idx="8">
                  <c:v>1038</c:v>
                </c:pt>
                <c:pt idx="9">
                  <c:v>519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Sheet1!$N$11</c:f>
              <c:strCache>
                <c:ptCount val="1"/>
                <c:pt idx="0">
                  <c:v>Sum of CHEMISTRY</c:v>
                </c:pt>
              </c:strCache>
            </c:strRef>
          </c:tx>
          <c:cat>
            <c:multiLvlStrRef>
              <c:f>Sheet1!$K$12:$K$51</c:f>
              <c:multiLvlStrCache>
                <c:ptCount val="10"/>
                <c:lvl>
                  <c:pt idx="0">
                    <c:v>EXCELLENT</c:v>
                  </c:pt>
                  <c:pt idx="1">
                    <c:v>VERY GOOD</c:v>
                  </c:pt>
                  <c:pt idx="2">
                    <c:v>VERY GOOD</c:v>
                  </c:pt>
                  <c:pt idx="3">
                    <c:v>VERY GOOD</c:v>
                  </c:pt>
                  <c:pt idx="4">
                    <c:v>EXCELLENT</c:v>
                  </c:pt>
                  <c:pt idx="5">
                    <c:v>FAIL</c:v>
                  </c:pt>
                  <c:pt idx="6">
                    <c:v>VERY GOOD</c:v>
                  </c:pt>
                  <c:pt idx="7">
                    <c:v>VERY GOOD</c:v>
                  </c:pt>
                  <c:pt idx="8">
                    <c:v>(blank)</c:v>
                  </c:pt>
                  <c:pt idx="9">
                    <c:v>(blank)</c:v>
                  </c:pt>
                </c:lvl>
                <c:lvl>
                  <c:pt idx="0">
                    <c:v>PASS</c:v>
                  </c:pt>
                  <c:pt idx="1">
                    <c:v>PASS</c:v>
                  </c:pt>
                  <c:pt idx="2">
                    <c:v>PASS</c:v>
                  </c:pt>
                  <c:pt idx="3">
                    <c:v>PASS</c:v>
                  </c:pt>
                  <c:pt idx="4">
                    <c:v>PASS</c:v>
                  </c:pt>
                  <c:pt idx="5">
                    <c:v>FAIL</c:v>
                  </c:pt>
                  <c:pt idx="6">
                    <c:v>PASS</c:v>
                  </c:pt>
                  <c:pt idx="7">
                    <c:v>PASS</c:v>
                  </c:pt>
                  <c:pt idx="8">
                    <c:v>(blank)</c:v>
                  </c:pt>
                  <c:pt idx="9">
                    <c:v>(blank)</c:v>
                  </c:pt>
                </c:lvl>
                <c:lvl>
                  <c:pt idx="0">
                    <c:v>kingsley</c:v>
                  </c:pt>
                  <c:pt idx="1">
                    <c:v>digital</c:v>
                  </c:pt>
                  <c:pt idx="2">
                    <c:v>kess</c:v>
                  </c:pt>
                  <c:pt idx="3">
                    <c:v>emma</c:v>
                  </c:pt>
                  <c:pt idx="4">
                    <c:v>jerry</c:v>
                  </c:pt>
                  <c:pt idx="5">
                    <c:v>PHILIP</c:v>
                  </c:pt>
                  <c:pt idx="6">
                    <c:v>chinedu</c:v>
                  </c:pt>
                  <c:pt idx="7">
                    <c:v>cent</c:v>
                  </c:pt>
                  <c:pt idx="8">
                    <c:v>GRAND TOTAL</c:v>
                  </c:pt>
                  <c:pt idx="9">
                    <c:v>TOTAL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(blank)</c:v>
                  </c:pt>
                </c:lvl>
              </c:multiLvlStrCache>
            </c:multiLvlStrRef>
          </c:cat>
          <c:val>
            <c:numRef>
              <c:f>Sheet1!$N$12:$N$51</c:f>
              <c:numCache>
                <c:formatCode>General</c:formatCode>
                <c:ptCount val="10"/>
                <c:pt idx="0">
                  <c:v>58</c:v>
                </c:pt>
                <c:pt idx="1">
                  <c:v>52</c:v>
                </c:pt>
                <c:pt idx="2">
                  <c:v>50</c:v>
                </c:pt>
                <c:pt idx="3">
                  <c:v>62</c:v>
                </c:pt>
                <c:pt idx="4">
                  <c:v>70</c:v>
                </c:pt>
                <c:pt idx="5">
                  <c:v>45</c:v>
                </c:pt>
                <c:pt idx="6">
                  <c:v>55</c:v>
                </c:pt>
                <c:pt idx="7">
                  <c:v>50</c:v>
                </c:pt>
                <c:pt idx="8">
                  <c:v>884</c:v>
                </c:pt>
                <c:pt idx="9">
                  <c:v>442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Sheet1!$O$11</c:f>
              <c:strCache>
                <c:ptCount val="1"/>
                <c:pt idx="0">
                  <c:v>Sum of BIOLOGY</c:v>
                </c:pt>
              </c:strCache>
            </c:strRef>
          </c:tx>
          <c:cat>
            <c:multiLvlStrRef>
              <c:f>Sheet1!$K$12:$K$51</c:f>
              <c:multiLvlStrCache>
                <c:ptCount val="10"/>
                <c:lvl>
                  <c:pt idx="0">
                    <c:v>EXCELLENT</c:v>
                  </c:pt>
                  <c:pt idx="1">
                    <c:v>VERY GOOD</c:v>
                  </c:pt>
                  <c:pt idx="2">
                    <c:v>VERY GOOD</c:v>
                  </c:pt>
                  <c:pt idx="3">
                    <c:v>VERY GOOD</c:v>
                  </c:pt>
                  <c:pt idx="4">
                    <c:v>EXCELLENT</c:v>
                  </c:pt>
                  <c:pt idx="5">
                    <c:v>FAIL</c:v>
                  </c:pt>
                  <c:pt idx="6">
                    <c:v>VERY GOOD</c:v>
                  </c:pt>
                  <c:pt idx="7">
                    <c:v>VERY GOOD</c:v>
                  </c:pt>
                  <c:pt idx="8">
                    <c:v>(blank)</c:v>
                  </c:pt>
                  <c:pt idx="9">
                    <c:v>(blank)</c:v>
                  </c:pt>
                </c:lvl>
                <c:lvl>
                  <c:pt idx="0">
                    <c:v>PASS</c:v>
                  </c:pt>
                  <c:pt idx="1">
                    <c:v>PASS</c:v>
                  </c:pt>
                  <c:pt idx="2">
                    <c:v>PASS</c:v>
                  </c:pt>
                  <c:pt idx="3">
                    <c:v>PASS</c:v>
                  </c:pt>
                  <c:pt idx="4">
                    <c:v>PASS</c:v>
                  </c:pt>
                  <c:pt idx="5">
                    <c:v>FAIL</c:v>
                  </c:pt>
                  <c:pt idx="6">
                    <c:v>PASS</c:v>
                  </c:pt>
                  <c:pt idx="7">
                    <c:v>PASS</c:v>
                  </c:pt>
                  <c:pt idx="8">
                    <c:v>(blank)</c:v>
                  </c:pt>
                  <c:pt idx="9">
                    <c:v>(blank)</c:v>
                  </c:pt>
                </c:lvl>
                <c:lvl>
                  <c:pt idx="0">
                    <c:v>kingsley</c:v>
                  </c:pt>
                  <c:pt idx="1">
                    <c:v>digital</c:v>
                  </c:pt>
                  <c:pt idx="2">
                    <c:v>kess</c:v>
                  </c:pt>
                  <c:pt idx="3">
                    <c:v>emma</c:v>
                  </c:pt>
                  <c:pt idx="4">
                    <c:v>jerry</c:v>
                  </c:pt>
                  <c:pt idx="5">
                    <c:v>PHILIP</c:v>
                  </c:pt>
                  <c:pt idx="6">
                    <c:v>chinedu</c:v>
                  </c:pt>
                  <c:pt idx="7">
                    <c:v>cent</c:v>
                  </c:pt>
                  <c:pt idx="8">
                    <c:v>GRAND TOTAL</c:v>
                  </c:pt>
                  <c:pt idx="9">
                    <c:v>TOTAL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(blank)</c:v>
                  </c:pt>
                </c:lvl>
              </c:multiLvlStrCache>
            </c:multiLvlStrRef>
          </c:cat>
          <c:val>
            <c:numRef>
              <c:f>Sheet1!$O$12:$O$51</c:f>
              <c:numCache>
                <c:formatCode>General</c:formatCode>
                <c:ptCount val="10"/>
                <c:pt idx="0">
                  <c:v>64</c:v>
                </c:pt>
                <c:pt idx="1">
                  <c:v>64</c:v>
                </c:pt>
                <c:pt idx="2">
                  <c:v>85</c:v>
                </c:pt>
                <c:pt idx="3">
                  <c:v>70</c:v>
                </c:pt>
                <c:pt idx="4">
                  <c:v>73</c:v>
                </c:pt>
                <c:pt idx="5">
                  <c:v>45</c:v>
                </c:pt>
                <c:pt idx="6">
                  <c:v>68</c:v>
                </c:pt>
                <c:pt idx="7">
                  <c:v>60</c:v>
                </c:pt>
                <c:pt idx="8">
                  <c:v>1058</c:v>
                </c:pt>
                <c:pt idx="9">
                  <c:v>529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Sheet1!$P$11</c:f>
              <c:strCache>
                <c:ptCount val="1"/>
                <c:pt idx="0">
                  <c:v>Sum of GEOGRAPHY</c:v>
                </c:pt>
              </c:strCache>
            </c:strRef>
          </c:tx>
          <c:cat>
            <c:multiLvlStrRef>
              <c:f>Sheet1!$K$12:$K$51</c:f>
              <c:multiLvlStrCache>
                <c:ptCount val="10"/>
                <c:lvl>
                  <c:pt idx="0">
                    <c:v>EXCELLENT</c:v>
                  </c:pt>
                  <c:pt idx="1">
                    <c:v>VERY GOOD</c:v>
                  </c:pt>
                  <c:pt idx="2">
                    <c:v>VERY GOOD</c:v>
                  </c:pt>
                  <c:pt idx="3">
                    <c:v>VERY GOOD</c:v>
                  </c:pt>
                  <c:pt idx="4">
                    <c:v>EXCELLENT</c:v>
                  </c:pt>
                  <c:pt idx="5">
                    <c:v>FAIL</c:v>
                  </c:pt>
                  <c:pt idx="6">
                    <c:v>VERY GOOD</c:v>
                  </c:pt>
                  <c:pt idx="7">
                    <c:v>VERY GOOD</c:v>
                  </c:pt>
                  <c:pt idx="8">
                    <c:v>(blank)</c:v>
                  </c:pt>
                  <c:pt idx="9">
                    <c:v>(blank)</c:v>
                  </c:pt>
                </c:lvl>
                <c:lvl>
                  <c:pt idx="0">
                    <c:v>PASS</c:v>
                  </c:pt>
                  <c:pt idx="1">
                    <c:v>PASS</c:v>
                  </c:pt>
                  <c:pt idx="2">
                    <c:v>PASS</c:v>
                  </c:pt>
                  <c:pt idx="3">
                    <c:v>PASS</c:v>
                  </c:pt>
                  <c:pt idx="4">
                    <c:v>PASS</c:v>
                  </c:pt>
                  <c:pt idx="5">
                    <c:v>FAIL</c:v>
                  </c:pt>
                  <c:pt idx="6">
                    <c:v>PASS</c:v>
                  </c:pt>
                  <c:pt idx="7">
                    <c:v>PASS</c:v>
                  </c:pt>
                  <c:pt idx="8">
                    <c:v>(blank)</c:v>
                  </c:pt>
                  <c:pt idx="9">
                    <c:v>(blank)</c:v>
                  </c:pt>
                </c:lvl>
                <c:lvl>
                  <c:pt idx="0">
                    <c:v>kingsley</c:v>
                  </c:pt>
                  <c:pt idx="1">
                    <c:v>digital</c:v>
                  </c:pt>
                  <c:pt idx="2">
                    <c:v>kess</c:v>
                  </c:pt>
                  <c:pt idx="3">
                    <c:v>emma</c:v>
                  </c:pt>
                  <c:pt idx="4">
                    <c:v>jerry</c:v>
                  </c:pt>
                  <c:pt idx="5">
                    <c:v>PHILIP</c:v>
                  </c:pt>
                  <c:pt idx="6">
                    <c:v>chinedu</c:v>
                  </c:pt>
                  <c:pt idx="7">
                    <c:v>cent</c:v>
                  </c:pt>
                  <c:pt idx="8">
                    <c:v>GRAND TOTAL</c:v>
                  </c:pt>
                  <c:pt idx="9">
                    <c:v>TOTAL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(blank)</c:v>
                  </c:pt>
                </c:lvl>
              </c:multiLvlStrCache>
            </c:multiLvlStrRef>
          </c:cat>
          <c:val>
            <c:numRef>
              <c:f>Sheet1!$P$12:$P$51</c:f>
              <c:numCache>
                <c:formatCode>General</c:formatCode>
                <c:ptCount val="10"/>
                <c:pt idx="0">
                  <c:v>89</c:v>
                </c:pt>
                <c:pt idx="1">
                  <c:v>81</c:v>
                </c:pt>
                <c:pt idx="2">
                  <c:v>86</c:v>
                </c:pt>
                <c:pt idx="3">
                  <c:v>83</c:v>
                </c:pt>
                <c:pt idx="4">
                  <c:v>80</c:v>
                </c:pt>
                <c:pt idx="5">
                  <c:v>45</c:v>
                </c:pt>
                <c:pt idx="6">
                  <c:v>76</c:v>
                </c:pt>
                <c:pt idx="7">
                  <c:v>88</c:v>
                </c:pt>
                <c:pt idx="8">
                  <c:v>1256</c:v>
                </c:pt>
                <c:pt idx="9">
                  <c:v>628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22496"/>
        <c:axId val="117324032"/>
        <c:axId val="115804352"/>
      </c:line3DChart>
      <c:catAx>
        <c:axId val="117322496"/>
        <c:scaling>
          <c:orientation val="minMax"/>
        </c:scaling>
        <c:delete val="0"/>
        <c:axPos val="b"/>
        <c:majorTickMark val="none"/>
        <c:minorTickMark val="none"/>
        <c:tickLblPos val="nextTo"/>
        <c:crossAx val="117324032"/>
        <c:crosses val="autoZero"/>
        <c:auto val="1"/>
        <c:lblAlgn val="ctr"/>
        <c:lblOffset val="100"/>
        <c:noMultiLvlLbl val="0"/>
      </c:catAx>
      <c:valAx>
        <c:axId val="11732403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17322496"/>
        <c:crosses val="autoZero"/>
        <c:crossBetween val="between"/>
      </c:valAx>
      <c:serAx>
        <c:axId val="115804352"/>
        <c:scaling>
          <c:orientation val="minMax"/>
        </c:scaling>
        <c:delete val="1"/>
        <c:axPos val="b"/>
        <c:majorTickMark val="out"/>
        <c:minorTickMark val="none"/>
        <c:tickLblPos val="nextTo"/>
        <c:crossAx val="117324032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201084</xdr:colOff>
      <xdr:row>12</xdr:row>
      <xdr:rowOff>63500</xdr:rowOff>
    </xdr:from>
    <xdr:to>
      <xdr:col>9</xdr:col>
      <xdr:colOff>592665</xdr:colOff>
      <xdr:row>43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inonso darlington" refreshedDate="43085.696957986111" createdVersion="4" refreshedVersion="4" minRefreshableVersion="3" recordCount="10">
  <cacheSource type="worksheet">
    <worksheetSource ref="A1:J11" sheet="Sheet1"/>
  </cacheSource>
  <cacheFields count="10">
    <cacheField name="SN" numFmtId="0">
      <sharedItems containsString="0" containsBlank="1" containsNumber="1" containsInteger="1" minValue="1" maxValue="8" count="9">
        <n v="1"/>
        <n v="2"/>
        <n v="3"/>
        <n v="4"/>
        <n v="5"/>
        <n v="6"/>
        <n v="7"/>
        <n v="8"/>
        <m/>
      </sharedItems>
    </cacheField>
    <cacheField name="NAMES OF STUDENT" numFmtId="0">
      <sharedItems count="10">
        <s v="kingsley"/>
        <s v="digital"/>
        <s v="kess"/>
        <s v="emma"/>
        <s v="jerry"/>
        <s v="PHILIP"/>
        <s v="chinedu"/>
        <s v="cent"/>
        <s v="TOTAL"/>
        <s v="GRAND TOTAL"/>
      </sharedItems>
    </cacheField>
    <cacheField name="MATHEMATICS" numFmtId="0">
      <sharedItems containsSemiMixedTypes="0" containsString="0" containsNumber="1" containsInteger="1" minValue="45" maxValue="984"/>
    </cacheField>
    <cacheField name="PHYSICS" numFmtId="0">
      <sharedItems containsSemiMixedTypes="0" containsString="0" containsNumber="1" containsInteger="1" minValue="45" maxValue="1038"/>
    </cacheField>
    <cacheField name="CHEMISTRY" numFmtId="0">
      <sharedItems containsSemiMixedTypes="0" containsString="0" containsNumber="1" containsInteger="1" minValue="45" maxValue="884"/>
    </cacheField>
    <cacheField name="BIOLOGY" numFmtId="0">
      <sharedItems containsSemiMixedTypes="0" containsString="0" containsNumber="1" containsInteger="1" minValue="45" maxValue="1058"/>
    </cacheField>
    <cacheField name="GEOGRAPHY" numFmtId="0">
      <sharedItems containsSemiMixedTypes="0" containsString="0" containsNumber="1" containsInteger="1" minValue="45" maxValue="1256"/>
    </cacheField>
    <cacheField name="AVERAGE" numFmtId="0">
      <sharedItems containsSemiMixedTypes="0" containsString="0" containsNumber="1" minValue="45" maxValue="1044"/>
    </cacheField>
    <cacheField name="P/F" numFmtId="0">
      <sharedItems containsBlank="1" count="3">
        <s v="PASS"/>
        <s v="FAIL"/>
        <m/>
      </sharedItems>
    </cacheField>
    <cacheField name="REMARK" numFmtId="0">
      <sharedItems containsBlank="1" count="4">
        <s v="EXCELLENT"/>
        <s v="VERY GOOD"/>
        <s v="FAI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n v="65"/>
    <n v="80"/>
    <n v="58"/>
    <n v="64"/>
    <n v="89"/>
    <n v="71.2"/>
    <x v="0"/>
    <x v="0"/>
  </r>
  <r>
    <x v="1"/>
    <x v="1"/>
    <n v="70"/>
    <n v="70"/>
    <n v="52"/>
    <n v="64"/>
    <n v="81"/>
    <n v="67.400000000000006"/>
    <x v="0"/>
    <x v="1"/>
  </r>
  <r>
    <x v="2"/>
    <x v="2"/>
    <n v="55"/>
    <n v="60"/>
    <n v="50"/>
    <n v="85"/>
    <n v="86"/>
    <n v="67.2"/>
    <x v="0"/>
    <x v="1"/>
  </r>
  <r>
    <x v="3"/>
    <x v="3"/>
    <n v="68"/>
    <n v="53"/>
    <n v="62"/>
    <n v="70"/>
    <n v="83"/>
    <n v="67.2"/>
    <x v="0"/>
    <x v="1"/>
  </r>
  <r>
    <x v="4"/>
    <x v="4"/>
    <n v="80"/>
    <n v="58"/>
    <n v="70"/>
    <n v="73"/>
    <n v="80"/>
    <n v="72.2"/>
    <x v="0"/>
    <x v="0"/>
  </r>
  <r>
    <x v="5"/>
    <x v="5"/>
    <n v="45"/>
    <n v="45"/>
    <n v="45"/>
    <n v="45"/>
    <n v="45"/>
    <n v="45"/>
    <x v="1"/>
    <x v="2"/>
  </r>
  <r>
    <x v="6"/>
    <x v="6"/>
    <n v="50"/>
    <n v="72"/>
    <n v="55"/>
    <n v="68"/>
    <n v="76"/>
    <n v="64.2"/>
    <x v="0"/>
    <x v="1"/>
  </r>
  <r>
    <x v="7"/>
    <x v="7"/>
    <n v="59"/>
    <n v="81"/>
    <n v="50"/>
    <n v="60"/>
    <n v="88"/>
    <n v="67.599999999999994"/>
    <x v="0"/>
    <x v="1"/>
  </r>
  <r>
    <x v="8"/>
    <x v="8"/>
    <n v="492"/>
    <n v="519"/>
    <n v="442"/>
    <n v="529"/>
    <n v="628"/>
    <n v="522"/>
    <x v="2"/>
    <x v="3"/>
  </r>
  <r>
    <x v="8"/>
    <x v="9"/>
    <n v="984"/>
    <n v="1038"/>
    <n v="884"/>
    <n v="1058"/>
    <n v="1256"/>
    <n v="1044"/>
    <x v="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K11:P51" firstHeaderRow="0" firstDataRow="1" firstDataCol="1"/>
  <pivotFields count="10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11">
        <item x="7"/>
        <item x="6"/>
        <item x="1"/>
        <item x="3"/>
        <item x="9"/>
        <item x="4"/>
        <item x="2"/>
        <item x="0"/>
        <item x="5"/>
        <item x="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</pivotFields>
  <rowFields count="4">
    <field x="0"/>
    <field x="1"/>
    <field x="8"/>
    <field x="9"/>
  </rowFields>
  <rowItems count="40">
    <i>
      <x/>
    </i>
    <i r="1">
      <x v="7"/>
    </i>
    <i r="2">
      <x v="1"/>
    </i>
    <i r="3">
      <x/>
    </i>
    <i>
      <x v="1"/>
    </i>
    <i r="1">
      <x v="2"/>
    </i>
    <i r="2">
      <x v="1"/>
    </i>
    <i r="3">
      <x v="2"/>
    </i>
    <i>
      <x v="2"/>
    </i>
    <i r="1">
      <x v="6"/>
    </i>
    <i r="2">
      <x v="1"/>
    </i>
    <i r="3">
      <x v="2"/>
    </i>
    <i>
      <x v="3"/>
    </i>
    <i r="1">
      <x v="3"/>
    </i>
    <i r="2">
      <x v="1"/>
    </i>
    <i r="3">
      <x v="2"/>
    </i>
    <i>
      <x v="4"/>
    </i>
    <i r="1">
      <x v="5"/>
    </i>
    <i r="2">
      <x v="1"/>
    </i>
    <i r="3">
      <x/>
    </i>
    <i>
      <x v="5"/>
    </i>
    <i r="1">
      <x v="8"/>
    </i>
    <i r="2">
      <x/>
    </i>
    <i r="3">
      <x v="1"/>
    </i>
    <i>
      <x v="6"/>
    </i>
    <i r="1">
      <x v="1"/>
    </i>
    <i r="2">
      <x v="1"/>
    </i>
    <i r="3">
      <x v="2"/>
    </i>
    <i>
      <x v="7"/>
    </i>
    <i r="1">
      <x/>
    </i>
    <i r="2">
      <x v="1"/>
    </i>
    <i r="3">
      <x v="2"/>
    </i>
    <i>
      <x v="8"/>
    </i>
    <i r="1">
      <x v="4"/>
    </i>
    <i r="2">
      <x v="2"/>
    </i>
    <i r="3">
      <x v="3"/>
    </i>
    <i r="1">
      <x v="9"/>
    </i>
    <i r="2">
      <x v="2"/>
    </i>
    <i r="3"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MATHEMATICS" fld="2" baseField="0" baseItem="0"/>
    <dataField name="Sum of PHYSICS" fld="3" baseField="0" baseItem="0"/>
    <dataField name="Sum of CHEMISTRY" fld="4" baseField="0" baseItem="0"/>
    <dataField name="Sum of BIOLOGY" fld="5" baseField="0" baseItem="0"/>
    <dataField name="Sum of GEOGRAPHY" fld="6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zoomScale="90" zoomScaleNormal="90" workbookViewId="0">
      <selection activeCell="J11" sqref="A1:J11"/>
    </sheetView>
  </sheetViews>
  <sheetFormatPr defaultRowHeight="15" x14ac:dyDescent="0.25"/>
  <cols>
    <col min="2" max="2" width="19.5703125" customWidth="1"/>
    <col min="3" max="3" width="16" customWidth="1"/>
    <col min="4" max="4" width="10.5703125" customWidth="1"/>
    <col min="5" max="5" width="11" customWidth="1"/>
    <col min="6" max="6" width="11.85546875" customWidth="1"/>
    <col min="7" max="7" width="14.28515625" customWidth="1"/>
    <col min="8" max="8" width="10.42578125" customWidth="1"/>
    <col min="10" max="10" width="13.85546875" customWidth="1"/>
    <col min="11" max="11" width="18.85546875" customWidth="1"/>
    <col min="12" max="12" width="21.140625" customWidth="1"/>
    <col min="13" max="13" width="15" customWidth="1"/>
    <col min="14" max="14" width="18" customWidth="1"/>
    <col min="15" max="15" width="15.7109375" customWidth="1"/>
    <col min="16" max="16" width="29.5703125" customWidth="1"/>
    <col min="17" max="17" width="21.140625" bestFit="1" customWidth="1"/>
    <col min="21" max="21" width="9.140625" customWidth="1"/>
  </cols>
  <sheetData>
    <row r="1" spans="1:16" ht="15.75" thickBot="1" x14ac:dyDescent="0.3">
      <c r="A1" t="s">
        <v>0</v>
      </c>
      <c r="B1" t="s">
        <v>1</v>
      </c>
      <c r="C1" t="s">
        <v>17</v>
      </c>
      <c r="D1" s="1" t="s">
        <v>2</v>
      </c>
      <c r="E1" t="s">
        <v>18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6" x14ac:dyDescent="0.25">
      <c r="A2">
        <v>1</v>
      </c>
      <c r="B2" t="s">
        <v>10</v>
      </c>
      <c r="C2">
        <v>65</v>
      </c>
      <c r="D2">
        <v>80</v>
      </c>
      <c r="E2">
        <v>58</v>
      </c>
      <c r="F2">
        <v>64</v>
      </c>
      <c r="G2">
        <v>89</v>
      </c>
      <c r="H2" s="2">
        <f>AVERAGE(C2:G2)</f>
        <v>71.2</v>
      </c>
      <c r="I2" t="str">
        <f>IF(H2&gt;50, "PASS", "FAIL" )</f>
        <v>PASS</v>
      </c>
      <c r="J2" t="str">
        <f>IF(H2&gt;70, "EXCELLENT", "VERY GOOD")</f>
        <v>EXCELLENT</v>
      </c>
    </row>
    <row r="3" spans="1:16" x14ac:dyDescent="0.25">
      <c r="A3">
        <v>2</v>
      </c>
      <c r="B3" t="s">
        <v>11</v>
      </c>
      <c r="C3">
        <v>70</v>
      </c>
      <c r="D3">
        <v>70</v>
      </c>
      <c r="E3">
        <v>52</v>
      </c>
      <c r="F3">
        <v>64</v>
      </c>
      <c r="G3">
        <v>81</v>
      </c>
      <c r="H3" s="2">
        <f t="shared" ref="H3:H10" si="0">AVERAGE(C3:G3)</f>
        <v>67.400000000000006</v>
      </c>
      <c r="I3" t="str">
        <f t="shared" ref="I3:I9" si="1">IF(H3&gt;50, "PASS", "FAIL" )</f>
        <v>PASS</v>
      </c>
      <c r="J3" t="str">
        <f t="shared" ref="J3:J9" si="2">IF(H3&gt;70, "EXCELLENT", "VERY GOOD")</f>
        <v>VERY GOOD</v>
      </c>
    </row>
    <row r="4" spans="1:16" x14ac:dyDescent="0.25">
      <c r="A4">
        <v>3</v>
      </c>
      <c r="B4" t="s">
        <v>12</v>
      </c>
      <c r="C4">
        <v>55</v>
      </c>
      <c r="D4">
        <v>60</v>
      </c>
      <c r="E4">
        <v>50</v>
      </c>
      <c r="F4">
        <v>85</v>
      </c>
      <c r="G4">
        <v>86</v>
      </c>
      <c r="H4" s="2">
        <f t="shared" si="0"/>
        <v>67.2</v>
      </c>
      <c r="I4" t="str">
        <f t="shared" si="1"/>
        <v>PASS</v>
      </c>
      <c r="J4" t="str">
        <f t="shared" si="2"/>
        <v>VERY GOOD</v>
      </c>
    </row>
    <row r="5" spans="1:16" x14ac:dyDescent="0.25">
      <c r="A5">
        <v>4</v>
      </c>
      <c r="B5" t="s">
        <v>13</v>
      </c>
      <c r="C5">
        <v>68</v>
      </c>
      <c r="D5">
        <v>53</v>
      </c>
      <c r="E5">
        <v>62</v>
      </c>
      <c r="F5">
        <v>70</v>
      </c>
      <c r="G5">
        <v>83</v>
      </c>
      <c r="H5" s="2">
        <f t="shared" si="0"/>
        <v>67.2</v>
      </c>
      <c r="I5" t="str">
        <f t="shared" si="1"/>
        <v>PASS</v>
      </c>
      <c r="J5" t="str">
        <f t="shared" si="2"/>
        <v>VERY GOOD</v>
      </c>
    </row>
    <row r="6" spans="1:16" x14ac:dyDescent="0.25">
      <c r="A6">
        <v>5</v>
      </c>
      <c r="B6" t="s">
        <v>14</v>
      </c>
      <c r="C6">
        <v>80</v>
      </c>
      <c r="D6">
        <v>58</v>
      </c>
      <c r="E6">
        <v>70</v>
      </c>
      <c r="F6">
        <v>73</v>
      </c>
      <c r="G6">
        <v>80</v>
      </c>
      <c r="H6" s="2">
        <f t="shared" si="0"/>
        <v>72.2</v>
      </c>
      <c r="I6" t="str">
        <f t="shared" si="1"/>
        <v>PASS</v>
      </c>
      <c r="J6" t="str">
        <f t="shared" si="2"/>
        <v>EXCELLENT</v>
      </c>
    </row>
    <row r="7" spans="1:16" x14ac:dyDescent="0.25">
      <c r="A7">
        <v>6</v>
      </c>
      <c r="B7" t="s">
        <v>19</v>
      </c>
      <c r="C7">
        <v>45</v>
      </c>
      <c r="D7">
        <v>45</v>
      </c>
      <c r="E7">
        <v>45</v>
      </c>
      <c r="F7">
        <v>45</v>
      </c>
      <c r="G7">
        <v>45</v>
      </c>
      <c r="H7" s="2">
        <f t="shared" si="0"/>
        <v>45</v>
      </c>
      <c r="I7" t="str">
        <f t="shared" si="1"/>
        <v>FAIL</v>
      </c>
      <c r="J7" t="s">
        <v>20</v>
      </c>
    </row>
    <row r="8" spans="1:16" x14ac:dyDescent="0.25">
      <c r="A8">
        <v>7</v>
      </c>
      <c r="B8" t="s">
        <v>15</v>
      </c>
      <c r="C8">
        <v>50</v>
      </c>
      <c r="D8">
        <v>72</v>
      </c>
      <c r="E8">
        <v>55</v>
      </c>
      <c r="F8">
        <v>68</v>
      </c>
      <c r="G8">
        <v>76</v>
      </c>
      <c r="H8" s="2">
        <f t="shared" si="0"/>
        <v>64.2</v>
      </c>
      <c r="I8" t="str">
        <f t="shared" si="1"/>
        <v>PASS</v>
      </c>
      <c r="J8" t="str">
        <f t="shared" si="2"/>
        <v>VERY GOOD</v>
      </c>
    </row>
    <row r="9" spans="1:16" x14ac:dyDescent="0.25">
      <c r="A9">
        <v>8</v>
      </c>
      <c r="B9" t="s">
        <v>16</v>
      </c>
      <c r="C9">
        <v>59</v>
      </c>
      <c r="D9">
        <v>81</v>
      </c>
      <c r="E9">
        <v>50</v>
      </c>
      <c r="F9">
        <v>60</v>
      </c>
      <c r="G9">
        <v>88</v>
      </c>
      <c r="H9" s="2">
        <f t="shared" si="0"/>
        <v>67.599999999999994</v>
      </c>
      <c r="I9" t="str">
        <f t="shared" si="1"/>
        <v>PASS</v>
      </c>
      <c r="J9" t="str">
        <f t="shared" si="2"/>
        <v>VERY GOOD</v>
      </c>
    </row>
    <row r="10" spans="1:16" x14ac:dyDescent="0.25">
      <c r="B10" t="s">
        <v>8</v>
      </c>
      <c r="C10">
        <f>SUM(C2:C9)</f>
        <v>492</v>
      </c>
      <c r="D10">
        <f t="shared" ref="D10:G10" si="3">SUM(D2:D9)</f>
        <v>519</v>
      </c>
      <c r="E10">
        <f t="shared" si="3"/>
        <v>442</v>
      </c>
      <c r="F10">
        <f t="shared" si="3"/>
        <v>529</v>
      </c>
      <c r="G10">
        <f t="shared" si="3"/>
        <v>628</v>
      </c>
      <c r="H10" s="2">
        <f t="shared" si="0"/>
        <v>522</v>
      </c>
    </row>
    <row r="11" spans="1:16" x14ac:dyDescent="0.25">
      <c r="B11" t="s">
        <v>9</v>
      </c>
      <c r="C11">
        <f>SUM(C2:C10)</f>
        <v>984</v>
      </c>
      <c r="D11">
        <f t="shared" ref="D11:H11" si="4">SUM(D2:D10)</f>
        <v>1038</v>
      </c>
      <c r="E11">
        <f t="shared" si="4"/>
        <v>884</v>
      </c>
      <c r="F11">
        <f t="shared" si="4"/>
        <v>1058</v>
      </c>
      <c r="G11">
        <f t="shared" si="4"/>
        <v>1256</v>
      </c>
      <c r="H11">
        <f t="shared" si="4"/>
        <v>1044</v>
      </c>
      <c r="K11" s="3" t="s">
        <v>21</v>
      </c>
      <c r="L11" t="s">
        <v>24</v>
      </c>
      <c r="M11" t="s">
        <v>25</v>
      </c>
      <c r="N11" t="s">
        <v>26</v>
      </c>
      <c r="O11" t="s">
        <v>27</v>
      </c>
      <c r="P11" t="s">
        <v>28</v>
      </c>
    </row>
    <row r="12" spans="1:16" x14ac:dyDescent="0.25">
      <c r="K12" s="4">
        <v>1</v>
      </c>
      <c r="L12" s="6">
        <v>65</v>
      </c>
      <c r="M12" s="6">
        <v>80</v>
      </c>
      <c r="N12" s="6">
        <v>58</v>
      </c>
      <c r="O12" s="6">
        <v>64</v>
      </c>
      <c r="P12" s="6">
        <v>89</v>
      </c>
    </row>
    <row r="13" spans="1:16" x14ac:dyDescent="0.25">
      <c r="K13" s="5" t="s">
        <v>10</v>
      </c>
      <c r="L13" s="6">
        <v>65</v>
      </c>
      <c r="M13" s="6">
        <v>80</v>
      </c>
      <c r="N13" s="6">
        <v>58</v>
      </c>
      <c r="O13" s="6">
        <v>64</v>
      </c>
      <c r="P13" s="6">
        <v>89</v>
      </c>
    </row>
    <row r="14" spans="1:16" x14ac:dyDescent="0.25">
      <c r="K14" s="7" t="s">
        <v>29</v>
      </c>
      <c r="L14" s="6">
        <v>65</v>
      </c>
      <c r="M14" s="6">
        <v>80</v>
      </c>
      <c r="N14" s="6">
        <v>58</v>
      </c>
      <c r="O14" s="6">
        <v>64</v>
      </c>
      <c r="P14" s="6">
        <v>89</v>
      </c>
    </row>
    <row r="15" spans="1:16" x14ac:dyDescent="0.25">
      <c r="K15" s="8" t="s">
        <v>30</v>
      </c>
      <c r="L15" s="6">
        <v>65</v>
      </c>
      <c r="M15" s="6">
        <v>80</v>
      </c>
      <c r="N15" s="6">
        <v>58</v>
      </c>
      <c r="O15" s="6">
        <v>64</v>
      </c>
      <c r="P15" s="6">
        <v>89</v>
      </c>
    </row>
    <row r="16" spans="1:16" x14ac:dyDescent="0.25">
      <c r="K16" s="4">
        <v>2</v>
      </c>
      <c r="L16" s="6">
        <v>70</v>
      </c>
      <c r="M16" s="6">
        <v>70</v>
      </c>
      <c r="N16" s="6">
        <v>52</v>
      </c>
      <c r="O16" s="6">
        <v>64</v>
      </c>
      <c r="P16" s="6">
        <v>81</v>
      </c>
    </row>
    <row r="17" spans="11:16" x14ac:dyDescent="0.25">
      <c r="K17" s="5" t="s">
        <v>11</v>
      </c>
      <c r="L17" s="6">
        <v>70</v>
      </c>
      <c r="M17" s="6">
        <v>70</v>
      </c>
      <c r="N17" s="6">
        <v>52</v>
      </c>
      <c r="O17" s="6">
        <v>64</v>
      </c>
      <c r="P17" s="6">
        <v>81</v>
      </c>
    </row>
    <row r="18" spans="11:16" x14ac:dyDescent="0.25">
      <c r="K18" s="7" t="s">
        <v>29</v>
      </c>
      <c r="L18" s="6">
        <v>70</v>
      </c>
      <c r="M18" s="6">
        <v>70</v>
      </c>
      <c r="N18" s="6">
        <v>52</v>
      </c>
      <c r="O18" s="6">
        <v>64</v>
      </c>
      <c r="P18" s="6">
        <v>81</v>
      </c>
    </row>
    <row r="19" spans="11:16" x14ac:dyDescent="0.25">
      <c r="K19" s="8" t="s">
        <v>31</v>
      </c>
      <c r="L19" s="6">
        <v>70</v>
      </c>
      <c r="M19" s="6">
        <v>70</v>
      </c>
      <c r="N19" s="6">
        <v>52</v>
      </c>
      <c r="O19" s="6">
        <v>64</v>
      </c>
      <c r="P19" s="6">
        <v>81</v>
      </c>
    </row>
    <row r="20" spans="11:16" x14ac:dyDescent="0.25">
      <c r="K20" s="4">
        <v>3</v>
      </c>
      <c r="L20" s="6">
        <v>55</v>
      </c>
      <c r="M20" s="6">
        <v>60</v>
      </c>
      <c r="N20" s="6">
        <v>50</v>
      </c>
      <c r="O20" s="6">
        <v>85</v>
      </c>
      <c r="P20" s="6">
        <v>86</v>
      </c>
    </row>
    <row r="21" spans="11:16" x14ac:dyDescent="0.25">
      <c r="K21" s="5" t="s">
        <v>12</v>
      </c>
      <c r="L21" s="6">
        <v>55</v>
      </c>
      <c r="M21" s="6">
        <v>60</v>
      </c>
      <c r="N21" s="6">
        <v>50</v>
      </c>
      <c r="O21" s="6">
        <v>85</v>
      </c>
      <c r="P21" s="6">
        <v>86</v>
      </c>
    </row>
    <row r="22" spans="11:16" x14ac:dyDescent="0.25">
      <c r="K22" s="7" t="s">
        <v>29</v>
      </c>
      <c r="L22" s="6">
        <v>55</v>
      </c>
      <c r="M22" s="6">
        <v>60</v>
      </c>
      <c r="N22" s="6">
        <v>50</v>
      </c>
      <c r="O22" s="6">
        <v>85</v>
      </c>
      <c r="P22" s="6">
        <v>86</v>
      </c>
    </row>
    <row r="23" spans="11:16" x14ac:dyDescent="0.25">
      <c r="K23" s="8" t="s">
        <v>31</v>
      </c>
      <c r="L23" s="6">
        <v>55</v>
      </c>
      <c r="M23" s="6">
        <v>60</v>
      </c>
      <c r="N23" s="6">
        <v>50</v>
      </c>
      <c r="O23" s="6">
        <v>85</v>
      </c>
      <c r="P23" s="6">
        <v>86</v>
      </c>
    </row>
    <row r="24" spans="11:16" x14ac:dyDescent="0.25">
      <c r="K24" s="4">
        <v>4</v>
      </c>
      <c r="L24" s="6">
        <v>68</v>
      </c>
      <c r="M24" s="6">
        <v>53</v>
      </c>
      <c r="N24" s="6">
        <v>62</v>
      </c>
      <c r="O24" s="6">
        <v>70</v>
      </c>
      <c r="P24" s="6">
        <v>83</v>
      </c>
    </row>
    <row r="25" spans="11:16" x14ac:dyDescent="0.25">
      <c r="K25" s="5" t="s">
        <v>13</v>
      </c>
      <c r="L25" s="6">
        <v>68</v>
      </c>
      <c r="M25" s="6">
        <v>53</v>
      </c>
      <c r="N25" s="6">
        <v>62</v>
      </c>
      <c r="O25" s="6">
        <v>70</v>
      </c>
      <c r="P25" s="6">
        <v>83</v>
      </c>
    </row>
    <row r="26" spans="11:16" x14ac:dyDescent="0.25">
      <c r="K26" s="7" t="s">
        <v>29</v>
      </c>
      <c r="L26" s="6">
        <v>68</v>
      </c>
      <c r="M26" s="6">
        <v>53</v>
      </c>
      <c r="N26" s="6">
        <v>62</v>
      </c>
      <c r="O26" s="6">
        <v>70</v>
      </c>
      <c r="P26" s="6">
        <v>83</v>
      </c>
    </row>
    <row r="27" spans="11:16" x14ac:dyDescent="0.25">
      <c r="K27" s="8" t="s">
        <v>31</v>
      </c>
      <c r="L27" s="6">
        <v>68</v>
      </c>
      <c r="M27" s="6">
        <v>53</v>
      </c>
      <c r="N27" s="6">
        <v>62</v>
      </c>
      <c r="O27" s="6">
        <v>70</v>
      </c>
      <c r="P27" s="6">
        <v>83</v>
      </c>
    </row>
    <row r="28" spans="11:16" x14ac:dyDescent="0.25">
      <c r="K28" s="4">
        <v>5</v>
      </c>
      <c r="L28" s="6">
        <v>80</v>
      </c>
      <c r="M28" s="6">
        <v>58</v>
      </c>
      <c r="N28" s="6">
        <v>70</v>
      </c>
      <c r="O28" s="6">
        <v>73</v>
      </c>
      <c r="P28" s="6">
        <v>80</v>
      </c>
    </row>
    <row r="29" spans="11:16" x14ac:dyDescent="0.25">
      <c r="K29" s="5" t="s">
        <v>14</v>
      </c>
      <c r="L29" s="6">
        <v>80</v>
      </c>
      <c r="M29" s="6">
        <v>58</v>
      </c>
      <c r="N29" s="6">
        <v>70</v>
      </c>
      <c r="O29" s="6">
        <v>73</v>
      </c>
      <c r="P29" s="6">
        <v>80</v>
      </c>
    </row>
    <row r="30" spans="11:16" x14ac:dyDescent="0.25">
      <c r="K30" s="7" t="s">
        <v>29</v>
      </c>
      <c r="L30" s="6">
        <v>80</v>
      </c>
      <c r="M30" s="6">
        <v>58</v>
      </c>
      <c r="N30" s="6">
        <v>70</v>
      </c>
      <c r="O30" s="6">
        <v>73</v>
      </c>
      <c r="P30" s="6">
        <v>80</v>
      </c>
    </row>
    <row r="31" spans="11:16" x14ac:dyDescent="0.25">
      <c r="K31" s="8" t="s">
        <v>30</v>
      </c>
      <c r="L31" s="6">
        <v>80</v>
      </c>
      <c r="M31" s="6">
        <v>58</v>
      </c>
      <c r="N31" s="6">
        <v>70</v>
      </c>
      <c r="O31" s="6">
        <v>73</v>
      </c>
      <c r="P31" s="6">
        <v>80</v>
      </c>
    </row>
    <row r="32" spans="11:16" x14ac:dyDescent="0.25">
      <c r="K32" s="4">
        <v>6</v>
      </c>
      <c r="L32" s="6">
        <v>45</v>
      </c>
      <c r="M32" s="6">
        <v>45</v>
      </c>
      <c r="N32" s="6">
        <v>45</v>
      </c>
      <c r="O32" s="6">
        <v>45</v>
      </c>
      <c r="P32" s="6">
        <v>45</v>
      </c>
    </row>
    <row r="33" spans="11:16" x14ac:dyDescent="0.25">
      <c r="K33" s="5" t="s">
        <v>19</v>
      </c>
      <c r="L33" s="6">
        <v>45</v>
      </c>
      <c r="M33" s="6">
        <v>45</v>
      </c>
      <c r="N33" s="6">
        <v>45</v>
      </c>
      <c r="O33" s="6">
        <v>45</v>
      </c>
      <c r="P33" s="6">
        <v>45</v>
      </c>
    </row>
    <row r="34" spans="11:16" x14ac:dyDescent="0.25">
      <c r="K34" s="7" t="s">
        <v>20</v>
      </c>
      <c r="L34" s="6">
        <v>45</v>
      </c>
      <c r="M34" s="6">
        <v>45</v>
      </c>
      <c r="N34" s="6">
        <v>45</v>
      </c>
      <c r="O34" s="6">
        <v>45</v>
      </c>
      <c r="P34" s="6">
        <v>45</v>
      </c>
    </row>
    <row r="35" spans="11:16" x14ac:dyDescent="0.25">
      <c r="K35" s="8" t="s">
        <v>20</v>
      </c>
      <c r="L35" s="6">
        <v>45</v>
      </c>
      <c r="M35" s="6">
        <v>45</v>
      </c>
      <c r="N35" s="6">
        <v>45</v>
      </c>
      <c r="O35" s="6">
        <v>45</v>
      </c>
      <c r="P35" s="6">
        <v>45</v>
      </c>
    </row>
    <row r="36" spans="11:16" x14ac:dyDescent="0.25">
      <c r="K36" s="4">
        <v>7</v>
      </c>
      <c r="L36" s="6">
        <v>50</v>
      </c>
      <c r="M36" s="6">
        <v>72</v>
      </c>
      <c r="N36" s="6">
        <v>55</v>
      </c>
      <c r="O36" s="6">
        <v>68</v>
      </c>
      <c r="P36" s="6">
        <v>76</v>
      </c>
    </row>
    <row r="37" spans="11:16" x14ac:dyDescent="0.25">
      <c r="K37" s="5" t="s">
        <v>15</v>
      </c>
      <c r="L37" s="6">
        <v>50</v>
      </c>
      <c r="M37" s="6">
        <v>72</v>
      </c>
      <c r="N37" s="6">
        <v>55</v>
      </c>
      <c r="O37" s="6">
        <v>68</v>
      </c>
      <c r="P37" s="6">
        <v>76</v>
      </c>
    </row>
    <row r="38" spans="11:16" x14ac:dyDescent="0.25">
      <c r="K38" s="7" t="s">
        <v>29</v>
      </c>
      <c r="L38" s="6">
        <v>50</v>
      </c>
      <c r="M38" s="6">
        <v>72</v>
      </c>
      <c r="N38" s="6">
        <v>55</v>
      </c>
      <c r="O38" s="6">
        <v>68</v>
      </c>
      <c r="P38" s="6">
        <v>76</v>
      </c>
    </row>
    <row r="39" spans="11:16" x14ac:dyDescent="0.25">
      <c r="K39" s="8" t="s">
        <v>31</v>
      </c>
      <c r="L39" s="6">
        <v>50</v>
      </c>
      <c r="M39" s="6">
        <v>72</v>
      </c>
      <c r="N39" s="6">
        <v>55</v>
      </c>
      <c r="O39" s="6">
        <v>68</v>
      </c>
      <c r="P39" s="6">
        <v>76</v>
      </c>
    </row>
    <row r="40" spans="11:16" x14ac:dyDescent="0.25">
      <c r="K40" s="4">
        <v>8</v>
      </c>
      <c r="L40" s="6">
        <v>59</v>
      </c>
      <c r="M40" s="6">
        <v>81</v>
      </c>
      <c r="N40" s="6">
        <v>50</v>
      </c>
      <c r="O40" s="6">
        <v>60</v>
      </c>
      <c r="P40" s="6">
        <v>88</v>
      </c>
    </row>
    <row r="41" spans="11:16" x14ac:dyDescent="0.25">
      <c r="K41" s="5" t="s">
        <v>16</v>
      </c>
      <c r="L41" s="6">
        <v>59</v>
      </c>
      <c r="M41" s="6">
        <v>81</v>
      </c>
      <c r="N41" s="6">
        <v>50</v>
      </c>
      <c r="O41" s="6">
        <v>60</v>
      </c>
      <c r="P41" s="6">
        <v>88</v>
      </c>
    </row>
    <row r="42" spans="11:16" x14ac:dyDescent="0.25">
      <c r="K42" s="7" t="s">
        <v>29</v>
      </c>
      <c r="L42" s="6">
        <v>59</v>
      </c>
      <c r="M42" s="6">
        <v>81</v>
      </c>
      <c r="N42" s="6">
        <v>50</v>
      </c>
      <c r="O42" s="6">
        <v>60</v>
      </c>
      <c r="P42" s="6">
        <v>88</v>
      </c>
    </row>
    <row r="43" spans="11:16" x14ac:dyDescent="0.25">
      <c r="K43" s="8" t="s">
        <v>31</v>
      </c>
      <c r="L43" s="6">
        <v>59</v>
      </c>
      <c r="M43" s="6">
        <v>81</v>
      </c>
      <c r="N43" s="6">
        <v>50</v>
      </c>
      <c r="O43" s="6">
        <v>60</v>
      </c>
      <c r="P43" s="6">
        <v>88</v>
      </c>
    </row>
    <row r="44" spans="11:16" x14ac:dyDescent="0.25">
      <c r="K44" s="4" t="s">
        <v>22</v>
      </c>
      <c r="L44" s="6">
        <v>1476</v>
      </c>
      <c r="M44" s="6">
        <v>1557</v>
      </c>
      <c r="N44" s="6">
        <v>1326</v>
      </c>
      <c r="O44" s="6">
        <v>1587</v>
      </c>
      <c r="P44" s="6">
        <v>1884</v>
      </c>
    </row>
    <row r="45" spans="11:16" x14ac:dyDescent="0.25">
      <c r="K45" s="5" t="s">
        <v>9</v>
      </c>
      <c r="L45" s="6">
        <v>984</v>
      </c>
      <c r="M45" s="6">
        <v>1038</v>
      </c>
      <c r="N45" s="6">
        <v>884</v>
      </c>
      <c r="O45" s="6">
        <v>1058</v>
      </c>
      <c r="P45" s="6">
        <v>1256</v>
      </c>
    </row>
    <row r="46" spans="11:16" x14ac:dyDescent="0.25">
      <c r="K46" s="7" t="s">
        <v>22</v>
      </c>
      <c r="L46" s="6">
        <v>984</v>
      </c>
      <c r="M46" s="6">
        <v>1038</v>
      </c>
      <c r="N46" s="6">
        <v>884</v>
      </c>
      <c r="O46" s="6">
        <v>1058</v>
      </c>
      <c r="P46" s="6">
        <v>1256</v>
      </c>
    </row>
    <row r="47" spans="11:16" x14ac:dyDescent="0.25">
      <c r="K47" s="8" t="s">
        <v>22</v>
      </c>
      <c r="L47" s="6">
        <v>984</v>
      </c>
      <c r="M47" s="6">
        <v>1038</v>
      </c>
      <c r="N47" s="6">
        <v>884</v>
      </c>
      <c r="O47" s="6">
        <v>1058</v>
      </c>
      <c r="P47" s="6">
        <v>1256</v>
      </c>
    </row>
    <row r="48" spans="11:16" x14ac:dyDescent="0.25">
      <c r="K48" s="5" t="s">
        <v>8</v>
      </c>
      <c r="L48" s="6">
        <v>492</v>
      </c>
      <c r="M48" s="6">
        <v>519</v>
      </c>
      <c r="N48" s="6">
        <v>442</v>
      </c>
      <c r="O48" s="6">
        <v>529</v>
      </c>
      <c r="P48" s="6">
        <v>628</v>
      </c>
    </row>
    <row r="49" spans="11:16" x14ac:dyDescent="0.25">
      <c r="K49" s="7" t="s">
        <v>22</v>
      </c>
      <c r="L49" s="6">
        <v>492</v>
      </c>
      <c r="M49" s="6">
        <v>519</v>
      </c>
      <c r="N49" s="6">
        <v>442</v>
      </c>
      <c r="O49" s="6">
        <v>529</v>
      </c>
      <c r="P49" s="6">
        <v>628</v>
      </c>
    </row>
    <row r="50" spans="11:16" x14ac:dyDescent="0.25">
      <c r="K50" s="8" t="s">
        <v>22</v>
      </c>
      <c r="L50" s="6">
        <v>492</v>
      </c>
      <c r="M50" s="6">
        <v>519</v>
      </c>
      <c r="N50" s="6">
        <v>442</v>
      </c>
      <c r="O50" s="6">
        <v>529</v>
      </c>
      <c r="P50" s="6">
        <v>628</v>
      </c>
    </row>
    <row r="51" spans="11:16" x14ac:dyDescent="0.25">
      <c r="K51" s="4" t="s">
        <v>23</v>
      </c>
      <c r="L51" s="6">
        <v>1968</v>
      </c>
      <c r="M51" s="6">
        <v>2076</v>
      </c>
      <c r="N51" s="6">
        <v>1768</v>
      </c>
      <c r="O51" s="6">
        <v>2116</v>
      </c>
      <c r="P51" s="6">
        <v>2512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topLeftCell="E1" workbookViewId="0">
      <selection activeCell="M10" sqref="M10"/>
    </sheetView>
  </sheetViews>
  <sheetFormatPr defaultRowHeight="15" x14ac:dyDescent="0.25"/>
  <cols>
    <col min="2" max="2" width="16.85546875" customWidth="1"/>
    <col min="4" max="4" width="16.28515625" customWidth="1"/>
    <col min="5" max="5" width="13" customWidth="1"/>
    <col min="6" max="6" width="20.85546875" customWidth="1"/>
    <col min="7" max="7" width="22.5703125" customWidth="1"/>
    <col min="8" max="8" width="18" customWidth="1"/>
    <col min="9" max="9" width="20.140625" customWidth="1"/>
    <col min="10" max="10" width="11.5703125" bestFit="1" customWidth="1"/>
    <col min="11" max="11" width="13.28515625" customWidth="1"/>
    <col min="12" max="12" width="12.28515625" bestFit="1" customWidth="1"/>
  </cols>
  <sheetData>
    <row r="1" spans="1:13" ht="15.75" thickBot="1" x14ac:dyDescent="0.3">
      <c r="A1" t="s">
        <v>0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s="9" t="s">
        <v>38</v>
      </c>
      <c r="I1" t="s">
        <v>39</v>
      </c>
      <c r="J1" t="s">
        <v>40</v>
      </c>
      <c r="K1" t="s">
        <v>41</v>
      </c>
      <c r="L1" s="1" t="s">
        <v>42</v>
      </c>
      <c r="M1" t="s">
        <v>73</v>
      </c>
    </row>
    <row r="2" spans="1:13" x14ac:dyDescent="0.25">
      <c r="A2">
        <v>1</v>
      </c>
      <c r="B2" t="s">
        <v>43</v>
      </c>
      <c r="C2" s="10" t="s">
        <v>53</v>
      </c>
      <c r="D2" t="s">
        <v>63</v>
      </c>
      <c r="E2" s="12">
        <v>100000</v>
      </c>
      <c r="F2" s="12">
        <v>10000</v>
      </c>
      <c r="G2" s="12">
        <v>10000</v>
      </c>
      <c r="H2" s="12">
        <v>10000</v>
      </c>
      <c r="I2" s="13">
        <f>E2*5%</f>
        <v>5000</v>
      </c>
      <c r="J2" s="13">
        <f>E2*15%</f>
        <v>15000</v>
      </c>
      <c r="K2" s="11">
        <f>SUM(E2:I2)</f>
        <v>135000</v>
      </c>
      <c r="L2" s="13">
        <f>E2-K2</f>
        <v>-35000</v>
      </c>
      <c r="M2">
        <f>(K2/E2)^(1/9)-1</f>
        <v>3.3907128874870907E-2</v>
      </c>
    </row>
    <row r="3" spans="1:13" x14ac:dyDescent="0.25">
      <c r="A3">
        <v>2</v>
      </c>
      <c r="B3" t="s">
        <v>44</v>
      </c>
      <c r="C3" s="10" t="s">
        <v>54</v>
      </c>
      <c r="D3" t="s">
        <v>64</v>
      </c>
      <c r="E3" s="12">
        <v>90000</v>
      </c>
      <c r="F3" s="12">
        <v>9000</v>
      </c>
      <c r="G3" s="12">
        <v>9000</v>
      </c>
      <c r="H3" s="12">
        <v>9000</v>
      </c>
      <c r="I3" s="13">
        <f>E3*5%</f>
        <v>4500</v>
      </c>
      <c r="J3" s="13">
        <f t="shared" ref="J3:J11" si="0">E3*15%</f>
        <v>13500</v>
      </c>
      <c r="K3" s="11">
        <f t="shared" ref="K3:K11" si="1">SUM(E3:I3)</f>
        <v>121500</v>
      </c>
      <c r="L3" s="13">
        <f t="shared" ref="L3:L11" si="2">E3-K3</f>
        <v>-31500</v>
      </c>
      <c r="M3">
        <f t="shared" ref="M3:M11" si="3">(K3/E3)^(1/9)-1</f>
        <v>3.3907128874870907E-2</v>
      </c>
    </row>
    <row r="4" spans="1:13" x14ac:dyDescent="0.25">
      <c r="A4">
        <v>3</v>
      </c>
      <c r="B4" t="s">
        <v>45</v>
      </c>
      <c r="C4" s="10" t="s">
        <v>55</v>
      </c>
      <c r="D4" t="s">
        <v>65</v>
      </c>
      <c r="E4" s="12">
        <v>80000</v>
      </c>
      <c r="F4" s="12">
        <v>8000</v>
      </c>
      <c r="G4" s="12">
        <v>8000</v>
      </c>
      <c r="H4" s="12">
        <v>8000</v>
      </c>
      <c r="I4" s="13">
        <f t="shared" ref="I4:I11" si="4">E4*5%</f>
        <v>4000</v>
      </c>
      <c r="J4" s="13">
        <f t="shared" si="0"/>
        <v>12000</v>
      </c>
      <c r="K4" s="11">
        <f t="shared" si="1"/>
        <v>108000</v>
      </c>
      <c r="L4" s="13">
        <f t="shared" si="2"/>
        <v>-28000</v>
      </c>
      <c r="M4">
        <f t="shared" si="3"/>
        <v>3.3907128874870907E-2</v>
      </c>
    </row>
    <row r="5" spans="1:13" x14ac:dyDescent="0.25">
      <c r="A5">
        <v>4</v>
      </c>
      <c r="B5" t="s">
        <v>46</v>
      </c>
      <c r="C5" s="10" t="s">
        <v>56</v>
      </c>
      <c r="D5" t="s">
        <v>66</v>
      </c>
      <c r="E5" s="12">
        <v>70000</v>
      </c>
      <c r="F5" s="12">
        <v>7000</v>
      </c>
      <c r="G5" s="12">
        <v>7000</v>
      </c>
      <c r="H5" s="12">
        <v>7000</v>
      </c>
      <c r="I5" s="13">
        <f t="shared" si="4"/>
        <v>3500</v>
      </c>
      <c r="J5" s="13">
        <f t="shared" si="0"/>
        <v>10500</v>
      </c>
      <c r="K5" s="11">
        <f t="shared" si="1"/>
        <v>94500</v>
      </c>
      <c r="L5" s="13">
        <f t="shared" si="2"/>
        <v>-24500</v>
      </c>
      <c r="M5">
        <f t="shared" si="3"/>
        <v>3.3907128874870907E-2</v>
      </c>
    </row>
    <row r="6" spans="1:13" x14ac:dyDescent="0.25">
      <c r="A6">
        <v>5</v>
      </c>
      <c r="B6" t="s">
        <v>47</v>
      </c>
      <c r="C6" s="10" t="s">
        <v>57</v>
      </c>
      <c r="D6" t="s">
        <v>67</v>
      </c>
      <c r="E6" s="12">
        <v>60000</v>
      </c>
      <c r="F6" s="12">
        <v>6000</v>
      </c>
      <c r="G6" s="12">
        <v>6000</v>
      </c>
      <c r="H6" s="12">
        <v>6000</v>
      </c>
      <c r="I6" s="13">
        <f t="shared" si="4"/>
        <v>3000</v>
      </c>
      <c r="J6" s="13">
        <f t="shared" si="0"/>
        <v>9000</v>
      </c>
      <c r="K6" s="11">
        <f t="shared" si="1"/>
        <v>81000</v>
      </c>
      <c r="L6" s="13">
        <f t="shared" si="2"/>
        <v>-21000</v>
      </c>
      <c r="M6">
        <f t="shared" si="3"/>
        <v>3.3907128874870907E-2</v>
      </c>
    </row>
    <row r="7" spans="1:13" x14ac:dyDescent="0.25">
      <c r="A7">
        <v>6</v>
      </c>
      <c r="B7" t="s">
        <v>48</v>
      </c>
      <c r="C7" s="10" t="s">
        <v>58</v>
      </c>
      <c r="D7" t="s">
        <v>68</v>
      </c>
      <c r="E7" s="12">
        <v>50000</v>
      </c>
      <c r="F7" s="12">
        <v>5000</v>
      </c>
      <c r="G7" s="12">
        <v>5000</v>
      </c>
      <c r="H7" s="12">
        <v>5000</v>
      </c>
      <c r="I7" s="13">
        <f t="shared" si="4"/>
        <v>2500</v>
      </c>
      <c r="J7" s="13">
        <f t="shared" si="0"/>
        <v>7500</v>
      </c>
      <c r="K7" s="11">
        <f t="shared" si="1"/>
        <v>67500</v>
      </c>
      <c r="L7" s="13">
        <f t="shared" si="2"/>
        <v>-17500</v>
      </c>
      <c r="M7">
        <f t="shared" si="3"/>
        <v>3.3907128874870907E-2</v>
      </c>
    </row>
    <row r="8" spans="1:13" x14ac:dyDescent="0.25">
      <c r="A8">
        <v>7</v>
      </c>
      <c r="B8" t="s">
        <v>49</v>
      </c>
      <c r="C8" s="10" t="s">
        <v>59</v>
      </c>
      <c r="D8" t="s">
        <v>69</v>
      </c>
      <c r="E8" s="12">
        <v>40000</v>
      </c>
      <c r="F8" s="12">
        <v>4000</v>
      </c>
      <c r="G8" s="12">
        <v>4000</v>
      </c>
      <c r="H8" s="12">
        <v>4000</v>
      </c>
      <c r="I8" s="13">
        <f t="shared" si="4"/>
        <v>2000</v>
      </c>
      <c r="J8" s="13">
        <f t="shared" si="0"/>
        <v>6000</v>
      </c>
      <c r="K8" s="11">
        <f t="shared" si="1"/>
        <v>54000</v>
      </c>
      <c r="L8" s="13">
        <f t="shared" si="2"/>
        <v>-14000</v>
      </c>
      <c r="M8">
        <f t="shared" si="3"/>
        <v>3.3907128874870907E-2</v>
      </c>
    </row>
    <row r="9" spans="1:13" x14ac:dyDescent="0.25">
      <c r="A9">
        <v>8</v>
      </c>
      <c r="B9" t="s">
        <v>50</v>
      </c>
      <c r="C9" s="10" t="s">
        <v>60</v>
      </c>
      <c r="D9" t="s">
        <v>70</v>
      </c>
      <c r="E9" s="12">
        <v>30000</v>
      </c>
      <c r="F9" s="12">
        <v>3000</v>
      </c>
      <c r="G9" s="12">
        <v>3000</v>
      </c>
      <c r="H9" s="12">
        <v>3000</v>
      </c>
      <c r="I9" s="13">
        <f t="shared" si="4"/>
        <v>1500</v>
      </c>
      <c r="J9" s="13">
        <f t="shared" si="0"/>
        <v>4500</v>
      </c>
      <c r="K9" s="11">
        <f t="shared" si="1"/>
        <v>40500</v>
      </c>
      <c r="L9" s="13">
        <f t="shared" si="2"/>
        <v>-10500</v>
      </c>
      <c r="M9">
        <f t="shared" si="3"/>
        <v>3.3907128874870907E-2</v>
      </c>
    </row>
    <row r="10" spans="1:13" x14ac:dyDescent="0.25">
      <c r="A10">
        <v>9</v>
      </c>
      <c r="B10" t="s">
        <v>51</v>
      </c>
      <c r="C10" s="10" t="s">
        <v>61</v>
      </c>
      <c r="D10" t="s">
        <v>71</v>
      </c>
      <c r="E10" s="12">
        <v>20000</v>
      </c>
      <c r="F10" s="12">
        <v>2000</v>
      </c>
      <c r="G10" s="12">
        <v>2000</v>
      </c>
      <c r="H10" s="12">
        <v>2000</v>
      </c>
      <c r="I10" s="13">
        <f t="shared" si="4"/>
        <v>1000</v>
      </c>
      <c r="J10" s="13">
        <f t="shared" si="0"/>
        <v>3000</v>
      </c>
      <c r="K10" s="11">
        <f t="shared" si="1"/>
        <v>27000</v>
      </c>
      <c r="L10" s="13">
        <f t="shared" si="2"/>
        <v>-7000</v>
      </c>
      <c r="M10" s="14">
        <f t="shared" si="3"/>
        <v>3.3907128874870907E-2</v>
      </c>
    </row>
    <row r="11" spans="1:13" x14ac:dyDescent="0.25">
      <c r="A11">
        <v>10</v>
      </c>
      <c r="B11" t="s">
        <v>52</v>
      </c>
      <c r="C11" s="10" t="s">
        <v>62</v>
      </c>
      <c r="D11" t="s">
        <v>72</v>
      </c>
      <c r="E11" s="12">
        <v>10000</v>
      </c>
      <c r="F11" s="12">
        <v>1000</v>
      </c>
      <c r="G11" s="12">
        <v>1000</v>
      </c>
      <c r="H11" s="12">
        <v>1000</v>
      </c>
      <c r="I11" s="13">
        <f t="shared" si="4"/>
        <v>500</v>
      </c>
      <c r="J11" s="13">
        <f t="shared" si="0"/>
        <v>1500</v>
      </c>
      <c r="K11" s="11">
        <f t="shared" si="1"/>
        <v>13500</v>
      </c>
      <c r="L11" s="13">
        <f t="shared" si="2"/>
        <v>-3500</v>
      </c>
      <c r="M11">
        <f t="shared" si="3"/>
        <v>3.3907128874870907E-2</v>
      </c>
    </row>
    <row r="12" spans="1:13" x14ac:dyDescent="0.25">
      <c r="B12" t="s">
        <v>8</v>
      </c>
    </row>
    <row r="13" spans="1:13" x14ac:dyDescent="0.25">
      <c r="B13" t="s">
        <v>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chinonso darlington</dc:creator>
  <cp:lastModifiedBy>chinonso darlington</cp:lastModifiedBy>
  <dcterms:created xsi:type="dcterms:W3CDTF">2017-12-15T15:26:38Z</dcterms:created>
  <dcterms:modified xsi:type="dcterms:W3CDTF">2018-01-21T08:05:28Z</dcterms:modified>
</cp:coreProperties>
</file>