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docs\"/>
    </mc:Choice>
  </mc:AlternateContent>
  <xr:revisionPtr revIDLastSave="0" documentId="13_ncr:1_{93C5361E-D1FE-4E75-A278-110F875B2F42}" xr6:coauthVersionLast="47" xr6:coauthVersionMax="47" xr10:uidLastSave="{00000000-0000-0000-0000-000000000000}"/>
  <bookViews>
    <workbookView xWindow="10080" yWindow="1710" windowWidth="16905" windowHeight="12990" activeTab="1" xr2:uid="{35671749-8C23-487D-B449-F5BA0CCE0876}"/>
  </bookViews>
  <sheets>
    <sheet name="Coverag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R18" i="1" s="1"/>
  <c r="O17" i="1"/>
  <c r="O16" i="1"/>
  <c r="O15" i="1"/>
  <c r="O14" i="1"/>
  <c r="O13" i="1"/>
  <c r="R13" i="1" s="1"/>
  <c r="O12" i="1"/>
  <c r="O11" i="1"/>
  <c r="R11" i="1" s="1"/>
  <c r="Q18" i="1"/>
  <c r="T18" i="1" s="1"/>
  <c r="P18" i="1"/>
  <c r="S18" i="1" s="1"/>
  <c r="R16" i="1"/>
  <c r="R15" i="1"/>
  <c r="R14" i="1"/>
  <c r="R12" i="1"/>
  <c r="S15" i="1"/>
  <c r="T14" i="1"/>
  <c r="S14" i="1"/>
  <c r="T12" i="1"/>
  <c r="Q17" i="1"/>
  <c r="T17" i="1" s="1"/>
  <c r="P17" i="1"/>
  <c r="S17" i="1" s="1"/>
  <c r="Q16" i="1"/>
  <c r="T16" i="1" s="1"/>
  <c r="P16" i="1"/>
  <c r="S16" i="1" s="1"/>
  <c r="Q15" i="1"/>
  <c r="T15" i="1" s="1"/>
  <c r="P15" i="1"/>
  <c r="Q14" i="1"/>
  <c r="P14" i="1"/>
  <c r="Q13" i="1"/>
  <c r="T13" i="1" s="1"/>
  <c r="P13" i="1"/>
  <c r="S13" i="1" s="1"/>
  <c r="Q12" i="1"/>
  <c r="P12" i="1"/>
  <c r="S12" i="1" s="1"/>
  <c r="P11" i="1"/>
  <c r="S11" i="1" s="1"/>
  <c r="Q11" i="1"/>
  <c r="T11" i="1" s="1"/>
  <c r="O6" i="1"/>
  <c r="R17" i="1"/>
  <c r="O5" i="1"/>
  <c r="O7" i="1" s="1"/>
</calcChain>
</file>

<file path=xl/sharedStrings.xml><?xml version="1.0" encoding="utf-8"?>
<sst xmlns="http://schemas.openxmlformats.org/spreadsheetml/2006/main" count="69" uniqueCount="48">
  <si>
    <t>BOX80 - Instruction Coverage</t>
  </si>
  <si>
    <t>Date/Time</t>
  </si>
  <si>
    <t>DD CB</t>
  </si>
  <si>
    <t>Bit</t>
  </si>
  <si>
    <t>CB</t>
  </si>
  <si>
    <t>IX</t>
  </si>
  <si>
    <t>DD</t>
  </si>
  <si>
    <t>IX bit</t>
  </si>
  <si>
    <t>Misc</t>
  </si>
  <si>
    <t>ED</t>
  </si>
  <si>
    <t>FD</t>
  </si>
  <si>
    <t>IY</t>
  </si>
  <si>
    <t>DF CB</t>
  </si>
  <si>
    <t>IY bit</t>
  </si>
  <si>
    <t>TOTAL</t>
  </si>
  <si>
    <t>Opcode</t>
  </si>
  <si>
    <t>Instruction</t>
  </si>
  <si>
    <t>Notes</t>
  </si>
  <si>
    <t>LD A,I</t>
  </si>
  <si>
    <t>LD A,R</t>
  </si>
  <si>
    <t>The PV flag should reflect IFF2 and doesn't</t>
  </si>
  <si>
    <t>$ED $57</t>
  </si>
  <si>
    <t>$ED $5F</t>
  </si>
  <si>
    <t>Interrupt enable flip flops not implemented, although IFF1 is shown as int_enabled</t>
  </si>
  <si>
    <t>R register is not incremented unless the app is compiled with UPDATE_R_REG defined (10% performance penalty)</t>
  </si>
  <si>
    <t>RETI</t>
  </si>
  <si>
    <t>Not coded to do anything over and above what RET would do</t>
  </si>
  <si>
    <t>$ED $4D</t>
  </si>
  <si>
    <t>RETN</t>
  </si>
  <si>
    <t>$ED $45</t>
  </si>
  <si>
    <t>Interrupts</t>
  </si>
  <si>
    <t>Have put 17 t states in for processing an interrupt, don't know if this is correct</t>
  </si>
  <si>
    <t>Implementation Notes</t>
  </si>
  <si>
    <t>What's missing and what's partially done</t>
  </si>
  <si>
    <t>SIO</t>
  </si>
  <si>
    <t>Many features missing (speed, parity etc.)</t>
  </si>
  <si>
    <t>-</t>
  </si>
  <si>
    <t>IFF1/2</t>
  </si>
  <si>
    <t xml:space="preserve"> = Undocumented</t>
  </si>
  <si>
    <t>Documented</t>
  </si>
  <si>
    <t>Undocumented</t>
  </si>
  <si>
    <t>%undoc</t>
  </si>
  <si>
    <t>Doc</t>
  </si>
  <si>
    <t>Undoc</t>
  </si>
  <si>
    <t>%doc</t>
  </si>
  <si>
    <t>Normal</t>
  </si>
  <si>
    <t>NMI</t>
  </si>
  <si>
    <t>NMI is not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</si>
</sst>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0" fontId="0" fillId="0" borderId="0" xfId="0" quotePrefix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3" borderId="0" xfId="0" applyFill="1"/>
    <xf numFmtId="0" fontId="0" fillId="3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3FF11-951F-4ADF-ABC1-4F9C088C8F87}" name="Table1" displayName="Table1" ref="A4:C13" totalsRowShown="0">
  <autoFilter ref="A4:C13" xr:uid="{16C3FF11-951F-4ADF-ABC1-4F9C088C8F87}"/>
  <sortState xmlns:xlrd2="http://schemas.microsoft.com/office/spreadsheetml/2017/richdata2" ref="A5:C13">
    <sortCondition ref="A4:A13"/>
  </sortState>
  <tableColumns count="3">
    <tableColumn id="1" xr3:uid="{47B37D3D-E3F7-4B85-87CB-EBDF71A5DE16}" name="Opcode"/>
    <tableColumn id="2" xr3:uid="{C29D3F67-767C-4982-A540-C6A7C88F4DE9}" name="Instruction"/>
    <tableColumn id="3" xr3:uid="{9B88EA88-15AC-4DB5-A2E7-771BABC28CA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576-3351-47DD-BEEA-F23B5608B549}">
  <dimension ref="A1:T18"/>
  <sheetViews>
    <sheetView topLeftCell="A3" workbookViewId="0">
      <selection activeCell="A20" sqref="A20"/>
    </sheetView>
  </sheetViews>
  <sheetFormatPr defaultRowHeight="15" x14ac:dyDescent="0.25"/>
  <cols>
    <col min="1" max="1" width="16.7109375" customWidth="1"/>
    <col min="2" max="20" width="6.7109375" customWidth="1"/>
  </cols>
  <sheetData>
    <row r="1" spans="1:20" ht="21" x14ac:dyDescent="0.35">
      <c r="A1" s="1" t="s">
        <v>0</v>
      </c>
    </row>
    <row r="3" spans="1:20" x14ac:dyDescent="0.25">
      <c r="B3" s="8"/>
      <c r="C3" s="6" t="s">
        <v>38</v>
      </c>
    </row>
    <row r="5" spans="1:20" x14ac:dyDescent="0.25">
      <c r="A5" s="9" t="s">
        <v>39</v>
      </c>
      <c r="B5" s="9">
        <v>256</v>
      </c>
      <c r="C5" s="9">
        <v>248</v>
      </c>
      <c r="D5" s="9"/>
      <c r="E5" s="9">
        <v>40</v>
      </c>
      <c r="F5" s="9"/>
      <c r="G5" s="9">
        <v>31</v>
      </c>
      <c r="H5" s="9"/>
      <c r="I5" s="9">
        <v>56</v>
      </c>
      <c r="J5" s="9"/>
      <c r="K5" s="9">
        <v>40</v>
      </c>
      <c r="L5" s="9"/>
      <c r="M5" s="9">
        <v>31</v>
      </c>
      <c r="N5" s="9"/>
      <c r="O5" s="9">
        <f>SUM(B5:M5)</f>
        <v>702</v>
      </c>
    </row>
    <row r="6" spans="1:20" x14ac:dyDescent="0.25">
      <c r="A6" s="9" t="s">
        <v>40</v>
      </c>
      <c r="B6" s="9"/>
      <c r="C6" s="9"/>
      <c r="D6" s="9">
        <v>8</v>
      </c>
      <c r="E6" s="9"/>
      <c r="F6" s="9">
        <v>126</v>
      </c>
      <c r="G6" s="9"/>
      <c r="H6" s="9">
        <v>225</v>
      </c>
      <c r="I6" s="9"/>
      <c r="J6" s="9">
        <v>4</v>
      </c>
      <c r="K6" s="9"/>
      <c r="L6" s="9">
        <v>126</v>
      </c>
      <c r="M6" s="9"/>
      <c r="N6" s="9">
        <v>225</v>
      </c>
      <c r="O6" s="9">
        <f>SUM(B6:M6)</f>
        <v>489</v>
      </c>
    </row>
    <row r="7" spans="1:20" x14ac:dyDescent="0.25">
      <c r="A7" s="9" t="s">
        <v>14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>
        <f>SUM(O5:O6)</f>
        <v>1191</v>
      </c>
    </row>
    <row r="9" spans="1:20" x14ac:dyDescent="0.25">
      <c r="B9" s="3"/>
      <c r="C9" s="3" t="s">
        <v>3</v>
      </c>
      <c r="D9" s="7" t="s">
        <v>3</v>
      </c>
      <c r="E9" s="3" t="s">
        <v>5</v>
      </c>
      <c r="F9" s="7" t="s">
        <v>5</v>
      </c>
      <c r="G9" s="3" t="s">
        <v>7</v>
      </c>
      <c r="H9" s="7" t="s">
        <v>7</v>
      </c>
      <c r="I9" s="3" t="s">
        <v>8</v>
      </c>
      <c r="J9" s="7" t="s">
        <v>8</v>
      </c>
      <c r="K9" s="3" t="s">
        <v>11</v>
      </c>
      <c r="L9" s="7" t="s">
        <v>11</v>
      </c>
      <c r="M9" s="3" t="s">
        <v>13</v>
      </c>
      <c r="N9" s="7" t="s">
        <v>13</v>
      </c>
    </row>
    <row r="10" spans="1:20" x14ac:dyDescent="0.25">
      <c r="A10" t="s">
        <v>1</v>
      </c>
      <c r="B10" s="3" t="s">
        <v>45</v>
      </c>
      <c r="C10" s="3" t="s">
        <v>4</v>
      </c>
      <c r="D10" s="7" t="s">
        <v>4</v>
      </c>
      <c r="E10" s="3" t="s">
        <v>6</v>
      </c>
      <c r="F10" s="7" t="s">
        <v>6</v>
      </c>
      <c r="G10" s="3" t="s">
        <v>2</v>
      </c>
      <c r="H10" s="7" t="s">
        <v>2</v>
      </c>
      <c r="I10" s="3" t="s">
        <v>9</v>
      </c>
      <c r="J10" s="7" t="s">
        <v>9</v>
      </c>
      <c r="K10" s="3" t="s">
        <v>10</v>
      </c>
      <c r="L10" s="7" t="s">
        <v>10</v>
      </c>
      <c r="M10" s="3" t="s">
        <v>12</v>
      </c>
      <c r="N10" s="7" t="s">
        <v>12</v>
      </c>
      <c r="O10" s="3" t="s">
        <v>14</v>
      </c>
      <c r="P10" s="3" t="s">
        <v>42</v>
      </c>
      <c r="Q10" s="3" t="s">
        <v>43</v>
      </c>
      <c r="R10" s="3" t="s">
        <v>14</v>
      </c>
      <c r="S10" s="3" t="s">
        <v>44</v>
      </c>
      <c r="T10" s="3" t="s">
        <v>41</v>
      </c>
    </row>
    <row r="11" spans="1:20" x14ac:dyDescent="0.25">
      <c r="A11" s="2">
        <v>45107.833333333336</v>
      </c>
      <c r="B11">
        <v>211</v>
      </c>
      <c r="C11">
        <v>64</v>
      </c>
      <c r="D11">
        <v>0</v>
      </c>
      <c r="E11">
        <v>1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f>SUM(B11:N11)</f>
        <v>279</v>
      </c>
      <c r="P11">
        <f>SUM(B11,C11,E11,G11,I11,K11,M11)</f>
        <v>279</v>
      </c>
      <c r="Q11">
        <f>SUM(D11,F11,H11,J11,L11,N11)</f>
        <v>0</v>
      </c>
      <c r="R11" s="4">
        <f>O11/$O$7</f>
        <v>0.23425692695214106</v>
      </c>
      <c r="S11" s="4">
        <f>P11/$O$5</f>
        <v>0.39743589743589741</v>
      </c>
      <c r="T11" s="4">
        <f>Q11/$O$6</f>
        <v>0</v>
      </c>
    </row>
    <row r="12" spans="1:20" x14ac:dyDescent="0.25">
      <c r="A12" s="2">
        <v>45107.940972222219</v>
      </c>
      <c r="B12">
        <v>247</v>
      </c>
      <c r="C12">
        <v>64</v>
      </c>
      <c r="D12">
        <v>0</v>
      </c>
      <c r="E12">
        <v>1</v>
      </c>
      <c r="F12">
        <v>0</v>
      </c>
      <c r="G12">
        <v>0</v>
      </c>
      <c r="H12">
        <v>0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ref="O12:O18" si="0">SUM(B12:N12)</f>
        <v>319</v>
      </c>
      <c r="P12">
        <f t="shared" ref="P12:P17" si="1">SUM(B12,C12,E12,G12,I12,K12,M12)</f>
        <v>319</v>
      </c>
      <c r="Q12">
        <f t="shared" ref="Q12:Q17" si="2">SUM(D12,F12,H12,J12,L12,N12)</f>
        <v>0</v>
      </c>
      <c r="R12" s="4">
        <f t="shared" ref="R12:R17" si="3">O12/$O$7</f>
        <v>0.26784214945424012</v>
      </c>
      <c r="S12" s="4">
        <f t="shared" ref="S12:S17" si="4">P12/$O$5</f>
        <v>0.45441595441595439</v>
      </c>
      <c r="T12" s="4">
        <f t="shared" ref="T12:T17" si="5">Q12/$O$6</f>
        <v>0</v>
      </c>
    </row>
    <row r="13" spans="1:20" x14ac:dyDescent="0.25">
      <c r="A13" s="2">
        <v>45108.504166666666</v>
      </c>
      <c r="B13">
        <v>256</v>
      </c>
      <c r="C13">
        <v>64</v>
      </c>
      <c r="D13">
        <v>0</v>
      </c>
      <c r="E13">
        <v>1</v>
      </c>
      <c r="F13">
        <v>0</v>
      </c>
      <c r="G13">
        <v>0</v>
      </c>
      <c r="H13">
        <v>0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328</v>
      </c>
      <c r="P13">
        <f t="shared" si="1"/>
        <v>328</v>
      </c>
      <c r="Q13">
        <f t="shared" si="2"/>
        <v>0</v>
      </c>
      <c r="R13" s="4">
        <f t="shared" si="3"/>
        <v>0.27539882451721243</v>
      </c>
      <c r="S13" s="4">
        <f t="shared" si="4"/>
        <v>0.46723646723646722</v>
      </c>
      <c r="T13" s="4">
        <f t="shared" si="5"/>
        <v>0</v>
      </c>
    </row>
    <row r="14" spans="1:20" x14ac:dyDescent="0.25">
      <c r="A14" s="2">
        <v>45108.909722222219</v>
      </c>
      <c r="B14">
        <v>256</v>
      </c>
      <c r="C14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392</v>
      </c>
      <c r="P14">
        <f t="shared" si="1"/>
        <v>392</v>
      </c>
      <c r="Q14">
        <f t="shared" si="2"/>
        <v>0</v>
      </c>
      <c r="R14" s="4">
        <f t="shared" si="3"/>
        <v>0.32913518052057095</v>
      </c>
      <c r="S14" s="4">
        <f t="shared" si="4"/>
        <v>0.55840455840455838</v>
      </c>
      <c r="T14" s="4">
        <f t="shared" si="5"/>
        <v>0</v>
      </c>
    </row>
    <row r="15" spans="1:20" x14ac:dyDescent="0.25">
      <c r="A15" s="2">
        <v>45108.920138888891</v>
      </c>
      <c r="B15">
        <v>256</v>
      </c>
      <c r="C15">
        <v>248</v>
      </c>
      <c r="D15">
        <v>8</v>
      </c>
      <c r="E15">
        <v>1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520</v>
      </c>
      <c r="P15">
        <f t="shared" si="1"/>
        <v>512</v>
      </c>
      <c r="Q15">
        <f t="shared" si="2"/>
        <v>8</v>
      </c>
      <c r="R15" s="4">
        <f t="shared" si="3"/>
        <v>0.43660789252728799</v>
      </c>
      <c r="S15" s="4">
        <f t="shared" si="4"/>
        <v>0.72934472934472938</v>
      </c>
      <c r="T15" s="4">
        <f t="shared" si="5"/>
        <v>1.6359918200408999E-2</v>
      </c>
    </row>
    <row r="16" spans="1:20" x14ac:dyDescent="0.25">
      <c r="A16" s="2">
        <v>45109.45</v>
      </c>
      <c r="B16">
        <v>256</v>
      </c>
      <c r="C16">
        <v>248</v>
      </c>
      <c r="D16">
        <v>8</v>
      </c>
      <c r="E16">
        <v>1</v>
      </c>
      <c r="F16">
        <v>0</v>
      </c>
      <c r="G16">
        <v>0</v>
      </c>
      <c r="H16">
        <v>0</v>
      </c>
      <c r="I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536</v>
      </c>
      <c r="P16">
        <f t="shared" si="1"/>
        <v>528</v>
      </c>
      <c r="Q16">
        <f t="shared" si="2"/>
        <v>8</v>
      </c>
      <c r="R16" s="4">
        <f t="shared" si="3"/>
        <v>0.45004198152812763</v>
      </c>
      <c r="S16" s="4">
        <f t="shared" si="4"/>
        <v>0.75213675213675213</v>
      </c>
      <c r="T16" s="4">
        <f t="shared" si="5"/>
        <v>1.6359918200408999E-2</v>
      </c>
    </row>
    <row r="17" spans="1:20" x14ac:dyDescent="0.25">
      <c r="A17" s="2">
        <v>45109.614583333336</v>
      </c>
      <c r="B17">
        <v>256</v>
      </c>
      <c r="C17">
        <v>248</v>
      </c>
      <c r="D17">
        <v>8</v>
      </c>
      <c r="E17">
        <v>1</v>
      </c>
      <c r="F17">
        <v>0</v>
      </c>
      <c r="G17">
        <v>0</v>
      </c>
      <c r="H17">
        <v>0</v>
      </c>
      <c r="I17">
        <v>56</v>
      </c>
      <c r="J17">
        <v>4</v>
      </c>
      <c r="K17">
        <v>0</v>
      </c>
      <c r="L17">
        <v>0</v>
      </c>
      <c r="M17">
        <v>0</v>
      </c>
      <c r="N17">
        <v>0</v>
      </c>
      <c r="O17">
        <f t="shared" si="0"/>
        <v>573</v>
      </c>
      <c r="P17">
        <f t="shared" si="1"/>
        <v>561</v>
      </c>
      <c r="Q17">
        <f t="shared" si="2"/>
        <v>12</v>
      </c>
      <c r="R17" s="4">
        <f t="shared" si="3"/>
        <v>0.48110831234256929</v>
      </c>
      <c r="S17" s="4">
        <f t="shared" si="4"/>
        <v>0.79914529914529919</v>
      </c>
      <c r="T17" s="4">
        <f t="shared" si="5"/>
        <v>2.4539877300613498E-2</v>
      </c>
    </row>
    <row r="18" spans="1:20" x14ac:dyDescent="0.25">
      <c r="A18" s="2">
        <v>45110.753472222219</v>
      </c>
      <c r="B18">
        <v>256</v>
      </c>
      <c r="C18">
        <v>248</v>
      </c>
      <c r="D18">
        <v>8</v>
      </c>
      <c r="E18">
        <v>40</v>
      </c>
      <c r="F18">
        <v>0</v>
      </c>
      <c r="G18">
        <v>31</v>
      </c>
      <c r="H18">
        <v>0</v>
      </c>
      <c r="I18">
        <v>56</v>
      </c>
      <c r="J18">
        <v>4</v>
      </c>
      <c r="K18">
        <v>40</v>
      </c>
      <c r="L18">
        <v>0</v>
      </c>
      <c r="M18">
        <v>31</v>
      </c>
      <c r="N18">
        <v>0</v>
      </c>
      <c r="O18">
        <f t="shared" si="0"/>
        <v>714</v>
      </c>
      <c r="P18">
        <f t="shared" ref="P18" si="6">SUM(B18,C18,E18,G18,I18,K18,M18)</f>
        <v>702</v>
      </c>
      <c r="Q18">
        <f t="shared" ref="Q18" si="7">SUM(D18,F18,H18,J18,L18,N18)</f>
        <v>12</v>
      </c>
      <c r="R18" s="4">
        <f t="shared" ref="R18" si="8">O18/$O$7</f>
        <v>0.59949622166246852</v>
      </c>
      <c r="S18" s="4">
        <f t="shared" ref="S18" si="9">P18/$O$5</f>
        <v>1</v>
      </c>
      <c r="T18" s="4">
        <f t="shared" ref="T18" si="10">Q18/$O$6</f>
        <v>2.4539877300613498E-2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B75-B920-46EC-991B-2EA949989004}">
  <dimension ref="A1:C13"/>
  <sheetViews>
    <sheetView tabSelected="1" workbookViewId="0">
      <selection activeCell="B7" sqref="B7"/>
    </sheetView>
  </sheetViews>
  <sheetFormatPr defaultRowHeight="15" x14ac:dyDescent="0.25"/>
  <cols>
    <col min="1" max="1" width="9.42578125" customWidth="1"/>
    <col min="2" max="2" width="12" customWidth="1"/>
    <col min="3" max="3" width="94.5703125" bestFit="1" customWidth="1"/>
  </cols>
  <sheetData>
    <row r="1" spans="1:3" ht="21" x14ac:dyDescent="0.35">
      <c r="A1" s="1" t="s">
        <v>32</v>
      </c>
    </row>
    <row r="2" spans="1:3" ht="15.75" x14ac:dyDescent="0.25">
      <c r="A2" s="5" t="s">
        <v>33</v>
      </c>
    </row>
    <row r="4" spans="1:3" x14ac:dyDescent="0.25">
      <c r="A4" t="s">
        <v>15</v>
      </c>
      <c r="B4" t="s">
        <v>16</v>
      </c>
      <c r="C4" t="s">
        <v>17</v>
      </c>
    </row>
    <row r="5" spans="1:3" x14ac:dyDescent="0.25">
      <c r="A5" s="6" t="s">
        <v>36</v>
      </c>
      <c r="B5" t="s">
        <v>46</v>
      </c>
      <c r="C5" t="s">
        <v>47</v>
      </c>
    </row>
    <row r="6" spans="1:3" x14ac:dyDescent="0.25">
      <c r="A6" s="6" t="s">
        <v>36</v>
      </c>
      <c r="B6" t="s">
        <v>37</v>
      </c>
      <c r="C6" t="s">
        <v>23</v>
      </c>
    </row>
    <row r="7" spans="1:3" x14ac:dyDescent="0.25">
      <c r="A7" s="6" t="s">
        <v>36</v>
      </c>
      <c r="B7" t="s">
        <v>37</v>
      </c>
      <c r="C7" t="s">
        <v>24</v>
      </c>
    </row>
    <row r="8" spans="1:3" x14ac:dyDescent="0.25">
      <c r="A8" s="6" t="s">
        <v>36</v>
      </c>
      <c r="B8" t="s">
        <v>30</v>
      </c>
      <c r="C8" t="s">
        <v>31</v>
      </c>
    </row>
    <row r="9" spans="1:3" x14ac:dyDescent="0.25">
      <c r="A9" s="6" t="s">
        <v>36</v>
      </c>
      <c r="B9" t="s">
        <v>34</v>
      </c>
      <c r="C9" t="s">
        <v>35</v>
      </c>
    </row>
    <row r="10" spans="1:3" x14ac:dyDescent="0.25">
      <c r="A10" t="s">
        <v>29</v>
      </c>
      <c r="B10" t="s">
        <v>28</v>
      </c>
      <c r="C10" t="s">
        <v>26</v>
      </c>
    </row>
    <row r="11" spans="1:3" x14ac:dyDescent="0.25">
      <c r="A11" t="s">
        <v>27</v>
      </c>
      <c r="B11" t="s">
        <v>25</v>
      </c>
      <c r="C11" t="s">
        <v>26</v>
      </c>
    </row>
    <row r="12" spans="1:3" x14ac:dyDescent="0.25">
      <c r="A12" t="s">
        <v>21</v>
      </c>
      <c r="B12" t="s">
        <v>18</v>
      </c>
      <c r="C12" t="s">
        <v>20</v>
      </c>
    </row>
    <row r="13" spans="1:3" x14ac:dyDescent="0.25">
      <c r="A13" t="s">
        <v>22</v>
      </c>
      <c r="B13" t="s">
        <v>19</v>
      </c>
      <c r="C1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2023-06-30T18:52:16Z</dcterms:created>
  <dcterms:modified xsi:type="dcterms:W3CDTF">2023-07-13T07:09:55Z</dcterms:modified>
</cp:coreProperties>
</file>