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ncan Munro\Dropbox\dev\lazarus\computing\z80\box80\test_files\validation\"/>
    </mc:Choice>
  </mc:AlternateContent>
  <xr:revisionPtr revIDLastSave="0" documentId="13_ncr:1_{C540CC1A-97E2-495F-AB6F-F1B69D1A2D1C}" xr6:coauthVersionLast="47" xr6:coauthVersionMax="47" xr10:uidLastSave="{00000000-0000-0000-0000-000000000000}"/>
  <bookViews>
    <workbookView xWindow="1152" yWindow="768" windowWidth="20076" windowHeight="11472" xr2:uid="{84EB85F7-8048-4063-BC53-51767C72ED03}"/>
  </bookViews>
  <sheets>
    <sheet name="Compliance" sheetId="2" r:id="rId1"/>
    <sheet name="Workshee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2" l="1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 l="1"/>
  <c r="D11" i="2"/>
  <c r="E10" i="2"/>
  <c r="E9" i="2"/>
  <c r="E7" i="2"/>
  <c r="E8" i="2"/>
  <c r="D10" i="2"/>
  <c r="D9" i="2"/>
  <c r="D8" i="2"/>
  <c r="D7" i="2" l="1"/>
</calcChain>
</file>

<file path=xl/sharedStrings.xml><?xml version="1.0" encoding="utf-8"?>
<sst xmlns="http://schemas.openxmlformats.org/spreadsheetml/2006/main" count="41" uniqueCount="41">
  <si>
    <t>Mem IY  IX  HL  DE  BC  F A SP</t>
  </si>
  <si>
    <t>Entry</t>
  </si>
  <si>
    <t>Source</t>
  </si>
  <si>
    <t>SC131</t>
  </si>
  <si>
    <t>BOX80</t>
  </si>
  <si>
    <t>Flags</t>
  </si>
  <si>
    <t>S Z x H x P N C</t>
  </si>
  <si>
    <t>box80 Test Compliance</t>
  </si>
  <si>
    <t>Date/Tim</t>
  </si>
  <si>
    <t>Notable fixes</t>
  </si>
  <si>
    <t>Number if ZEXALL tests done and latest compliance information</t>
  </si>
  <si>
    <t>Not all tests were implemented as they caused the target and reference machines to crash (many illegal insts)</t>
  </si>
  <si>
    <t xml:space="preserve">Tests     </t>
  </si>
  <si>
    <t xml:space="preserve">Failures     </t>
  </si>
  <si>
    <t xml:space="preserve">%     </t>
  </si>
  <si>
    <t>Bad handling of flags on results of ADD r16,r16</t>
  </si>
  <si>
    <t>Half carry in SBC 8 bit wasn't respecting incoming C</t>
  </si>
  <si>
    <t>00</t>
  </si>
  <si>
    <t>_ _ _ _ _ _ _ _</t>
  </si>
  <si>
    <t>AND instruction not setting H flag (XOR/OR clear it)</t>
  </si>
  <si>
    <t xml:space="preserve">Clearup     </t>
  </si>
  <si>
    <t>AND instruction wasn't clearing N flag</t>
  </si>
  <si>
    <t>01</t>
  </si>
  <si>
    <t>_ _ _ _ _ _ _ C</t>
  </si>
  <si>
    <t>NEG not setting flags correctly</t>
  </si>
  <si>
    <t>4121FA09601D59A55B8D799000009D29</t>
  </si>
  <si>
    <t>Not setting flags on DAA correctly</t>
  </si>
  <si>
    <t>10</t>
  </si>
  <si>
    <t>_ _ _ H _ _ _ _</t>
  </si>
  <si>
    <t>DAA not setting H correctly, documentation poor</t>
  </si>
  <si>
    <t>DAA not setting S correctly</t>
  </si>
  <si>
    <t>A 30 -&gt; 90</t>
  </si>
  <si>
    <t>4121FA09601D59A55B8D799001009D29</t>
  </si>
  <si>
    <t>SCF not clearing H/N flags</t>
  </si>
  <si>
    <t>CCF not setting flags correctly</t>
  </si>
  <si>
    <t>3F</t>
  </si>
  <si>
    <t>CCF</t>
  </si>
  <si>
    <t>4121FA09601D59A55B8D799010009D29</t>
  </si>
  <si>
    <t>Further changes to CCF but not effective</t>
  </si>
  <si>
    <t>Changed CCF to flip both H and C flags</t>
  </si>
  <si>
    <t>CCF now resets H,N flips C everything else left alone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</si>
</sst>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%"/>
    <numFmt numFmtId="165" formatCode="_-* #,##0_-;\-* #,##0_-;_-* &quot;-&quot;??_-;_-@_-"/>
    <numFmt numFmtId="166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Lucida Console"/>
      <family val="3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0" borderId="0" xfId="0" applyFont="1"/>
    <xf numFmtId="164" fontId="0" fillId="0" borderId="0" xfId="2" applyNumberFormat="1" applyFont="1"/>
    <xf numFmtId="22" fontId="0" fillId="0" borderId="0" xfId="0" applyNumberFormat="1" applyAlignment="1">
      <alignment horizontal="left"/>
    </xf>
    <xf numFmtId="165" fontId="0" fillId="0" borderId="0" xfId="1" applyNumberFormat="1" applyFont="1"/>
    <xf numFmtId="0" fontId="1" fillId="0" borderId="0" xfId="0" quotePrefix="1" applyFont="1" applyAlignment="1">
      <alignment vertical="center"/>
    </xf>
    <xf numFmtId="166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</dxf>
    <dxf>
      <numFmt numFmtId="164" formatCode="0.000%"/>
    </dxf>
    <dxf>
      <numFmt numFmtId="165" formatCode="_-* #,##0_-;\-* #,##0_-;_-* &quot;-&quot;??_-;_-@_-"/>
    </dxf>
    <dxf>
      <numFmt numFmtId="165" formatCode="_-* #,##0_-;\-* #,##0_-;_-* &quot;-&quot;??_-;_-@_-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D46394-3C59-49D5-A3BE-54484FCE77F1}" name="Table1" displayName="Table1" ref="A6:F19" totalsRowShown="0" headerRowDxfId="5">
  <autoFilter ref="A6:F19" xr:uid="{CCD46394-3C59-49D5-A3BE-54484FCE77F1}"/>
  <tableColumns count="6">
    <tableColumn id="1" xr3:uid="{645467FE-6092-4669-8C66-53405E1B316C}" name="Date/Tim" dataDxfId="4"/>
    <tableColumn id="2" xr3:uid="{0FDF52E0-80D4-44BC-BCD2-1F61AB42DBEC}" name="Tests     " dataDxfId="3" dataCellStyle="Comma"/>
    <tableColumn id="3" xr3:uid="{CD4822BD-2D77-4251-B2FA-BAA7F3F078D0}" name="Failures     " dataDxfId="2" dataCellStyle="Comma"/>
    <tableColumn id="4" xr3:uid="{F6F4EA73-6E79-45BC-BD70-1D4E8E6DCC01}" name="%     " dataDxfId="1" dataCellStyle="Percent">
      <calculatedColumnFormula>Table1[[#This Row],[Failures     ]]/Table1[[#This Row],[Tests     ]]</calculatedColumnFormula>
    </tableColumn>
    <tableColumn id="6" xr3:uid="{2425AE14-49B5-4673-8753-20CA04B4D2C1}" name="Clearup     " dataDxfId="0" dataCellStyle="Percent"/>
    <tableColumn id="5" xr3:uid="{37488288-AF62-4EAB-9CD0-9B24229D85F2}" name="Notable fix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7535A-9EF6-43CB-A66F-D74C02DC0D46}">
  <dimension ref="A1:F19"/>
  <sheetViews>
    <sheetView tabSelected="1" workbookViewId="0">
      <selection activeCell="A20" sqref="A20"/>
    </sheetView>
  </sheetViews>
  <sheetFormatPr defaultRowHeight="14.4" x14ac:dyDescent="0.3"/>
  <cols>
    <col min="1" max="1" width="16.88671875" customWidth="1"/>
    <col min="2" max="2" width="11.77734375" customWidth="1"/>
    <col min="3" max="3" width="10.6640625" customWidth="1"/>
    <col min="5" max="5" width="10.109375" customWidth="1"/>
    <col min="6" max="6" width="50.109375" customWidth="1"/>
  </cols>
  <sheetData>
    <row r="1" spans="1:6" ht="21" x14ac:dyDescent="0.4">
      <c r="A1" s="5" t="s">
        <v>7</v>
      </c>
    </row>
    <row r="2" spans="1:6" x14ac:dyDescent="0.3">
      <c r="A2" t="s">
        <v>10</v>
      </c>
    </row>
    <row r="3" spans="1:6" x14ac:dyDescent="0.3">
      <c r="A3" t="s">
        <v>11</v>
      </c>
    </row>
    <row r="6" spans="1:6" x14ac:dyDescent="0.3">
      <c r="A6" t="s">
        <v>8</v>
      </c>
      <c r="B6" s="3" t="s">
        <v>12</v>
      </c>
      <c r="C6" s="3" t="s">
        <v>13</v>
      </c>
      <c r="D6" s="3" t="s">
        <v>14</v>
      </c>
      <c r="E6" s="3" t="s">
        <v>20</v>
      </c>
      <c r="F6" s="4" t="s">
        <v>9</v>
      </c>
    </row>
    <row r="7" spans="1:6" x14ac:dyDescent="0.3">
      <c r="A7" s="7">
        <v>45117.739131944443</v>
      </c>
      <c r="B7" s="8">
        <v>1446235</v>
      </c>
      <c r="C7" s="8">
        <v>97700</v>
      </c>
      <c r="D7" s="6">
        <f>Table1[[#This Row],[Failures     ]]/Table1[[#This Row],[Tests     ]]</f>
        <v>6.7554719668656893E-2</v>
      </c>
      <c r="E7" s="10">
        <f>($C$7-Table1[[#This Row],[Failures     ]])/$C$7</f>
        <v>0</v>
      </c>
      <c r="F7" t="s">
        <v>15</v>
      </c>
    </row>
    <row r="8" spans="1:6" x14ac:dyDescent="0.3">
      <c r="A8" s="7">
        <v>45117.754861111112</v>
      </c>
      <c r="B8" s="8">
        <v>1446235</v>
      </c>
      <c r="C8" s="8">
        <v>58212</v>
      </c>
      <c r="D8" s="6">
        <f>Table1[[#This Row],[Failures     ]]/Table1[[#This Row],[Tests     ]]</f>
        <v>4.0250719972895137E-2</v>
      </c>
      <c r="E8" s="10">
        <f>($C$7-Table1[[#This Row],[Failures     ]])/$C$7</f>
        <v>0.40417604912998978</v>
      </c>
      <c r="F8" t="s">
        <v>16</v>
      </c>
    </row>
    <row r="9" spans="1:6" x14ac:dyDescent="0.3">
      <c r="A9" s="7">
        <v>45117.765277777777</v>
      </c>
      <c r="B9" s="8">
        <v>1446235</v>
      </c>
      <c r="C9" s="8">
        <v>58196</v>
      </c>
      <c r="D9" s="6">
        <f>Table1[[#This Row],[Failures     ]]/Table1[[#This Row],[Tests     ]]</f>
        <v>4.0239656763942235E-2</v>
      </c>
      <c r="E9" s="10">
        <f>($C$7-Table1[[#This Row],[Failures     ]])/$C$7</f>
        <v>0.40433981576253836</v>
      </c>
      <c r="F9" t="s">
        <v>19</v>
      </c>
    </row>
    <row r="10" spans="1:6" x14ac:dyDescent="0.3">
      <c r="A10" s="7">
        <v>45117.773611111108</v>
      </c>
      <c r="B10" s="8">
        <v>1446235</v>
      </c>
      <c r="C10" s="8">
        <v>54612</v>
      </c>
      <c r="D10" s="6">
        <f>Table1[[#This Row],[Failures     ]]/Table1[[#This Row],[Tests     ]]</f>
        <v>3.7761497958492221E-2</v>
      </c>
      <c r="E10" s="10">
        <f>($C$7-Table1[[#This Row],[Failures     ]])/$C$7</f>
        <v>0.44102354145342887</v>
      </c>
      <c r="F10" t="s">
        <v>21</v>
      </c>
    </row>
    <row r="11" spans="1:6" x14ac:dyDescent="0.3">
      <c r="A11" s="7">
        <v>45117.868750000001</v>
      </c>
      <c r="B11" s="8">
        <v>1446235</v>
      </c>
      <c r="C11" s="8">
        <v>53844</v>
      </c>
      <c r="D11" s="6">
        <f>Table1[[#This Row],[Failures     ]]/Table1[[#This Row],[Tests     ]]</f>
        <v>3.7230463928752934E-2</v>
      </c>
      <c r="E11" s="10">
        <f>($C$7-Table1[[#This Row],[Failures     ]])/$C$7</f>
        <v>0.44888433981576253</v>
      </c>
      <c r="F11" t="s">
        <v>24</v>
      </c>
    </row>
    <row r="12" spans="1:6" x14ac:dyDescent="0.3">
      <c r="A12" s="7">
        <v>45117.897916666669</v>
      </c>
      <c r="B12" s="8">
        <v>1446235</v>
      </c>
      <c r="C12" s="8">
        <v>40514</v>
      </c>
      <c r="D12" s="6">
        <f>Table1[[#This Row],[Failures     ]]/Table1[[#This Row],[Tests     ]]</f>
        <v>2.8013427969866583E-2</v>
      </c>
      <c r="E12" s="10">
        <f>($C$7-Table1[[#This Row],[Failures     ]])/$C$7</f>
        <v>0.58532241555783004</v>
      </c>
      <c r="F12" t="s">
        <v>26</v>
      </c>
    </row>
    <row r="13" spans="1:6" x14ac:dyDescent="0.3">
      <c r="A13" s="7">
        <v>45117.912499999999</v>
      </c>
      <c r="B13" s="8">
        <v>1446235</v>
      </c>
      <c r="C13" s="8">
        <v>39176</v>
      </c>
      <c r="D13" s="6">
        <f>Table1[[#This Row],[Failures     ]]/Table1[[#This Row],[Tests     ]]</f>
        <v>2.7088267121180169E-2</v>
      </c>
      <c r="E13" s="10">
        <f>($C$7-Table1[[#This Row],[Failures     ]])/$C$7</f>
        <v>0.59901740020470828</v>
      </c>
      <c r="F13" t="s">
        <v>29</v>
      </c>
    </row>
    <row r="14" spans="1:6" x14ac:dyDescent="0.3">
      <c r="A14" s="7">
        <v>45117.921527777777</v>
      </c>
      <c r="B14" s="8">
        <v>1446235</v>
      </c>
      <c r="C14" s="8">
        <v>36480</v>
      </c>
      <c r="D14" s="6">
        <f>Table1[[#This Row],[Failures     ]]/Table1[[#This Row],[Tests     ]]</f>
        <v>2.5224116412616206E-2</v>
      </c>
      <c r="E14" s="10">
        <f>($C$7-Table1[[#This Row],[Failures     ]])/$C$7</f>
        <v>0.62661207778915051</v>
      </c>
      <c r="F14" t="s">
        <v>30</v>
      </c>
    </row>
    <row r="15" spans="1:6" x14ac:dyDescent="0.3">
      <c r="A15" s="7">
        <v>45117.938194444447</v>
      </c>
      <c r="B15" s="8">
        <v>1446235</v>
      </c>
      <c r="C15" s="8">
        <v>24192</v>
      </c>
      <c r="D15" s="6">
        <f>Table1[[#This Row],[Failures     ]]/Table1[[#This Row],[Tests     ]]</f>
        <v>1.6727571936787589E-2</v>
      </c>
      <c r="E15" s="10">
        <f>($C$7-Table1[[#This Row],[Failures     ]])/$C$7</f>
        <v>0.75238485158648927</v>
      </c>
      <c r="F15" t="s">
        <v>33</v>
      </c>
    </row>
    <row r="16" spans="1:6" x14ac:dyDescent="0.3">
      <c r="A16" s="7">
        <v>45117.948611111111</v>
      </c>
      <c r="B16" s="8">
        <v>1446235</v>
      </c>
      <c r="C16" s="8">
        <v>20096</v>
      </c>
      <c r="D16" s="6">
        <f>Table1[[#This Row],[Failures     ]]/Table1[[#This Row],[Tests     ]]</f>
        <v>1.3895390444844717E-2</v>
      </c>
      <c r="E16" s="10">
        <f>($C$7-Table1[[#This Row],[Failures     ]])/$C$7</f>
        <v>0.79430910951893552</v>
      </c>
      <c r="F16" t="s">
        <v>34</v>
      </c>
    </row>
    <row r="17" spans="1:6" x14ac:dyDescent="0.3">
      <c r="A17" s="7">
        <v>45117.95416666667</v>
      </c>
      <c r="B17" s="8">
        <v>1446235</v>
      </c>
      <c r="C17" s="8">
        <v>20096</v>
      </c>
      <c r="D17" s="6">
        <f>Table1[[#This Row],[Failures     ]]/Table1[[#This Row],[Tests     ]]</f>
        <v>1.3895390444844717E-2</v>
      </c>
      <c r="E17" s="10">
        <f>($C$7-Table1[[#This Row],[Failures     ]])/$C$7</f>
        <v>0.79430910951893552</v>
      </c>
      <c r="F17" t="s">
        <v>38</v>
      </c>
    </row>
    <row r="18" spans="1:6" x14ac:dyDescent="0.3">
      <c r="A18" s="7">
        <v>45117.959027777775</v>
      </c>
      <c r="B18" s="8">
        <v>1446235</v>
      </c>
      <c r="C18" s="8">
        <v>20096</v>
      </c>
      <c r="D18" s="6">
        <f>Table1[[#This Row],[Failures     ]]/Table1[[#This Row],[Tests     ]]</f>
        <v>1.3895390444844717E-2</v>
      </c>
      <c r="E18" s="10">
        <f>($C$7-Table1[[#This Row],[Failures     ]])/$C$7</f>
        <v>0.79430910951893552</v>
      </c>
      <c r="F18" t="s">
        <v>39</v>
      </c>
    </row>
    <row r="19" spans="1:6" x14ac:dyDescent="0.3">
      <c r="A19" s="7">
        <v>45118.355555555558</v>
      </c>
      <c r="B19" s="8">
        <v>1446235</v>
      </c>
      <c r="C19" s="8">
        <v>11904</v>
      </c>
      <c r="D19" s="6">
        <f>Table1[[#This Row],[Failures     ]]/Table1[[#This Row],[Tests     ]]</f>
        <v>8.2310274609589725E-3</v>
      </c>
      <c r="E19" s="10">
        <f>($C$7-Table1[[#This Row],[Failures     ]])/$C$7</f>
        <v>0.87815762538382802</v>
      </c>
      <c r="F19" t="s">
        <v>40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42418-4C6D-4C72-8A5F-6805A050D2F2}">
  <dimension ref="A1:E7"/>
  <sheetViews>
    <sheetView workbookViewId="0">
      <selection activeCell="E4" sqref="E4"/>
    </sheetView>
  </sheetViews>
  <sheetFormatPr defaultRowHeight="14.4" x14ac:dyDescent="0.3"/>
  <cols>
    <col min="1" max="1" width="19.5546875" bestFit="1" customWidth="1"/>
    <col min="3" max="3" width="50.21875" customWidth="1"/>
  </cols>
  <sheetData>
    <row r="1" spans="1:5" x14ac:dyDescent="0.3">
      <c r="A1" s="1"/>
      <c r="B1" s="1" t="s">
        <v>1</v>
      </c>
      <c r="C1" s="2" t="s">
        <v>0</v>
      </c>
      <c r="D1" t="s">
        <v>5</v>
      </c>
      <c r="E1" s="1" t="s">
        <v>6</v>
      </c>
    </row>
    <row r="2" spans="1:5" x14ac:dyDescent="0.3">
      <c r="A2" s="9" t="s">
        <v>35</v>
      </c>
      <c r="B2" s="1" t="s">
        <v>2</v>
      </c>
      <c r="C2" s="1" t="s">
        <v>32</v>
      </c>
      <c r="D2" s="9" t="s">
        <v>22</v>
      </c>
      <c r="E2" s="1" t="s">
        <v>23</v>
      </c>
    </row>
    <row r="3" spans="1:5" x14ac:dyDescent="0.3">
      <c r="A3" s="1" t="s">
        <v>36</v>
      </c>
      <c r="B3" s="1" t="s">
        <v>3</v>
      </c>
      <c r="C3" s="1" t="s">
        <v>25</v>
      </c>
      <c r="D3" s="9" t="s">
        <v>17</v>
      </c>
      <c r="E3" s="1" t="s">
        <v>18</v>
      </c>
    </row>
    <row r="4" spans="1:5" x14ac:dyDescent="0.3">
      <c r="A4" s="1"/>
      <c r="B4" s="1" t="s">
        <v>4</v>
      </c>
      <c r="C4" s="1" t="s">
        <v>37</v>
      </c>
      <c r="D4" s="9" t="s">
        <v>27</v>
      </c>
      <c r="E4" s="1" t="s">
        <v>28</v>
      </c>
    </row>
    <row r="6" spans="1:5" x14ac:dyDescent="0.3">
      <c r="C6" s="1" t="s">
        <v>31</v>
      </c>
    </row>
    <row r="7" spans="1:5" x14ac:dyDescent="0.3">
      <c r="C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Compliance</vt:lpstr>
      <vt:lpstr>Worksheet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Munro</dc:creator>
  <cp:lastModifiedBy>Duncan Munro</cp:lastModifiedBy>
  <dcterms:created xsi:type="dcterms:W3CDTF">2023-07-10T08:50:42Z</dcterms:created>
  <dcterms:modified xsi:type="dcterms:W3CDTF">2023-07-11T07:33:08Z</dcterms:modified>
</cp:coreProperties>
</file>