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\Fantasy Football\"/>
    </mc:Choice>
  </mc:AlternateContent>
  <xr:revisionPtr revIDLastSave="0" documentId="13_ncr:1_{888A0B62-8079-4921-80CF-F2EA9A883DD1}" xr6:coauthVersionLast="47" xr6:coauthVersionMax="47" xr10:uidLastSave="{00000000-0000-0000-0000-000000000000}"/>
  <bookViews>
    <workbookView xWindow="-108" yWindow="-108" windowWidth="23256" windowHeight="12576" tabRatio="761" xr2:uid="{BE2B2214-FDA8-43D4-A7AD-AC4EA9952AAF}"/>
  </bookViews>
  <sheets>
    <sheet name="Master" sheetId="10" r:id="rId1"/>
    <sheet name="2012 Draft" sheetId="1" r:id="rId2"/>
    <sheet name="2013 Draft" sheetId="2" r:id="rId3"/>
    <sheet name="2014 draft" sheetId="3" r:id="rId4"/>
    <sheet name="2015 draft" sheetId="4" r:id="rId5"/>
    <sheet name="2016 Draft" sheetId="5" r:id="rId6"/>
    <sheet name="2017 Draft" sheetId="6" r:id="rId7"/>
    <sheet name="2018 Draft" sheetId="7" r:id="rId8"/>
    <sheet name="2019 Draft" sheetId="8" r:id="rId9"/>
    <sheet name="2020 Draft" sheetId="9" r:id="rId10"/>
  </sheets>
  <externalReferences>
    <externalReference r:id="rId11"/>
  </externalReferences>
  <definedNames>
    <definedName name="_xlnm._FilterDatabase" localSheetId="1" hidden="1">'2012 Draft'!$A$1:$N$97</definedName>
    <definedName name="_xlnm._FilterDatabase" localSheetId="2" hidden="1">'2013 Draft'!$A$1:$N$101</definedName>
    <definedName name="_xlnm._FilterDatabase" localSheetId="3" hidden="1">'2014 draft'!$A$1:$N$124</definedName>
    <definedName name="_xlnm._FilterDatabase" localSheetId="4" hidden="1">'2015 draft'!$A$1:$M$110</definedName>
    <definedName name="_xlnm._FilterDatabase" localSheetId="5" hidden="1">'2016 Draft'!$A$1:$N$128</definedName>
    <definedName name="_xlnm._FilterDatabase" localSheetId="6" hidden="1">'2017 Draft'!$A$1:$N$131</definedName>
    <definedName name="_xlnm._FilterDatabase" localSheetId="7" hidden="1">'2018 Draft'!$A$1:$N$137</definedName>
    <definedName name="_xlnm._FilterDatabase" localSheetId="8" hidden="1">'2019 Draft'!$A$1:$O$146</definedName>
    <definedName name="_xlnm._FilterDatabase" localSheetId="9" hidden="1">'2020 Draft'!$A$1:$O$142</definedName>
    <definedName name="_xlnm._FilterDatabase" localSheetId="0" hidden="1">Master!$A$1:$P$1107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0" l="1"/>
  <c r="H18" i="10"/>
  <c r="H22" i="10"/>
  <c r="H26" i="10"/>
  <c r="H30" i="10"/>
  <c r="H42" i="10"/>
  <c r="H46" i="10"/>
  <c r="H50" i="10"/>
  <c r="H54" i="10"/>
  <c r="H58" i="10"/>
  <c r="H62" i="10"/>
  <c r="H66" i="10"/>
  <c r="H70" i="10"/>
  <c r="H74" i="10"/>
  <c r="H78" i="10"/>
  <c r="H82" i="10"/>
  <c r="H86" i="10"/>
  <c r="H90" i="10"/>
  <c r="H94" i="10"/>
  <c r="H98" i="10"/>
  <c r="H102" i="10"/>
  <c r="H106" i="10"/>
  <c r="H110" i="10"/>
  <c r="H114" i="10"/>
  <c r="H118" i="10"/>
  <c r="H122" i="10"/>
  <c r="H126" i="10"/>
  <c r="H130" i="10"/>
  <c r="H134" i="10"/>
  <c r="H138" i="10"/>
  <c r="H142" i="10"/>
  <c r="O679" i="10"/>
  <c r="P679" i="10" s="1"/>
  <c r="N679" i="10"/>
  <c r="M679" i="10"/>
  <c r="O678" i="10"/>
  <c r="P678" i="10" s="1"/>
  <c r="N678" i="10"/>
  <c r="M678" i="10"/>
  <c r="O677" i="10"/>
  <c r="P677" i="10" s="1"/>
  <c r="N677" i="10"/>
  <c r="M677" i="10"/>
  <c r="O676" i="10"/>
  <c r="P676" i="10" s="1"/>
  <c r="N676" i="10"/>
  <c r="M676" i="10"/>
  <c r="O675" i="10"/>
  <c r="P675" i="10" s="1"/>
  <c r="N675" i="10"/>
  <c r="M675" i="10"/>
  <c r="O674" i="10"/>
  <c r="P674" i="10" s="1"/>
  <c r="N674" i="10"/>
  <c r="M674" i="10"/>
  <c r="O673" i="10"/>
  <c r="P673" i="10" s="1"/>
  <c r="N673" i="10"/>
  <c r="M673" i="10"/>
  <c r="O672" i="10"/>
  <c r="P672" i="10" s="1"/>
  <c r="N672" i="10"/>
  <c r="M672" i="10"/>
  <c r="O671" i="10"/>
  <c r="P671" i="10" s="1"/>
  <c r="N671" i="10"/>
  <c r="M671" i="10"/>
  <c r="O670" i="10"/>
  <c r="P670" i="10" s="1"/>
  <c r="N670" i="10"/>
  <c r="M670" i="10"/>
  <c r="O669" i="10"/>
  <c r="P669" i="10" s="1"/>
  <c r="N669" i="10"/>
  <c r="M669" i="10"/>
  <c r="O668" i="10"/>
  <c r="P668" i="10" s="1"/>
  <c r="N668" i="10"/>
  <c r="M668" i="10"/>
  <c r="O667" i="10"/>
  <c r="P667" i="10" s="1"/>
  <c r="N667" i="10"/>
  <c r="M667" i="10"/>
  <c r="O666" i="10"/>
  <c r="P666" i="10" s="1"/>
  <c r="N666" i="10"/>
  <c r="M666" i="10"/>
  <c r="O665" i="10"/>
  <c r="P665" i="10" s="1"/>
  <c r="N665" i="10"/>
  <c r="M665" i="10"/>
  <c r="O664" i="10"/>
  <c r="P664" i="10" s="1"/>
  <c r="N664" i="10"/>
  <c r="M664" i="10"/>
  <c r="O663" i="10"/>
  <c r="P663" i="10" s="1"/>
  <c r="N663" i="10"/>
  <c r="M663" i="10"/>
  <c r="O662" i="10"/>
  <c r="P662" i="10" s="1"/>
  <c r="N662" i="10"/>
  <c r="M662" i="10"/>
  <c r="O661" i="10"/>
  <c r="P661" i="10" s="1"/>
  <c r="N661" i="10"/>
  <c r="M661" i="10"/>
  <c r="O660" i="10"/>
  <c r="P660" i="10" s="1"/>
  <c r="N660" i="10"/>
  <c r="M660" i="10"/>
  <c r="O659" i="10"/>
  <c r="P659" i="10" s="1"/>
  <c r="N659" i="10"/>
  <c r="M659" i="10"/>
  <c r="O658" i="10"/>
  <c r="P658" i="10" s="1"/>
  <c r="N658" i="10"/>
  <c r="M658" i="10"/>
  <c r="O657" i="10"/>
  <c r="P657" i="10" s="1"/>
  <c r="N657" i="10"/>
  <c r="M657" i="10"/>
  <c r="O656" i="10"/>
  <c r="P656" i="10" s="1"/>
  <c r="N656" i="10"/>
  <c r="M656" i="10"/>
  <c r="O655" i="10"/>
  <c r="P655" i="10" s="1"/>
  <c r="N655" i="10"/>
  <c r="M655" i="10"/>
  <c r="O654" i="10"/>
  <c r="P654" i="10" s="1"/>
  <c r="N654" i="10"/>
  <c r="M654" i="10"/>
  <c r="O653" i="10"/>
  <c r="P653" i="10" s="1"/>
  <c r="N653" i="10"/>
  <c r="M653" i="10"/>
  <c r="O652" i="10"/>
  <c r="P652" i="10" s="1"/>
  <c r="N652" i="10"/>
  <c r="M652" i="10"/>
  <c r="O651" i="10"/>
  <c r="P651" i="10" s="1"/>
  <c r="N651" i="10"/>
  <c r="M651" i="10"/>
  <c r="O650" i="10"/>
  <c r="N650" i="10"/>
  <c r="M650" i="10"/>
  <c r="K650" i="10"/>
  <c r="O649" i="10"/>
  <c r="N649" i="10"/>
  <c r="M649" i="10"/>
  <c r="K649" i="10"/>
  <c r="O648" i="10"/>
  <c r="N648" i="10"/>
  <c r="M648" i="10"/>
  <c r="K648" i="10"/>
  <c r="O647" i="10"/>
  <c r="N647" i="10"/>
  <c r="M647" i="10"/>
  <c r="K647" i="10"/>
  <c r="O646" i="10"/>
  <c r="N646" i="10"/>
  <c r="M646" i="10"/>
  <c r="K646" i="10"/>
  <c r="O645" i="10"/>
  <c r="N645" i="10"/>
  <c r="M645" i="10"/>
  <c r="K645" i="10"/>
  <c r="O644" i="10"/>
  <c r="N644" i="10"/>
  <c r="M644" i="10"/>
  <c r="K644" i="10"/>
  <c r="O643" i="10"/>
  <c r="N643" i="10"/>
  <c r="M643" i="10"/>
  <c r="K643" i="10"/>
  <c r="O642" i="10"/>
  <c r="N642" i="10"/>
  <c r="M642" i="10"/>
  <c r="K642" i="10"/>
  <c r="O641" i="10"/>
  <c r="N641" i="10"/>
  <c r="M641" i="10"/>
  <c r="K641" i="10"/>
  <c r="O640" i="10"/>
  <c r="N640" i="10"/>
  <c r="M640" i="10"/>
  <c r="K640" i="10"/>
  <c r="O639" i="10"/>
  <c r="N639" i="10"/>
  <c r="M639" i="10"/>
  <c r="K639" i="10"/>
  <c r="O638" i="10"/>
  <c r="N638" i="10"/>
  <c r="M638" i="10"/>
  <c r="K638" i="10"/>
  <c r="O637" i="10"/>
  <c r="N637" i="10"/>
  <c r="M637" i="10"/>
  <c r="K637" i="10"/>
  <c r="O636" i="10"/>
  <c r="N636" i="10"/>
  <c r="M636" i="10"/>
  <c r="K636" i="10"/>
  <c r="O635" i="10"/>
  <c r="N635" i="10"/>
  <c r="M635" i="10"/>
  <c r="K635" i="10"/>
  <c r="O634" i="10"/>
  <c r="N634" i="10"/>
  <c r="M634" i="10"/>
  <c r="K634" i="10"/>
  <c r="O633" i="10"/>
  <c r="N633" i="10"/>
  <c r="M633" i="10"/>
  <c r="K633" i="10"/>
  <c r="O632" i="10"/>
  <c r="N632" i="10"/>
  <c r="M632" i="10"/>
  <c r="K632" i="10"/>
  <c r="O631" i="10"/>
  <c r="N631" i="10"/>
  <c r="M631" i="10"/>
  <c r="K631" i="10"/>
  <c r="P630" i="10"/>
  <c r="O630" i="10"/>
  <c r="N630" i="10"/>
  <c r="M630" i="10"/>
  <c r="P629" i="10"/>
  <c r="O629" i="10"/>
  <c r="N629" i="10"/>
  <c r="M629" i="10"/>
  <c r="P628" i="10"/>
  <c r="O628" i="10"/>
  <c r="N628" i="10"/>
  <c r="M628" i="10"/>
  <c r="P627" i="10"/>
  <c r="O627" i="10"/>
  <c r="N627" i="10"/>
  <c r="M627" i="10"/>
  <c r="P626" i="10"/>
  <c r="O626" i="10"/>
  <c r="N626" i="10"/>
  <c r="M626" i="10"/>
  <c r="O625" i="10"/>
  <c r="N625" i="10"/>
  <c r="M625" i="10"/>
  <c r="K625" i="10"/>
  <c r="O624" i="10"/>
  <c r="N624" i="10"/>
  <c r="M624" i="10"/>
  <c r="K624" i="10"/>
  <c r="O623" i="10"/>
  <c r="N623" i="10"/>
  <c r="M623" i="10"/>
  <c r="K623" i="10"/>
  <c r="O622" i="10"/>
  <c r="N622" i="10"/>
  <c r="M622" i="10"/>
  <c r="K622" i="10"/>
  <c r="O621" i="10"/>
  <c r="P621" i="10" s="1"/>
  <c r="N621" i="10"/>
  <c r="M621" i="10"/>
  <c r="O620" i="10"/>
  <c r="P620" i="10" s="1"/>
  <c r="N620" i="10"/>
  <c r="M620" i="10"/>
  <c r="O619" i="10"/>
  <c r="P619" i="10" s="1"/>
  <c r="N619" i="10"/>
  <c r="M619" i="10"/>
  <c r="O618" i="10"/>
  <c r="P618" i="10" s="1"/>
  <c r="N618" i="10"/>
  <c r="M618" i="10"/>
  <c r="O617" i="10"/>
  <c r="P617" i="10" s="1"/>
  <c r="N617" i="10"/>
  <c r="M617" i="10"/>
  <c r="O616" i="10"/>
  <c r="P616" i="10" s="1"/>
  <c r="N616" i="10"/>
  <c r="M616" i="10"/>
  <c r="O615" i="10"/>
  <c r="P615" i="10" s="1"/>
  <c r="N615" i="10"/>
  <c r="M615" i="10"/>
  <c r="O614" i="10"/>
  <c r="P614" i="10" s="1"/>
  <c r="N614" i="10"/>
  <c r="M614" i="10"/>
  <c r="O613" i="10"/>
  <c r="P613" i="10" s="1"/>
  <c r="N613" i="10"/>
  <c r="M613" i="10"/>
  <c r="O612" i="10"/>
  <c r="P612" i="10" s="1"/>
  <c r="N612" i="10"/>
  <c r="M612" i="10"/>
  <c r="O611" i="10"/>
  <c r="P611" i="10" s="1"/>
  <c r="N611" i="10"/>
  <c r="M611" i="10"/>
  <c r="O610" i="10"/>
  <c r="P610" i="10" s="1"/>
  <c r="N610" i="10"/>
  <c r="M610" i="10"/>
  <c r="O609" i="10"/>
  <c r="P609" i="10" s="1"/>
  <c r="N609" i="10"/>
  <c r="M609" i="10"/>
  <c r="O608" i="10"/>
  <c r="P608" i="10" s="1"/>
  <c r="N608" i="10"/>
  <c r="M608" i="10"/>
  <c r="O607" i="10"/>
  <c r="P607" i="10" s="1"/>
  <c r="N607" i="10"/>
  <c r="M607" i="10"/>
  <c r="O606" i="10"/>
  <c r="P606" i="10" s="1"/>
  <c r="N606" i="10"/>
  <c r="M606" i="10"/>
  <c r="O605" i="10"/>
  <c r="P605" i="10" s="1"/>
  <c r="N605" i="10"/>
  <c r="M605" i="10"/>
  <c r="O604" i="10"/>
  <c r="P604" i="10" s="1"/>
  <c r="N604" i="10"/>
  <c r="M604" i="10"/>
  <c r="O603" i="10"/>
  <c r="P603" i="10" s="1"/>
  <c r="N603" i="10"/>
  <c r="M603" i="10"/>
  <c r="O602" i="10"/>
  <c r="P602" i="10" s="1"/>
  <c r="N602" i="10"/>
  <c r="M602" i="10"/>
  <c r="O601" i="10"/>
  <c r="P601" i="10" s="1"/>
  <c r="N601" i="10"/>
  <c r="M601" i="10"/>
  <c r="O600" i="10"/>
  <c r="P600" i="10" s="1"/>
  <c r="N600" i="10"/>
  <c r="M600" i="10"/>
  <c r="O599" i="10"/>
  <c r="P599" i="10" s="1"/>
  <c r="N599" i="10"/>
  <c r="M599" i="10"/>
  <c r="O598" i="10"/>
  <c r="N598" i="10"/>
  <c r="M598" i="10"/>
  <c r="K598" i="10"/>
  <c r="P598" i="10" s="1"/>
  <c r="O597" i="10"/>
  <c r="N597" i="10"/>
  <c r="M597" i="10"/>
  <c r="K597" i="10"/>
  <c r="P597" i="10" s="1"/>
  <c r="O596" i="10"/>
  <c r="N596" i="10"/>
  <c r="M596" i="10"/>
  <c r="K596" i="10"/>
  <c r="O595" i="10"/>
  <c r="N595" i="10"/>
  <c r="M595" i="10"/>
  <c r="K595" i="10"/>
  <c r="P595" i="10" s="1"/>
  <c r="O594" i="10"/>
  <c r="N594" i="10"/>
  <c r="M594" i="10"/>
  <c r="K594" i="10"/>
  <c r="P594" i="10" s="1"/>
  <c r="O593" i="10"/>
  <c r="N593" i="10"/>
  <c r="M593" i="10"/>
  <c r="K593" i="10"/>
  <c r="P593" i="10" s="1"/>
  <c r="O592" i="10"/>
  <c r="N592" i="10"/>
  <c r="M592" i="10"/>
  <c r="K592" i="10"/>
  <c r="P592" i="10" s="1"/>
  <c r="O591" i="10"/>
  <c r="N591" i="10"/>
  <c r="M591" i="10"/>
  <c r="K591" i="10"/>
  <c r="P591" i="10" s="1"/>
  <c r="O590" i="10"/>
  <c r="N590" i="10"/>
  <c r="M590" i="10"/>
  <c r="K590" i="10"/>
  <c r="P590" i="10" s="1"/>
  <c r="O589" i="10"/>
  <c r="N589" i="10"/>
  <c r="M589" i="10"/>
  <c r="K589" i="10"/>
  <c r="P589" i="10" s="1"/>
  <c r="O588" i="10"/>
  <c r="N588" i="10"/>
  <c r="M588" i="10"/>
  <c r="K588" i="10"/>
  <c r="P588" i="10" s="1"/>
  <c r="O587" i="10"/>
  <c r="N587" i="10"/>
  <c r="M587" i="10"/>
  <c r="K587" i="10"/>
  <c r="P587" i="10" s="1"/>
  <c r="O586" i="10"/>
  <c r="N586" i="10"/>
  <c r="M586" i="10"/>
  <c r="K586" i="10"/>
  <c r="P586" i="10" s="1"/>
  <c r="O585" i="10"/>
  <c r="N585" i="10"/>
  <c r="M585" i="10"/>
  <c r="K585" i="10"/>
  <c r="P585" i="10" s="1"/>
  <c r="O584" i="10"/>
  <c r="P584" i="10" s="1"/>
  <c r="N584" i="10"/>
  <c r="M584" i="10"/>
  <c r="O583" i="10"/>
  <c r="P583" i="10" s="1"/>
  <c r="N583" i="10"/>
  <c r="M583" i="10"/>
  <c r="O582" i="10"/>
  <c r="P582" i="10" s="1"/>
  <c r="N582" i="10"/>
  <c r="M582" i="10"/>
  <c r="O581" i="10"/>
  <c r="P581" i="10" s="1"/>
  <c r="N581" i="10"/>
  <c r="M581" i="10"/>
  <c r="O580" i="10"/>
  <c r="P580" i="10" s="1"/>
  <c r="N580" i="10"/>
  <c r="M580" i="10"/>
  <c r="O579" i="10"/>
  <c r="P579" i="10" s="1"/>
  <c r="N579" i="10"/>
  <c r="M579" i="10"/>
  <c r="O578" i="10"/>
  <c r="P578" i="10" s="1"/>
  <c r="N578" i="10"/>
  <c r="M578" i="10"/>
  <c r="O577" i="10"/>
  <c r="P577" i="10" s="1"/>
  <c r="N577" i="10"/>
  <c r="M577" i="10"/>
  <c r="O576" i="10"/>
  <c r="P576" i="10" s="1"/>
  <c r="N576" i="10"/>
  <c r="M576" i="10"/>
  <c r="O575" i="10"/>
  <c r="N575" i="10"/>
  <c r="M575" i="10"/>
  <c r="K575" i="10"/>
  <c r="O574" i="10"/>
  <c r="N574" i="10"/>
  <c r="M574" i="10"/>
  <c r="K574" i="10"/>
  <c r="O573" i="10"/>
  <c r="N573" i="10"/>
  <c r="M573" i="10"/>
  <c r="K573" i="10"/>
  <c r="O572" i="10"/>
  <c r="N572" i="10"/>
  <c r="M572" i="10"/>
  <c r="K572" i="10"/>
  <c r="O571" i="10"/>
  <c r="N571" i="10"/>
  <c r="M571" i="10"/>
  <c r="K571" i="10"/>
  <c r="O570" i="10"/>
  <c r="N570" i="10"/>
  <c r="M570" i="10"/>
  <c r="K570" i="10"/>
  <c r="O569" i="10"/>
  <c r="N569" i="10"/>
  <c r="M569" i="10"/>
  <c r="K569" i="10"/>
  <c r="O568" i="10"/>
  <c r="N568" i="10"/>
  <c r="M568" i="10"/>
  <c r="K568" i="10"/>
  <c r="O567" i="10"/>
  <c r="N567" i="10"/>
  <c r="M567" i="10"/>
  <c r="K567" i="10"/>
  <c r="O566" i="10"/>
  <c r="N566" i="10"/>
  <c r="M566" i="10"/>
  <c r="K566" i="10"/>
  <c r="O565" i="10"/>
  <c r="N565" i="10"/>
  <c r="M565" i="10"/>
  <c r="K565" i="10"/>
  <c r="O564" i="10"/>
  <c r="N564" i="10"/>
  <c r="M564" i="10"/>
  <c r="K564" i="10"/>
  <c r="O563" i="10"/>
  <c r="N563" i="10"/>
  <c r="M563" i="10"/>
  <c r="K563" i="10"/>
  <c r="O562" i="10"/>
  <c r="N562" i="10"/>
  <c r="M562" i="10"/>
  <c r="K562" i="10"/>
  <c r="O561" i="10"/>
  <c r="N561" i="10"/>
  <c r="M561" i="10"/>
  <c r="K561" i="10"/>
  <c r="O560" i="10"/>
  <c r="N560" i="10"/>
  <c r="M560" i="10"/>
  <c r="K560" i="10"/>
  <c r="O559" i="10"/>
  <c r="N559" i="10"/>
  <c r="M559" i="10"/>
  <c r="K559" i="10"/>
  <c r="O558" i="10"/>
  <c r="N558" i="10"/>
  <c r="M558" i="10"/>
  <c r="K558" i="10"/>
  <c r="O557" i="10"/>
  <c r="N557" i="10"/>
  <c r="M557" i="10"/>
  <c r="K557" i="10"/>
  <c r="O556" i="10"/>
  <c r="N556" i="10"/>
  <c r="M556" i="10"/>
  <c r="K556" i="10"/>
  <c r="O555" i="10"/>
  <c r="P555" i="10" s="1"/>
  <c r="N555" i="10"/>
  <c r="M555" i="10"/>
  <c r="O554" i="10"/>
  <c r="P554" i="10" s="1"/>
  <c r="N554" i="10"/>
  <c r="M554" i="10"/>
  <c r="O553" i="10"/>
  <c r="N553" i="10"/>
  <c r="M553" i="10"/>
  <c r="K553" i="10"/>
  <c r="O552" i="10"/>
  <c r="P552" i="10" s="1"/>
  <c r="N552" i="10"/>
  <c r="O551" i="10"/>
  <c r="P551" i="10" s="1"/>
  <c r="N551" i="10"/>
  <c r="O550" i="10"/>
  <c r="P550" i="10" s="1"/>
  <c r="N550" i="10"/>
  <c r="O549" i="10"/>
  <c r="P549" i="10" s="1"/>
  <c r="N549" i="10"/>
  <c r="O548" i="10"/>
  <c r="P548" i="10" s="1"/>
  <c r="N548" i="10"/>
  <c r="O547" i="10"/>
  <c r="P547" i="10" s="1"/>
  <c r="N547" i="10"/>
  <c r="O546" i="10"/>
  <c r="P546" i="10" s="1"/>
  <c r="N546" i="10"/>
  <c r="O545" i="10"/>
  <c r="P545" i="10" s="1"/>
  <c r="N545" i="10"/>
  <c r="O544" i="10"/>
  <c r="P544" i="10" s="1"/>
  <c r="N544" i="10"/>
  <c r="O543" i="10"/>
  <c r="P543" i="10" s="1"/>
  <c r="N543" i="10"/>
  <c r="O542" i="10"/>
  <c r="P542" i="10" s="1"/>
  <c r="N542" i="10"/>
  <c r="P541" i="10"/>
  <c r="O541" i="10"/>
  <c r="N541" i="10"/>
  <c r="O540" i="10"/>
  <c r="P540" i="10" s="1"/>
  <c r="N540" i="10"/>
  <c r="O539" i="10"/>
  <c r="P539" i="10" s="1"/>
  <c r="N539" i="10"/>
  <c r="O538" i="10"/>
  <c r="P538" i="10" s="1"/>
  <c r="N538" i="10"/>
  <c r="O537" i="10"/>
  <c r="P537" i="10" s="1"/>
  <c r="N537" i="10"/>
  <c r="O536" i="10"/>
  <c r="P536" i="10" s="1"/>
  <c r="N536" i="10"/>
  <c r="O535" i="10"/>
  <c r="P535" i="10" s="1"/>
  <c r="N535" i="10"/>
  <c r="O534" i="10"/>
  <c r="P534" i="10" s="1"/>
  <c r="N534" i="10"/>
  <c r="O533" i="10"/>
  <c r="P533" i="10" s="1"/>
  <c r="N533" i="10"/>
  <c r="O532" i="10"/>
  <c r="P532" i="10" s="1"/>
  <c r="N532" i="10"/>
  <c r="O531" i="10"/>
  <c r="P531" i="10" s="1"/>
  <c r="N531" i="10"/>
  <c r="O530" i="10"/>
  <c r="P530" i="10" s="1"/>
  <c r="N530" i="10"/>
  <c r="O529" i="10"/>
  <c r="P529" i="10" s="1"/>
  <c r="N529" i="10"/>
  <c r="O528" i="10"/>
  <c r="N528" i="10"/>
  <c r="K528" i="10"/>
  <c r="O527" i="10"/>
  <c r="N527" i="10"/>
  <c r="K527" i="10"/>
  <c r="O526" i="10"/>
  <c r="N526" i="10"/>
  <c r="K526" i="10"/>
  <c r="O525" i="10"/>
  <c r="N525" i="10"/>
  <c r="K525" i="10"/>
  <c r="O524" i="10"/>
  <c r="N524" i="10"/>
  <c r="K524" i="10"/>
  <c r="O523" i="10"/>
  <c r="N523" i="10"/>
  <c r="K523" i="10"/>
  <c r="O522" i="10"/>
  <c r="N522" i="10"/>
  <c r="K522" i="10"/>
  <c r="O521" i="10"/>
  <c r="N521" i="10"/>
  <c r="K521" i="10"/>
  <c r="O520" i="10"/>
  <c r="N520" i="10"/>
  <c r="K520" i="10"/>
  <c r="O519" i="10"/>
  <c r="N519" i="10"/>
  <c r="K519" i="10"/>
  <c r="O518" i="10"/>
  <c r="N518" i="10"/>
  <c r="K518" i="10"/>
  <c r="O517" i="10"/>
  <c r="N517" i="10"/>
  <c r="K517" i="10"/>
  <c r="O516" i="10"/>
  <c r="N516" i="10"/>
  <c r="K516" i="10"/>
  <c r="O515" i="10"/>
  <c r="N515" i="10"/>
  <c r="K515" i="10"/>
  <c r="O514" i="10"/>
  <c r="N514" i="10"/>
  <c r="K514" i="10"/>
  <c r="O513" i="10"/>
  <c r="N513" i="10"/>
  <c r="K513" i="10"/>
  <c r="O512" i="10"/>
  <c r="N512" i="10"/>
  <c r="K512" i="10"/>
  <c r="O511" i="10"/>
  <c r="N511" i="10"/>
  <c r="K511" i="10"/>
  <c r="O510" i="10"/>
  <c r="N510" i="10"/>
  <c r="K510" i="10"/>
  <c r="O509" i="10"/>
  <c r="N509" i="10"/>
  <c r="K509" i="10"/>
  <c r="O508" i="10"/>
  <c r="N508" i="10"/>
  <c r="K508" i="10"/>
  <c r="O507" i="10"/>
  <c r="P507" i="10" s="1"/>
  <c r="N507" i="10"/>
  <c r="O506" i="10"/>
  <c r="P506" i="10" s="1"/>
  <c r="N506" i="10"/>
  <c r="O505" i="10"/>
  <c r="P505" i="10" s="1"/>
  <c r="N505" i="10"/>
  <c r="O504" i="10"/>
  <c r="P504" i="10" s="1"/>
  <c r="N504" i="10"/>
  <c r="O503" i="10"/>
  <c r="P503" i="10" s="1"/>
  <c r="N503" i="10"/>
  <c r="O502" i="10"/>
  <c r="N502" i="10"/>
  <c r="K502" i="10"/>
  <c r="O501" i="10"/>
  <c r="N501" i="10"/>
  <c r="K501" i="10"/>
  <c r="O500" i="10"/>
  <c r="N500" i="10"/>
  <c r="K500" i="10"/>
  <c r="O499" i="10"/>
  <c r="N499" i="10"/>
  <c r="K499" i="10"/>
  <c r="O498" i="10"/>
  <c r="N498" i="10"/>
  <c r="K498" i="10"/>
  <c r="O497" i="10"/>
  <c r="N497" i="10"/>
  <c r="K497" i="10"/>
  <c r="O496" i="10"/>
  <c r="P496" i="10" s="1"/>
  <c r="N496" i="10"/>
  <c r="O495" i="10"/>
  <c r="P495" i="10" s="1"/>
  <c r="N495" i="10"/>
  <c r="O494" i="10"/>
  <c r="P494" i="10" s="1"/>
  <c r="N494" i="10"/>
  <c r="O493" i="10"/>
  <c r="P493" i="10" s="1"/>
  <c r="N493" i="10"/>
  <c r="O492" i="10"/>
  <c r="P492" i="10" s="1"/>
  <c r="N492" i="10"/>
  <c r="O491" i="10"/>
  <c r="P491" i="10" s="1"/>
  <c r="N491" i="10"/>
  <c r="O490" i="10"/>
  <c r="P490" i="10" s="1"/>
  <c r="N490" i="10"/>
  <c r="O489" i="10"/>
  <c r="P489" i="10" s="1"/>
  <c r="N489" i="10"/>
  <c r="O488" i="10"/>
  <c r="P488" i="10" s="1"/>
  <c r="N488" i="10"/>
  <c r="O487" i="10"/>
  <c r="P487" i="10" s="1"/>
  <c r="N487" i="10"/>
  <c r="O486" i="10"/>
  <c r="P486" i="10" s="1"/>
  <c r="N486" i="10"/>
  <c r="O485" i="10"/>
  <c r="P485" i="10" s="1"/>
  <c r="N485" i="10"/>
  <c r="O484" i="10"/>
  <c r="P484" i="10" s="1"/>
  <c r="N484" i="10"/>
  <c r="O483" i="10"/>
  <c r="P483" i="10" s="1"/>
  <c r="N483" i="10"/>
  <c r="O482" i="10"/>
  <c r="P482" i="10" s="1"/>
  <c r="N482" i="10"/>
  <c r="O481" i="10"/>
  <c r="P481" i="10" s="1"/>
  <c r="N481" i="10"/>
  <c r="O480" i="10"/>
  <c r="P480" i="10" s="1"/>
  <c r="N480" i="10"/>
  <c r="O479" i="10"/>
  <c r="P479" i="10" s="1"/>
  <c r="N479" i="10"/>
  <c r="O478" i="10"/>
  <c r="P478" i="10" s="1"/>
  <c r="N478" i="10"/>
  <c r="O477" i="10"/>
  <c r="P477" i="10" s="1"/>
  <c r="N477" i="10"/>
  <c r="O476" i="10"/>
  <c r="P476" i="10" s="1"/>
  <c r="N476" i="10"/>
  <c r="O475" i="10"/>
  <c r="P475" i="10" s="1"/>
  <c r="N475" i="10"/>
  <c r="O474" i="10"/>
  <c r="P474" i="10" s="1"/>
  <c r="N474" i="10"/>
  <c r="O473" i="10"/>
  <c r="P473" i="10" s="1"/>
  <c r="N473" i="10"/>
  <c r="O472" i="10"/>
  <c r="P472" i="10" s="1"/>
  <c r="N472" i="10"/>
  <c r="O471" i="10"/>
  <c r="P471" i="10" s="1"/>
  <c r="N471" i="10"/>
  <c r="O470" i="10"/>
  <c r="N470" i="10"/>
  <c r="K470" i="10"/>
  <c r="O469" i="10"/>
  <c r="N469" i="10"/>
  <c r="K469" i="10"/>
  <c r="O468" i="10"/>
  <c r="N468" i="10"/>
  <c r="K468" i="10"/>
  <c r="O467" i="10"/>
  <c r="N467" i="10"/>
  <c r="K467" i="10"/>
  <c r="O466" i="10"/>
  <c r="N466" i="10"/>
  <c r="K466" i="10"/>
  <c r="O465" i="10"/>
  <c r="N465" i="10"/>
  <c r="K465" i="10"/>
  <c r="O464" i="10"/>
  <c r="N464" i="10"/>
  <c r="K464" i="10"/>
  <c r="O463" i="10"/>
  <c r="N463" i="10"/>
  <c r="K463" i="10"/>
  <c r="O462" i="10"/>
  <c r="N462" i="10"/>
  <c r="K462" i="10"/>
  <c r="O461" i="10"/>
  <c r="N461" i="10"/>
  <c r="K461" i="10"/>
  <c r="O460" i="10"/>
  <c r="N460" i="10"/>
  <c r="K460" i="10"/>
  <c r="O459" i="10"/>
  <c r="N459" i="10"/>
  <c r="K459" i="10"/>
  <c r="O458" i="10"/>
  <c r="N458" i="10"/>
  <c r="K458" i="10"/>
  <c r="O457" i="10"/>
  <c r="N457" i="10"/>
  <c r="K457" i="10"/>
  <c r="O456" i="10"/>
  <c r="N456" i="10"/>
  <c r="K456" i="10"/>
  <c r="O455" i="10"/>
  <c r="N455" i="10"/>
  <c r="K455" i="10"/>
  <c r="O454" i="10"/>
  <c r="N454" i="10"/>
  <c r="K454" i="10"/>
  <c r="O453" i="10"/>
  <c r="P453" i="10" s="1"/>
  <c r="N453" i="10"/>
  <c r="O452" i="10"/>
  <c r="P452" i="10" s="1"/>
  <c r="N452" i="10"/>
  <c r="O451" i="10"/>
  <c r="P451" i="10" s="1"/>
  <c r="N451" i="10"/>
  <c r="O450" i="10"/>
  <c r="P450" i="10" s="1"/>
  <c r="N450" i="10"/>
  <c r="O449" i="10"/>
  <c r="P449" i="10" s="1"/>
  <c r="N449" i="10"/>
  <c r="O448" i="10"/>
  <c r="P448" i="10" s="1"/>
  <c r="N448" i="10"/>
  <c r="O447" i="10"/>
  <c r="P447" i="10" s="1"/>
  <c r="N447" i="10"/>
  <c r="O446" i="10"/>
  <c r="N446" i="10"/>
  <c r="K446" i="10"/>
  <c r="O445" i="10"/>
  <c r="N445" i="10"/>
  <c r="K445" i="10"/>
  <c r="O444" i="10"/>
  <c r="N444" i="10"/>
  <c r="K444" i="10"/>
  <c r="O443" i="10"/>
  <c r="N443" i="10"/>
  <c r="K443" i="10"/>
  <c r="O442" i="10"/>
  <c r="N442" i="10"/>
  <c r="K442" i="10"/>
  <c r="O441" i="10"/>
  <c r="N441" i="10"/>
  <c r="K441" i="10"/>
  <c r="O440" i="10"/>
  <c r="N440" i="10"/>
  <c r="K440" i="10"/>
  <c r="O439" i="10"/>
  <c r="N439" i="10"/>
  <c r="K439" i="10"/>
  <c r="O438" i="10"/>
  <c r="N438" i="10"/>
  <c r="K438" i="10"/>
  <c r="O437" i="10"/>
  <c r="N437" i="10"/>
  <c r="K437" i="10"/>
  <c r="O436" i="10"/>
  <c r="N436" i="10"/>
  <c r="K436" i="10"/>
  <c r="O435" i="10"/>
  <c r="N435" i="10"/>
  <c r="K435" i="10"/>
  <c r="O434" i="10"/>
  <c r="N434" i="10"/>
  <c r="K434" i="10"/>
  <c r="O433" i="10"/>
  <c r="N433" i="10"/>
  <c r="K433" i="10"/>
  <c r="O432" i="10"/>
  <c r="N432" i="10"/>
  <c r="K432" i="10"/>
  <c r="O431" i="10"/>
  <c r="N431" i="10"/>
  <c r="K431" i="10"/>
  <c r="O430" i="10"/>
  <c r="P430" i="10" s="1"/>
  <c r="N430" i="10"/>
  <c r="O429" i="10"/>
  <c r="P429" i="10" s="1"/>
  <c r="N429" i="10"/>
  <c r="O428" i="10"/>
  <c r="P428" i="10" s="1"/>
  <c r="N428" i="10"/>
  <c r="O427" i="10"/>
  <c r="P427" i="10" s="1"/>
  <c r="N427" i="10"/>
  <c r="O426" i="10"/>
  <c r="P426" i="10" s="1"/>
  <c r="N426" i="10"/>
  <c r="O425" i="10"/>
  <c r="N425" i="10"/>
  <c r="K425" i="10"/>
  <c r="O424" i="10"/>
  <c r="N424" i="10"/>
  <c r="K424" i="10"/>
  <c r="O423" i="10"/>
  <c r="P423" i="10" s="1"/>
  <c r="N423" i="10"/>
  <c r="O422" i="10"/>
  <c r="P422" i="10" s="1"/>
  <c r="N422" i="10"/>
  <c r="O421" i="10"/>
  <c r="P421" i="10" s="1"/>
  <c r="N421" i="10"/>
  <c r="O420" i="10"/>
  <c r="P420" i="10" s="1"/>
  <c r="N420" i="10"/>
  <c r="O419" i="10"/>
  <c r="P419" i="10" s="1"/>
  <c r="N419" i="10"/>
  <c r="O418" i="10"/>
  <c r="P418" i="10" s="1"/>
  <c r="N418" i="10"/>
  <c r="O417" i="10"/>
  <c r="P417" i="10" s="1"/>
  <c r="N417" i="10"/>
  <c r="O416" i="10"/>
  <c r="P416" i="10" s="1"/>
  <c r="N416" i="10"/>
  <c r="O415" i="10"/>
  <c r="P415" i="10" s="1"/>
  <c r="N415" i="10"/>
  <c r="O414" i="10"/>
  <c r="P414" i="10" s="1"/>
  <c r="N414" i="10"/>
  <c r="O413" i="10"/>
  <c r="P413" i="10" s="1"/>
  <c r="N413" i="10"/>
  <c r="O412" i="10"/>
  <c r="P412" i="10" s="1"/>
  <c r="N412" i="10"/>
  <c r="O411" i="10"/>
  <c r="P411" i="10" s="1"/>
  <c r="N411" i="10"/>
  <c r="O410" i="10"/>
  <c r="P410" i="10" s="1"/>
  <c r="N410" i="10"/>
  <c r="O409" i="10"/>
  <c r="P409" i="10" s="1"/>
  <c r="N409" i="10"/>
  <c r="O408" i="10"/>
  <c r="P408" i="10" s="1"/>
  <c r="N408" i="10"/>
  <c r="O407" i="10"/>
  <c r="P407" i="10" s="1"/>
  <c r="N407" i="10"/>
  <c r="O406" i="10"/>
  <c r="P406" i="10" s="1"/>
  <c r="N406" i="10"/>
  <c r="O405" i="10"/>
  <c r="P405" i="10" s="1"/>
  <c r="N405" i="10"/>
  <c r="O404" i="10"/>
  <c r="P404" i="10" s="1"/>
  <c r="N404" i="10"/>
  <c r="O403" i="10"/>
  <c r="P403" i="10" s="1"/>
  <c r="N403" i="10"/>
  <c r="O402" i="10"/>
  <c r="P402" i="10" s="1"/>
  <c r="N402" i="10"/>
  <c r="O401" i="10"/>
  <c r="P401" i="10" s="1"/>
  <c r="N401" i="10"/>
  <c r="O400" i="10"/>
  <c r="P400" i="10" s="1"/>
  <c r="N400" i="10"/>
  <c r="O399" i="10"/>
  <c r="P399" i="10" s="1"/>
  <c r="N399" i="10"/>
  <c r="O398" i="10"/>
  <c r="P398" i="10" s="1"/>
  <c r="N398" i="10"/>
  <c r="O397" i="10"/>
  <c r="P397" i="10" s="1"/>
  <c r="N397" i="10"/>
  <c r="O396" i="10"/>
  <c r="P396" i="10" s="1"/>
  <c r="N396" i="10"/>
  <c r="O395" i="10"/>
  <c r="P395" i="10" s="1"/>
  <c r="N395" i="10"/>
  <c r="O394" i="10"/>
  <c r="P394" i="10" s="1"/>
  <c r="N394" i="10"/>
  <c r="O393" i="10"/>
  <c r="P393" i="10" s="1"/>
  <c r="N393" i="10"/>
  <c r="O392" i="10"/>
  <c r="P392" i="10" s="1"/>
  <c r="N392" i="10"/>
  <c r="O391" i="10"/>
  <c r="P391" i="10" s="1"/>
  <c r="N391" i="10"/>
  <c r="O390" i="10"/>
  <c r="P390" i="10" s="1"/>
  <c r="N390" i="10"/>
  <c r="O389" i="10"/>
  <c r="P389" i="10" s="1"/>
  <c r="N389" i="10"/>
  <c r="O388" i="10"/>
  <c r="P388" i="10" s="1"/>
  <c r="N388" i="10"/>
  <c r="O387" i="10"/>
  <c r="P387" i="10" s="1"/>
  <c r="N387" i="10"/>
  <c r="O386" i="10"/>
  <c r="P386" i="10" s="1"/>
  <c r="N386" i="10"/>
  <c r="O385" i="10"/>
  <c r="P385" i="10" s="1"/>
  <c r="N385" i="10"/>
  <c r="O384" i="10"/>
  <c r="P384" i="10" s="1"/>
  <c r="N384" i="10"/>
  <c r="O383" i="10"/>
  <c r="P383" i="10" s="1"/>
  <c r="N383" i="10"/>
  <c r="O382" i="10"/>
  <c r="P382" i="10" s="1"/>
  <c r="N382" i="10"/>
  <c r="O381" i="10"/>
  <c r="P381" i="10" s="1"/>
  <c r="N381" i="10"/>
  <c r="O380" i="10"/>
  <c r="P380" i="10" s="1"/>
  <c r="N380" i="10"/>
  <c r="O379" i="10"/>
  <c r="P379" i="10" s="1"/>
  <c r="N379" i="10"/>
  <c r="O378" i="10"/>
  <c r="P378" i="10" s="1"/>
  <c r="N378" i="10"/>
  <c r="O377" i="10"/>
  <c r="P377" i="10" s="1"/>
  <c r="N377" i="10"/>
  <c r="O376" i="10"/>
  <c r="P376" i="10" s="1"/>
  <c r="N376" i="10"/>
  <c r="O375" i="10"/>
  <c r="P375" i="10" s="1"/>
  <c r="N375" i="10"/>
  <c r="O374" i="10"/>
  <c r="P374" i="10" s="1"/>
  <c r="N374" i="10"/>
  <c r="O373" i="10"/>
  <c r="P373" i="10" s="1"/>
  <c r="N373" i="10"/>
  <c r="O372" i="10"/>
  <c r="P372" i="10" s="1"/>
  <c r="N372" i="10"/>
  <c r="O371" i="10"/>
  <c r="P371" i="10" s="1"/>
  <c r="N371" i="10"/>
  <c r="O370" i="10"/>
  <c r="P370" i="10" s="1"/>
  <c r="N370" i="10"/>
  <c r="O369" i="10"/>
  <c r="P369" i="10" s="1"/>
  <c r="N369" i="10"/>
  <c r="O368" i="10"/>
  <c r="P368" i="10" s="1"/>
  <c r="N368" i="10"/>
  <c r="O367" i="10"/>
  <c r="P367" i="10" s="1"/>
  <c r="N367" i="10"/>
  <c r="O366" i="10"/>
  <c r="P366" i="10" s="1"/>
  <c r="N366" i="10"/>
  <c r="O365" i="10"/>
  <c r="P365" i="10" s="1"/>
  <c r="N365" i="10"/>
  <c r="O364" i="10"/>
  <c r="P364" i="10" s="1"/>
  <c r="N364" i="10"/>
  <c r="O363" i="10"/>
  <c r="P363" i="10" s="1"/>
  <c r="N363" i="10"/>
  <c r="O362" i="10"/>
  <c r="P362" i="10" s="1"/>
  <c r="N362" i="10"/>
  <c r="O361" i="10"/>
  <c r="P361" i="10" s="1"/>
  <c r="N361" i="10"/>
  <c r="O360" i="10"/>
  <c r="P360" i="10" s="1"/>
  <c r="N360" i="10"/>
  <c r="O359" i="10"/>
  <c r="P359" i="10" s="1"/>
  <c r="N359" i="10"/>
  <c r="O358" i="10"/>
  <c r="P358" i="10" s="1"/>
  <c r="N358" i="10"/>
  <c r="O357" i="10"/>
  <c r="P357" i="10" s="1"/>
  <c r="N357" i="10"/>
  <c r="O356" i="10"/>
  <c r="P356" i="10" s="1"/>
  <c r="N356" i="10"/>
  <c r="O355" i="10"/>
  <c r="P355" i="10" s="1"/>
  <c r="N355" i="10"/>
  <c r="O354" i="10"/>
  <c r="P354" i="10" s="1"/>
  <c r="N354" i="10"/>
  <c r="O353" i="10"/>
  <c r="P353" i="10" s="1"/>
  <c r="N353" i="10"/>
  <c r="O352" i="10"/>
  <c r="P352" i="10" s="1"/>
  <c r="N352" i="10"/>
  <c r="O351" i="10"/>
  <c r="P351" i="10" s="1"/>
  <c r="N351" i="10"/>
  <c r="O350" i="10"/>
  <c r="P350" i="10" s="1"/>
  <c r="N350" i="10"/>
  <c r="O349" i="10"/>
  <c r="P349" i="10" s="1"/>
  <c r="N349" i="10"/>
  <c r="O348" i="10"/>
  <c r="P348" i="10" s="1"/>
  <c r="N348" i="10"/>
  <c r="O347" i="10"/>
  <c r="P347" i="10" s="1"/>
  <c r="N347" i="10"/>
  <c r="O346" i="10"/>
  <c r="P346" i="10" s="1"/>
  <c r="N346" i="10"/>
  <c r="O345" i="10"/>
  <c r="P345" i="10" s="1"/>
  <c r="N345" i="10"/>
  <c r="O344" i="10"/>
  <c r="P344" i="10" s="1"/>
  <c r="N344" i="10"/>
  <c r="O343" i="10"/>
  <c r="P343" i="10" s="1"/>
  <c r="N343" i="10"/>
  <c r="O342" i="10"/>
  <c r="P342" i="10" s="1"/>
  <c r="N342" i="10"/>
  <c r="O341" i="10"/>
  <c r="P341" i="10" s="1"/>
  <c r="N341" i="10"/>
  <c r="O340" i="10"/>
  <c r="P340" i="10" s="1"/>
  <c r="N340" i="10"/>
  <c r="O339" i="10"/>
  <c r="P339" i="10" s="1"/>
  <c r="N339" i="10"/>
  <c r="O338" i="10"/>
  <c r="P338" i="10" s="1"/>
  <c r="N338" i="10"/>
  <c r="O337" i="10"/>
  <c r="P337" i="10" s="1"/>
  <c r="N337" i="10"/>
  <c r="O336" i="10"/>
  <c r="P336" i="10" s="1"/>
  <c r="N336" i="10"/>
  <c r="O335" i="10"/>
  <c r="P335" i="10" s="1"/>
  <c r="N335" i="10"/>
  <c r="O334" i="10"/>
  <c r="P334" i="10" s="1"/>
  <c r="N334" i="10"/>
  <c r="O333" i="10"/>
  <c r="P333" i="10" s="1"/>
  <c r="N333" i="10"/>
  <c r="O332" i="10"/>
  <c r="P332" i="10" s="1"/>
  <c r="N332" i="10"/>
  <c r="O331" i="10"/>
  <c r="P331" i="10" s="1"/>
  <c r="N331" i="10"/>
  <c r="O330" i="10"/>
  <c r="P330" i="10" s="1"/>
  <c r="N330" i="10"/>
  <c r="O329" i="10"/>
  <c r="P329" i="10" s="1"/>
  <c r="N329" i="10"/>
  <c r="O328" i="10"/>
  <c r="P328" i="10" s="1"/>
  <c r="N328" i="10"/>
  <c r="O327" i="10"/>
  <c r="P327" i="10" s="1"/>
  <c r="N327" i="10"/>
  <c r="O326" i="10"/>
  <c r="P326" i="10" s="1"/>
  <c r="N326" i="10"/>
  <c r="O325" i="10"/>
  <c r="P325" i="10" s="1"/>
  <c r="N325" i="10"/>
  <c r="O324" i="10"/>
  <c r="P324" i="10" s="1"/>
  <c r="N324" i="10"/>
  <c r="O323" i="10"/>
  <c r="P323" i="10" s="1"/>
  <c r="N323" i="10"/>
  <c r="O322" i="10"/>
  <c r="P322" i="10" s="1"/>
  <c r="N322" i="10"/>
  <c r="O321" i="10"/>
  <c r="P321" i="10" s="1"/>
  <c r="N321" i="10"/>
  <c r="O320" i="10"/>
  <c r="P320" i="10" s="1"/>
  <c r="N320" i="10"/>
  <c r="O319" i="10"/>
  <c r="P319" i="10" s="1"/>
  <c r="N319" i="10"/>
  <c r="O318" i="10"/>
  <c r="P318" i="10" s="1"/>
  <c r="N318" i="10"/>
  <c r="O317" i="10"/>
  <c r="P317" i="10" s="1"/>
  <c r="N317" i="10"/>
  <c r="O316" i="10"/>
  <c r="P316" i="10" s="1"/>
  <c r="N316" i="10"/>
  <c r="O315" i="10"/>
  <c r="P315" i="10" s="1"/>
  <c r="N315" i="10"/>
  <c r="O314" i="10"/>
  <c r="P314" i="10" s="1"/>
  <c r="N314" i="10"/>
  <c r="O313" i="10"/>
  <c r="P313" i="10" s="1"/>
  <c r="N313" i="10"/>
  <c r="O312" i="10"/>
  <c r="P312" i="10" s="1"/>
  <c r="N312" i="10"/>
  <c r="O311" i="10"/>
  <c r="P311" i="10" s="1"/>
  <c r="N311" i="10"/>
  <c r="O310" i="10"/>
  <c r="P310" i="10" s="1"/>
  <c r="N310" i="10"/>
  <c r="O309" i="10"/>
  <c r="P309" i="10" s="1"/>
  <c r="N309" i="10"/>
  <c r="O308" i="10"/>
  <c r="P308" i="10" s="1"/>
  <c r="N308" i="10"/>
  <c r="O307" i="10"/>
  <c r="P307" i="10" s="1"/>
  <c r="N307" i="10"/>
  <c r="O306" i="10"/>
  <c r="P306" i="10" s="1"/>
  <c r="N306" i="10"/>
  <c r="O305" i="10"/>
  <c r="P305" i="10" s="1"/>
  <c r="N305" i="10"/>
  <c r="O304" i="10"/>
  <c r="P304" i="10" s="1"/>
  <c r="N304" i="10"/>
  <c r="O303" i="10"/>
  <c r="P303" i="10" s="1"/>
  <c r="N303" i="10"/>
  <c r="O302" i="10"/>
  <c r="P302" i="10" s="1"/>
  <c r="N302" i="10"/>
  <c r="O301" i="10"/>
  <c r="P301" i="10" s="1"/>
  <c r="N301" i="10"/>
  <c r="O300" i="10"/>
  <c r="P300" i="10" s="1"/>
  <c r="N300" i="10"/>
  <c r="O299" i="10"/>
  <c r="P299" i="10" s="1"/>
  <c r="N299" i="10"/>
  <c r="O298" i="10"/>
  <c r="P298" i="10" s="1"/>
  <c r="N298" i="10"/>
  <c r="O297" i="10"/>
  <c r="P297" i="10" s="1"/>
  <c r="N297" i="10"/>
  <c r="O296" i="10"/>
  <c r="P296" i="10" s="1"/>
  <c r="N296" i="10"/>
  <c r="O295" i="10"/>
  <c r="P295" i="10" s="1"/>
  <c r="N295" i="10"/>
  <c r="O294" i="10"/>
  <c r="P294" i="10" s="1"/>
  <c r="N294" i="10"/>
  <c r="O293" i="10"/>
  <c r="P293" i="10" s="1"/>
  <c r="N293" i="10"/>
  <c r="O292" i="10"/>
  <c r="P292" i="10" s="1"/>
  <c r="N292" i="10"/>
  <c r="O291" i="10"/>
  <c r="P291" i="10" s="1"/>
  <c r="N291" i="10"/>
  <c r="O290" i="10"/>
  <c r="P290" i="10" s="1"/>
  <c r="N290" i="10"/>
  <c r="O289" i="10"/>
  <c r="P289" i="10" s="1"/>
  <c r="N289" i="10"/>
  <c r="O288" i="10"/>
  <c r="P288" i="10" s="1"/>
  <c r="N288" i="10"/>
  <c r="O287" i="10"/>
  <c r="P287" i="10" s="1"/>
  <c r="N287" i="10"/>
  <c r="M287" i="10"/>
  <c r="O286" i="10"/>
  <c r="P286" i="10" s="1"/>
  <c r="N286" i="10"/>
  <c r="M286" i="10"/>
  <c r="O285" i="10"/>
  <c r="P285" i="10" s="1"/>
  <c r="N285" i="10"/>
  <c r="M285" i="10"/>
  <c r="O284" i="10"/>
  <c r="P284" i="10" s="1"/>
  <c r="N284" i="10"/>
  <c r="M284" i="10"/>
  <c r="O283" i="10"/>
  <c r="P283" i="10" s="1"/>
  <c r="N283" i="10"/>
  <c r="M283" i="10"/>
  <c r="O282" i="10"/>
  <c r="P282" i="10" s="1"/>
  <c r="N282" i="10"/>
  <c r="M282" i="10"/>
  <c r="O281" i="10"/>
  <c r="P281" i="10" s="1"/>
  <c r="N281" i="10"/>
  <c r="M281" i="10"/>
  <c r="O280" i="10"/>
  <c r="P280" i="10" s="1"/>
  <c r="N280" i="10"/>
  <c r="M280" i="10"/>
  <c r="O279" i="10"/>
  <c r="P279" i="10" s="1"/>
  <c r="N279" i="10"/>
  <c r="M279" i="10"/>
  <c r="O278" i="10"/>
  <c r="P278" i="10" s="1"/>
  <c r="N278" i="10"/>
  <c r="M278" i="10"/>
  <c r="O277" i="10"/>
  <c r="P277" i="10" s="1"/>
  <c r="N277" i="10"/>
  <c r="M277" i="10"/>
  <c r="O276" i="10"/>
  <c r="P276" i="10" s="1"/>
  <c r="N276" i="10"/>
  <c r="M276" i="10"/>
  <c r="O275" i="10"/>
  <c r="P275" i="10" s="1"/>
  <c r="N275" i="10"/>
  <c r="M275" i="10"/>
  <c r="O274" i="10"/>
  <c r="P274" i="10" s="1"/>
  <c r="N274" i="10"/>
  <c r="M274" i="10"/>
  <c r="O273" i="10"/>
  <c r="P273" i="10" s="1"/>
  <c r="N273" i="10"/>
  <c r="M273" i="10"/>
  <c r="O272" i="10"/>
  <c r="P272" i="10" s="1"/>
  <c r="N272" i="10"/>
  <c r="M272" i="10"/>
  <c r="O271" i="10"/>
  <c r="P271" i="10" s="1"/>
  <c r="N271" i="10"/>
  <c r="M271" i="10"/>
  <c r="O270" i="10"/>
  <c r="P270" i="10" s="1"/>
  <c r="N270" i="10"/>
  <c r="M270" i="10"/>
  <c r="O269" i="10"/>
  <c r="P269" i="10" s="1"/>
  <c r="N269" i="10"/>
  <c r="M269" i="10"/>
  <c r="O268" i="10"/>
  <c r="P268" i="10" s="1"/>
  <c r="N268" i="10"/>
  <c r="M268" i="10"/>
  <c r="O267" i="10"/>
  <c r="P267" i="10" s="1"/>
  <c r="N267" i="10"/>
  <c r="M267" i="10"/>
  <c r="O266" i="10"/>
  <c r="P266" i="10" s="1"/>
  <c r="N266" i="10"/>
  <c r="M266" i="10"/>
  <c r="O265" i="10"/>
  <c r="P265" i="10" s="1"/>
  <c r="N265" i="10"/>
  <c r="M265" i="10"/>
  <c r="O264" i="10"/>
  <c r="N264" i="10"/>
  <c r="M264" i="10"/>
  <c r="K264" i="10"/>
  <c r="O263" i="10"/>
  <c r="N263" i="10"/>
  <c r="M263" i="10"/>
  <c r="K263" i="10"/>
  <c r="O262" i="10"/>
  <c r="N262" i="10"/>
  <c r="M262" i="10"/>
  <c r="K262" i="10"/>
  <c r="O261" i="10"/>
  <c r="N261" i="10"/>
  <c r="M261" i="10"/>
  <c r="K261" i="10"/>
  <c r="O260" i="10"/>
  <c r="N260" i="10"/>
  <c r="M260" i="10"/>
  <c r="K260" i="10"/>
  <c r="O259" i="10"/>
  <c r="N259" i="10"/>
  <c r="M259" i="10"/>
  <c r="K259" i="10"/>
  <c r="O258" i="10"/>
  <c r="N258" i="10"/>
  <c r="M258" i="10"/>
  <c r="K258" i="10"/>
  <c r="O257" i="10"/>
  <c r="N257" i="10"/>
  <c r="M257" i="10"/>
  <c r="K257" i="10"/>
  <c r="O256" i="10"/>
  <c r="N256" i="10"/>
  <c r="M256" i="10"/>
  <c r="K256" i="10"/>
  <c r="O255" i="10"/>
  <c r="N255" i="10"/>
  <c r="M255" i="10"/>
  <c r="K255" i="10"/>
  <c r="O254" i="10"/>
  <c r="N254" i="10"/>
  <c r="M254" i="10"/>
  <c r="K254" i="10"/>
  <c r="O253" i="10"/>
  <c r="N253" i="10"/>
  <c r="M253" i="10"/>
  <c r="K253" i="10"/>
  <c r="O252" i="10"/>
  <c r="N252" i="10"/>
  <c r="M252" i="10"/>
  <c r="K252" i="10"/>
  <c r="O251" i="10"/>
  <c r="N251" i="10"/>
  <c r="M251" i="10"/>
  <c r="K251" i="10"/>
  <c r="O250" i="10"/>
  <c r="N250" i="10"/>
  <c r="M250" i="10"/>
  <c r="K250" i="10"/>
  <c r="O249" i="10"/>
  <c r="N249" i="10"/>
  <c r="M249" i="10"/>
  <c r="K249" i="10"/>
  <c r="O248" i="10"/>
  <c r="N248" i="10"/>
  <c r="M248" i="10"/>
  <c r="K248" i="10"/>
  <c r="O247" i="10"/>
  <c r="N247" i="10"/>
  <c r="M247" i="10"/>
  <c r="K247" i="10"/>
  <c r="O246" i="10"/>
  <c r="N246" i="10"/>
  <c r="M246" i="10"/>
  <c r="K246" i="10"/>
  <c r="O245" i="10"/>
  <c r="N245" i="10"/>
  <c r="M245" i="10"/>
  <c r="K245" i="10"/>
  <c r="O244" i="10"/>
  <c r="N244" i="10"/>
  <c r="M244" i="10"/>
  <c r="K244" i="10"/>
  <c r="O243" i="10"/>
  <c r="N243" i="10"/>
  <c r="M243" i="10"/>
  <c r="K243" i="10"/>
  <c r="O242" i="10"/>
  <c r="N242" i="10"/>
  <c r="M242" i="10"/>
  <c r="K242" i="10"/>
  <c r="O241" i="10"/>
  <c r="P241" i="10" s="1"/>
  <c r="N241" i="10"/>
  <c r="M241" i="10"/>
  <c r="O240" i="10"/>
  <c r="P240" i="10" s="1"/>
  <c r="N240" i="10"/>
  <c r="M240" i="10"/>
  <c r="O239" i="10"/>
  <c r="P239" i="10" s="1"/>
  <c r="N239" i="10"/>
  <c r="M239" i="10"/>
  <c r="O238" i="10"/>
  <c r="P238" i="10" s="1"/>
  <c r="N238" i="10"/>
  <c r="M238" i="10"/>
  <c r="O237" i="10"/>
  <c r="P237" i="10" s="1"/>
  <c r="N237" i="10"/>
  <c r="M237" i="10"/>
  <c r="O236" i="10"/>
  <c r="N236" i="10"/>
  <c r="M236" i="10"/>
  <c r="K236" i="10"/>
  <c r="O235" i="10"/>
  <c r="N235" i="10"/>
  <c r="M235" i="10"/>
  <c r="K235" i="10"/>
  <c r="O234" i="10"/>
  <c r="N234" i="10"/>
  <c r="M234" i="10"/>
  <c r="K234" i="10"/>
  <c r="O233" i="10"/>
  <c r="N233" i="10"/>
  <c r="M233" i="10"/>
  <c r="K233" i="10"/>
  <c r="O232" i="10"/>
  <c r="N232" i="10"/>
  <c r="M232" i="10"/>
  <c r="K232" i="10"/>
  <c r="O231" i="10"/>
  <c r="N231" i="10"/>
  <c r="M231" i="10"/>
  <c r="K231" i="10"/>
  <c r="O230" i="10"/>
  <c r="P230" i="10" s="1"/>
  <c r="N230" i="10"/>
  <c r="M230" i="10"/>
  <c r="O229" i="10"/>
  <c r="P229" i="10" s="1"/>
  <c r="N229" i="10"/>
  <c r="M229" i="10"/>
  <c r="O228" i="10"/>
  <c r="P228" i="10" s="1"/>
  <c r="N228" i="10"/>
  <c r="M228" i="10"/>
  <c r="O227" i="10"/>
  <c r="P227" i="10" s="1"/>
  <c r="N227" i="10"/>
  <c r="M227" i="10"/>
  <c r="O226" i="10"/>
  <c r="P226" i="10" s="1"/>
  <c r="N226" i="10"/>
  <c r="M226" i="10"/>
  <c r="O225" i="10"/>
  <c r="P225" i="10" s="1"/>
  <c r="N225" i="10"/>
  <c r="M225" i="10"/>
  <c r="O224" i="10"/>
  <c r="P224" i="10" s="1"/>
  <c r="N224" i="10"/>
  <c r="M224" i="10"/>
  <c r="O223" i="10"/>
  <c r="P223" i="10" s="1"/>
  <c r="N223" i="10"/>
  <c r="M223" i="10"/>
  <c r="O222" i="10"/>
  <c r="P222" i="10" s="1"/>
  <c r="N222" i="10"/>
  <c r="M222" i="10"/>
  <c r="O221" i="10"/>
  <c r="P221" i="10" s="1"/>
  <c r="N221" i="10"/>
  <c r="M221" i="10"/>
  <c r="O220" i="10"/>
  <c r="P220" i="10" s="1"/>
  <c r="N220" i="10"/>
  <c r="M220" i="10"/>
  <c r="O219" i="10"/>
  <c r="P219" i="10" s="1"/>
  <c r="N219" i="10"/>
  <c r="M219" i="10"/>
  <c r="O218" i="10"/>
  <c r="P218" i="10" s="1"/>
  <c r="N218" i="10"/>
  <c r="M218" i="10"/>
  <c r="O217" i="10"/>
  <c r="P217" i="10" s="1"/>
  <c r="N217" i="10"/>
  <c r="M217" i="10"/>
  <c r="O216" i="10"/>
  <c r="P216" i="10" s="1"/>
  <c r="N216" i="10"/>
  <c r="M216" i="10"/>
  <c r="O215" i="10"/>
  <c r="P215" i="10" s="1"/>
  <c r="N215" i="10"/>
  <c r="M215" i="10"/>
  <c r="O214" i="10"/>
  <c r="P214" i="10" s="1"/>
  <c r="N214" i="10"/>
  <c r="M214" i="10"/>
  <c r="O213" i="10"/>
  <c r="P213" i="10" s="1"/>
  <c r="N213" i="10"/>
  <c r="M213" i="10"/>
  <c r="O212" i="10"/>
  <c r="P212" i="10" s="1"/>
  <c r="N212" i="10"/>
  <c r="M212" i="10"/>
  <c r="O211" i="10"/>
  <c r="P211" i="10" s="1"/>
  <c r="N211" i="10"/>
  <c r="M211" i="10"/>
  <c r="O210" i="10"/>
  <c r="P210" i="10" s="1"/>
  <c r="N210" i="10"/>
  <c r="M210" i="10"/>
  <c r="O209" i="10"/>
  <c r="P209" i="10" s="1"/>
  <c r="N209" i="10"/>
  <c r="M209" i="10"/>
  <c r="O208" i="10"/>
  <c r="P208" i="10" s="1"/>
  <c r="N208" i="10"/>
  <c r="M208" i="10"/>
  <c r="O207" i="10"/>
  <c r="P207" i="10" s="1"/>
  <c r="N207" i="10"/>
  <c r="M207" i="10"/>
  <c r="O206" i="10"/>
  <c r="P206" i="10" s="1"/>
  <c r="N206" i="10"/>
  <c r="M206" i="10"/>
  <c r="O205" i="10"/>
  <c r="N205" i="10"/>
  <c r="M205" i="10"/>
  <c r="K205" i="10"/>
  <c r="O204" i="10"/>
  <c r="N204" i="10"/>
  <c r="M204" i="10"/>
  <c r="K204" i="10"/>
  <c r="O203" i="10"/>
  <c r="N203" i="10"/>
  <c r="M203" i="10"/>
  <c r="K203" i="10"/>
  <c r="O202" i="10"/>
  <c r="N202" i="10"/>
  <c r="M202" i="10"/>
  <c r="K202" i="10"/>
  <c r="O201" i="10"/>
  <c r="N201" i="10"/>
  <c r="M201" i="10"/>
  <c r="K201" i="10"/>
  <c r="O200" i="10"/>
  <c r="N200" i="10"/>
  <c r="M200" i="10"/>
  <c r="K200" i="10"/>
  <c r="O199" i="10"/>
  <c r="N199" i="10"/>
  <c r="M199" i="10"/>
  <c r="K199" i="10"/>
  <c r="O198" i="10"/>
  <c r="N198" i="10"/>
  <c r="M198" i="10"/>
  <c r="K198" i="10"/>
  <c r="O197" i="10"/>
  <c r="N197" i="10"/>
  <c r="M197" i="10"/>
  <c r="K197" i="10"/>
  <c r="O196" i="10"/>
  <c r="N196" i="10"/>
  <c r="M196" i="10"/>
  <c r="K196" i="10"/>
  <c r="O195" i="10"/>
  <c r="N195" i="10"/>
  <c r="M195" i="10"/>
  <c r="K195" i="10"/>
  <c r="O194" i="10"/>
  <c r="N194" i="10"/>
  <c r="M194" i="10"/>
  <c r="K194" i="10"/>
  <c r="O193" i="10"/>
  <c r="N193" i="10"/>
  <c r="M193" i="10"/>
  <c r="K193" i="10"/>
  <c r="O192" i="10"/>
  <c r="N192" i="10"/>
  <c r="M192" i="10"/>
  <c r="K192" i="10"/>
  <c r="O191" i="10"/>
  <c r="N191" i="10"/>
  <c r="M191" i="10"/>
  <c r="K191" i="10"/>
  <c r="O190" i="10"/>
  <c r="N190" i="10"/>
  <c r="M190" i="10"/>
  <c r="K190" i="10"/>
  <c r="O189" i="10"/>
  <c r="N189" i="10"/>
  <c r="M189" i="10"/>
  <c r="K189" i="10"/>
  <c r="O188" i="10"/>
  <c r="N188" i="10"/>
  <c r="M188" i="10"/>
  <c r="K188" i="10"/>
  <c r="O187" i="10"/>
  <c r="N187" i="10"/>
  <c r="M187" i="10"/>
  <c r="K187" i="10"/>
  <c r="O186" i="10"/>
  <c r="N186" i="10"/>
  <c r="M186" i="10"/>
  <c r="K186" i="10"/>
  <c r="O185" i="10"/>
  <c r="P185" i="10" s="1"/>
  <c r="N185" i="10"/>
  <c r="M185" i="10"/>
  <c r="O184" i="10"/>
  <c r="P184" i="10" s="1"/>
  <c r="N184" i="10"/>
  <c r="M184" i="10"/>
  <c r="O183" i="10"/>
  <c r="P183" i="10" s="1"/>
  <c r="N183" i="10"/>
  <c r="M183" i="10"/>
  <c r="O182" i="10"/>
  <c r="P182" i="10" s="1"/>
  <c r="N182" i="10"/>
  <c r="M182" i="10"/>
  <c r="O181" i="10"/>
  <c r="P181" i="10" s="1"/>
  <c r="N181" i="10"/>
  <c r="M181" i="10"/>
  <c r="O180" i="10"/>
  <c r="P180" i="10" s="1"/>
  <c r="N180" i="10"/>
  <c r="M180" i="10"/>
  <c r="O179" i="10"/>
  <c r="P179" i="10" s="1"/>
  <c r="N179" i="10"/>
  <c r="M179" i="10"/>
  <c r="O178" i="10"/>
  <c r="P178" i="10" s="1"/>
  <c r="N178" i="10"/>
  <c r="M178" i="10"/>
  <c r="O177" i="10"/>
  <c r="N177" i="10"/>
  <c r="M177" i="10"/>
  <c r="K177" i="10"/>
  <c r="O176" i="10"/>
  <c r="N176" i="10"/>
  <c r="M176" i="10"/>
  <c r="K176" i="10"/>
  <c r="O175" i="10"/>
  <c r="N175" i="10"/>
  <c r="M175" i="10"/>
  <c r="K175" i="10"/>
  <c r="O174" i="10"/>
  <c r="N174" i="10"/>
  <c r="M174" i="10"/>
  <c r="K174" i="10"/>
  <c r="O173" i="10"/>
  <c r="N173" i="10"/>
  <c r="M173" i="10"/>
  <c r="K173" i="10"/>
  <c r="O172" i="10"/>
  <c r="N172" i="10"/>
  <c r="M172" i="10"/>
  <c r="K172" i="10"/>
  <c r="O171" i="10"/>
  <c r="N171" i="10"/>
  <c r="M171" i="10"/>
  <c r="K171" i="10"/>
  <c r="O170" i="10"/>
  <c r="N170" i="10"/>
  <c r="M170" i="10"/>
  <c r="K170" i="10"/>
  <c r="O169" i="10"/>
  <c r="N169" i="10"/>
  <c r="M169" i="10"/>
  <c r="K169" i="10"/>
  <c r="O168" i="10"/>
  <c r="N168" i="10"/>
  <c r="M168" i="10"/>
  <c r="K168" i="10"/>
  <c r="O167" i="10"/>
  <c r="N167" i="10"/>
  <c r="M167" i="10"/>
  <c r="K167" i="10"/>
  <c r="O166" i="10"/>
  <c r="N166" i="10"/>
  <c r="M166" i="10"/>
  <c r="K166" i="10"/>
  <c r="O165" i="10"/>
  <c r="N165" i="10"/>
  <c r="M165" i="10"/>
  <c r="K165" i="10"/>
  <c r="O164" i="10"/>
  <c r="N164" i="10"/>
  <c r="M164" i="10"/>
  <c r="K164" i="10"/>
  <c r="O163" i="10"/>
  <c r="N163" i="10"/>
  <c r="M163" i="10"/>
  <c r="K163" i="10"/>
  <c r="O162" i="10"/>
  <c r="N162" i="10"/>
  <c r="M162" i="10"/>
  <c r="K162" i="10"/>
  <c r="O161" i="10"/>
  <c r="N161" i="10"/>
  <c r="M161" i="10"/>
  <c r="K161" i="10"/>
  <c r="O160" i="10"/>
  <c r="N160" i="10"/>
  <c r="M160" i="10"/>
  <c r="K160" i="10"/>
  <c r="O159" i="10"/>
  <c r="P159" i="10" s="1"/>
  <c r="N159" i="10"/>
  <c r="M159" i="10"/>
  <c r="O158" i="10"/>
  <c r="P158" i="10" s="1"/>
  <c r="N158" i="10"/>
  <c r="M158" i="10"/>
  <c r="O157" i="10"/>
  <c r="P157" i="10" s="1"/>
  <c r="N157" i="10"/>
  <c r="M157" i="10"/>
  <c r="O156" i="10"/>
  <c r="P156" i="10" s="1"/>
  <c r="N156" i="10"/>
  <c r="M156" i="10"/>
  <c r="O155" i="10"/>
  <c r="N155" i="10"/>
  <c r="M155" i="10"/>
  <c r="K155" i="10"/>
  <c r="O154" i="10"/>
  <c r="N154" i="10"/>
  <c r="M154" i="10"/>
  <c r="K154" i="10"/>
  <c r="O153" i="10"/>
  <c r="N153" i="10"/>
  <c r="M153" i="10"/>
  <c r="K153" i="10"/>
  <c r="O152" i="10"/>
  <c r="N152" i="10"/>
  <c r="M152" i="10"/>
  <c r="K152" i="10"/>
  <c r="O151" i="10"/>
  <c r="N151" i="10"/>
  <c r="M151" i="10"/>
  <c r="K151" i="10"/>
  <c r="O150" i="10"/>
  <c r="N150" i="10"/>
  <c r="M150" i="10"/>
  <c r="K150" i="10"/>
  <c r="O149" i="10"/>
  <c r="N149" i="10"/>
  <c r="M149" i="10"/>
  <c r="K149" i="10"/>
  <c r="O148" i="10"/>
  <c r="N148" i="10"/>
  <c r="M148" i="10"/>
  <c r="K148" i="10"/>
  <c r="O147" i="10"/>
  <c r="N147" i="10"/>
  <c r="M147" i="10"/>
  <c r="K147" i="10"/>
  <c r="O146" i="10"/>
  <c r="N146" i="10"/>
  <c r="M146" i="10"/>
  <c r="K146" i="10"/>
  <c r="O145" i="10"/>
  <c r="N145" i="10"/>
  <c r="M145" i="10"/>
  <c r="K145" i="10"/>
  <c r="O144" i="10"/>
  <c r="N144" i="10"/>
  <c r="M144" i="10"/>
  <c r="K144" i="10"/>
  <c r="O143" i="10"/>
  <c r="N143" i="10"/>
  <c r="M143" i="10"/>
  <c r="K143" i="10"/>
  <c r="O142" i="10"/>
  <c r="P142" i="10" s="1"/>
  <c r="N142" i="10"/>
  <c r="M142" i="10"/>
  <c r="O141" i="10"/>
  <c r="P141" i="10" s="1"/>
  <c r="N141" i="10"/>
  <c r="M141" i="10"/>
  <c r="H141" i="10"/>
  <c r="O140" i="10"/>
  <c r="P140" i="10" s="1"/>
  <c r="N140" i="10"/>
  <c r="M140" i="10"/>
  <c r="H140" i="10"/>
  <c r="O139" i="10"/>
  <c r="P139" i="10" s="1"/>
  <c r="N139" i="10"/>
  <c r="M139" i="10"/>
  <c r="H139" i="10"/>
  <c r="O138" i="10"/>
  <c r="P138" i="10" s="1"/>
  <c r="N138" i="10"/>
  <c r="M138" i="10"/>
  <c r="O137" i="10"/>
  <c r="P137" i="10" s="1"/>
  <c r="N137" i="10"/>
  <c r="M137" i="10"/>
  <c r="H137" i="10"/>
  <c r="O136" i="10"/>
  <c r="P136" i="10" s="1"/>
  <c r="N136" i="10"/>
  <c r="M136" i="10"/>
  <c r="H136" i="10"/>
  <c r="O135" i="10"/>
  <c r="P135" i="10" s="1"/>
  <c r="N135" i="10"/>
  <c r="M135" i="10"/>
  <c r="H135" i="10"/>
  <c r="O134" i="10"/>
  <c r="P134" i="10" s="1"/>
  <c r="N134" i="10"/>
  <c r="M134" i="10"/>
  <c r="O133" i="10"/>
  <c r="P133" i="10" s="1"/>
  <c r="N133" i="10"/>
  <c r="M133" i="10"/>
  <c r="H133" i="10"/>
  <c r="O132" i="10"/>
  <c r="P132" i="10" s="1"/>
  <c r="N132" i="10"/>
  <c r="M132" i="10"/>
  <c r="H132" i="10"/>
  <c r="O131" i="10"/>
  <c r="P131" i="10" s="1"/>
  <c r="N131" i="10"/>
  <c r="M131" i="10"/>
  <c r="H131" i="10"/>
  <c r="O130" i="10"/>
  <c r="P130" i="10" s="1"/>
  <c r="N130" i="10"/>
  <c r="M130" i="10"/>
  <c r="O129" i="10"/>
  <c r="P129" i="10" s="1"/>
  <c r="N129" i="10"/>
  <c r="M129" i="10"/>
  <c r="H129" i="10"/>
  <c r="O128" i="10"/>
  <c r="P128" i="10" s="1"/>
  <c r="N128" i="10"/>
  <c r="M128" i="10"/>
  <c r="H128" i="10"/>
  <c r="O127" i="10"/>
  <c r="P127" i="10" s="1"/>
  <c r="N127" i="10"/>
  <c r="M127" i="10"/>
  <c r="H127" i="10"/>
  <c r="O126" i="10"/>
  <c r="P126" i="10" s="1"/>
  <c r="N126" i="10"/>
  <c r="M126" i="10"/>
  <c r="O125" i="10"/>
  <c r="P125" i="10" s="1"/>
  <c r="N125" i="10"/>
  <c r="M125" i="10"/>
  <c r="H125" i="10"/>
  <c r="O124" i="10"/>
  <c r="P124" i="10" s="1"/>
  <c r="N124" i="10"/>
  <c r="M124" i="10"/>
  <c r="H124" i="10"/>
  <c r="O123" i="10"/>
  <c r="P123" i="10" s="1"/>
  <c r="N123" i="10"/>
  <c r="M123" i="10"/>
  <c r="H123" i="10"/>
  <c r="O122" i="10"/>
  <c r="P122" i="10" s="1"/>
  <c r="N122" i="10"/>
  <c r="M122" i="10"/>
  <c r="O121" i="10"/>
  <c r="P121" i="10" s="1"/>
  <c r="N121" i="10"/>
  <c r="M121" i="10"/>
  <c r="H121" i="10"/>
  <c r="O120" i="10"/>
  <c r="P120" i="10" s="1"/>
  <c r="N120" i="10"/>
  <c r="M120" i="10"/>
  <c r="H120" i="10"/>
  <c r="O119" i="10"/>
  <c r="P119" i="10" s="1"/>
  <c r="N119" i="10"/>
  <c r="M119" i="10"/>
  <c r="H119" i="10"/>
  <c r="O118" i="10"/>
  <c r="P118" i="10" s="1"/>
  <c r="N118" i="10"/>
  <c r="M118" i="10"/>
  <c r="O117" i="10"/>
  <c r="P117" i="10" s="1"/>
  <c r="N117" i="10"/>
  <c r="M117" i="10"/>
  <c r="H117" i="10"/>
  <c r="O116" i="10"/>
  <c r="P116" i="10" s="1"/>
  <c r="N116" i="10"/>
  <c r="M116" i="10"/>
  <c r="H116" i="10"/>
  <c r="O115" i="10"/>
  <c r="P115" i="10" s="1"/>
  <c r="N115" i="10"/>
  <c r="M115" i="10"/>
  <c r="H115" i="10"/>
  <c r="O114" i="10"/>
  <c r="P114" i="10" s="1"/>
  <c r="N114" i="10"/>
  <c r="M114" i="10"/>
  <c r="O113" i="10"/>
  <c r="P113" i="10" s="1"/>
  <c r="N113" i="10"/>
  <c r="M113" i="10"/>
  <c r="H113" i="10"/>
  <c r="O112" i="10"/>
  <c r="P112" i="10" s="1"/>
  <c r="N112" i="10"/>
  <c r="M112" i="10"/>
  <c r="H112" i="10"/>
  <c r="O111" i="10"/>
  <c r="P111" i="10" s="1"/>
  <c r="N111" i="10"/>
  <c r="M111" i="10"/>
  <c r="H111" i="10"/>
  <c r="O110" i="10"/>
  <c r="P110" i="10" s="1"/>
  <c r="N110" i="10"/>
  <c r="M110" i="10"/>
  <c r="O109" i="10"/>
  <c r="P109" i="10" s="1"/>
  <c r="N109" i="10"/>
  <c r="M109" i="10"/>
  <c r="H109" i="10"/>
  <c r="O108" i="10"/>
  <c r="P108" i="10" s="1"/>
  <c r="N108" i="10"/>
  <c r="M108" i="10"/>
  <c r="H108" i="10"/>
  <c r="O107" i="10"/>
  <c r="P107" i="10" s="1"/>
  <c r="N107" i="10"/>
  <c r="M107" i="10"/>
  <c r="H107" i="10"/>
  <c r="O106" i="10"/>
  <c r="P106" i="10" s="1"/>
  <c r="N106" i="10"/>
  <c r="M106" i="10"/>
  <c r="O105" i="10"/>
  <c r="P105" i="10" s="1"/>
  <c r="N105" i="10"/>
  <c r="M105" i="10"/>
  <c r="H105" i="10"/>
  <c r="O104" i="10"/>
  <c r="P104" i="10" s="1"/>
  <c r="N104" i="10"/>
  <c r="M104" i="10"/>
  <c r="H104" i="10"/>
  <c r="O103" i="10"/>
  <c r="P103" i="10" s="1"/>
  <c r="N103" i="10"/>
  <c r="M103" i="10"/>
  <c r="H103" i="10"/>
  <c r="O102" i="10"/>
  <c r="P102" i="10" s="1"/>
  <c r="N102" i="10"/>
  <c r="M102" i="10"/>
  <c r="O101" i="10"/>
  <c r="P101" i="10" s="1"/>
  <c r="N101" i="10"/>
  <c r="M101" i="10"/>
  <c r="H101" i="10"/>
  <c r="O100" i="10"/>
  <c r="P100" i="10" s="1"/>
  <c r="N100" i="10"/>
  <c r="M100" i="10"/>
  <c r="H100" i="10"/>
  <c r="O99" i="10"/>
  <c r="P99" i="10" s="1"/>
  <c r="N99" i="10"/>
  <c r="M99" i="10"/>
  <c r="H99" i="10"/>
  <c r="O98" i="10"/>
  <c r="P98" i="10" s="1"/>
  <c r="N98" i="10"/>
  <c r="M98" i="10"/>
  <c r="O97" i="10"/>
  <c r="P97" i="10" s="1"/>
  <c r="N97" i="10"/>
  <c r="M97" i="10"/>
  <c r="H97" i="10"/>
  <c r="O96" i="10"/>
  <c r="P96" i="10" s="1"/>
  <c r="N96" i="10"/>
  <c r="M96" i="10"/>
  <c r="H96" i="10"/>
  <c r="O95" i="10"/>
  <c r="P95" i="10" s="1"/>
  <c r="N95" i="10"/>
  <c r="M95" i="10"/>
  <c r="H95" i="10"/>
  <c r="O94" i="10"/>
  <c r="P94" i="10" s="1"/>
  <c r="N94" i="10"/>
  <c r="M94" i="10"/>
  <c r="O93" i="10"/>
  <c r="P93" i="10" s="1"/>
  <c r="N93" i="10"/>
  <c r="M93" i="10"/>
  <c r="H93" i="10"/>
  <c r="O92" i="10"/>
  <c r="P92" i="10" s="1"/>
  <c r="N92" i="10"/>
  <c r="M92" i="10"/>
  <c r="H92" i="10"/>
  <c r="O91" i="10"/>
  <c r="P91" i="10" s="1"/>
  <c r="N91" i="10"/>
  <c r="M91" i="10"/>
  <c r="H91" i="10"/>
  <c r="O90" i="10"/>
  <c r="P90" i="10" s="1"/>
  <c r="N90" i="10"/>
  <c r="M90" i="10"/>
  <c r="O89" i="10"/>
  <c r="P89" i="10" s="1"/>
  <c r="N89" i="10"/>
  <c r="M89" i="10"/>
  <c r="H89" i="10"/>
  <c r="O88" i="10"/>
  <c r="P88" i="10" s="1"/>
  <c r="N88" i="10"/>
  <c r="M88" i="10"/>
  <c r="H88" i="10"/>
  <c r="O87" i="10"/>
  <c r="P87" i="10" s="1"/>
  <c r="N87" i="10"/>
  <c r="M87" i="10"/>
  <c r="H87" i="10"/>
  <c r="O86" i="10"/>
  <c r="P86" i="10" s="1"/>
  <c r="N86" i="10"/>
  <c r="M86" i="10"/>
  <c r="O85" i="10"/>
  <c r="P85" i="10" s="1"/>
  <c r="N85" i="10"/>
  <c r="M85" i="10"/>
  <c r="H85" i="10"/>
  <c r="O84" i="10"/>
  <c r="P84" i="10" s="1"/>
  <c r="N84" i="10"/>
  <c r="M84" i="10"/>
  <c r="H84" i="10"/>
  <c r="O83" i="10"/>
  <c r="P83" i="10" s="1"/>
  <c r="N83" i="10"/>
  <c r="M83" i="10"/>
  <c r="H83" i="10"/>
  <c r="O82" i="10"/>
  <c r="P82" i="10" s="1"/>
  <c r="N82" i="10"/>
  <c r="M82" i="10"/>
  <c r="O81" i="10"/>
  <c r="P81" i="10" s="1"/>
  <c r="N81" i="10"/>
  <c r="M81" i="10"/>
  <c r="H81" i="10"/>
  <c r="O80" i="10"/>
  <c r="P80" i="10" s="1"/>
  <c r="N80" i="10"/>
  <c r="M80" i="10"/>
  <c r="H80" i="10"/>
  <c r="O79" i="10"/>
  <c r="P79" i="10" s="1"/>
  <c r="N79" i="10"/>
  <c r="M79" i="10"/>
  <c r="H79" i="10"/>
  <c r="O78" i="10"/>
  <c r="P78" i="10" s="1"/>
  <c r="N78" i="10"/>
  <c r="M78" i="10"/>
  <c r="O77" i="10"/>
  <c r="P77" i="10" s="1"/>
  <c r="N77" i="10"/>
  <c r="M77" i="10"/>
  <c r="H77" i="10"/>
  <c r="O76" i="10"/>
  <c r="P76" i="10" s="1"/>
  <c r="N76" i="10"/>
  <c r="M76" i="10"/>
  <c r="H76" i="10"/>
  <c r="O75" i="10"/>
  <c r="P75" i="10" s="1"/>
  <c r="N75" i="10"/>
  <c r="M75" i="10"/>
  <c r="H75" i="10"/>
  <c r="O74" i="10"/>
  <c r="P74" i="10" s="1"/>
  <c r="N74" i="10"/>
  <c r="M74" i="10"/>
  <c r="O73" i="10"/>
  <c r="P73" i="10" s="1"/>
  <c r="N73" i="10"/>
  <c r="M73" i="10"/>
  <c r="H73" i="10"/>
  <c r="O72" i="10"/>
  <c r="P72" i="10" s="1"/>
  <c r="N72" i="10"/>
  <c r="M72" i="10"/>
  <c r="H72" i="10"/>
  <c r="O71" i="10"/>
  <c r="P71" i="10" s="1"/>
  <c r="N71" i="10"/>
  <c r="M71" i="10"/>
  <c r="H71" i="10"/>
  <c r="O70" i="10"/>
  <c r="P70" i="10" s="1"/>
  <c r="N70" i="10"/>
  <c r="M70" i="10"/>
  <c r="O69" i="10"/>
  <c r="P69" i="10" s="1"/>
  <c r="N69" i="10"/>
  <c r="M69" i="10"/>
  <c r="H69" i="10"/>
  <c r="O68" i="10"/>
  <c r="P68" i="10" s="1"/>
  <c r="N68" i="10"/>
  <c r="M68" i="10"/>
  <c r="H68" i="10"/>
  <c r="O67" i="10"/>
  <c r="P67" i="10" s="1"/>
  <c r="N67" i="10"/>
  <c r="M67" i="10"/>
  <c r="H67" i="10"/>
  <c r="O66" i="10"/>
  <c r="P66" i="10" s="1"/>
  <c r="N66" i="10"/>
  <c r="M66" i="10"/>
  <c r="O65" i="10"/>
  <c r="P65" i="10" s="1"/>
  <c r="N65" i="10"/>
  <c r="M65" i="10"/>
  <c r="H65" i="10"/>
  <c r="O64" i="10"/>
  <c r="P64" i="10" s="1"/>
  <c r="N64" i="10"/>
  <c r="M64" i="10"/>
  <c r="H64" i="10"/>
  <c r="O63" i="10"/>
  <c r="P63" i="10" s="1"/>
  <c r="N63" i="10"/>
  <c r="M63" i="10"/>
  <c r="H63" i="10"/>
  <c r="O62" i="10"/>
  <c r="P62" i="10" s="1"/>
  <c r="N62" i="10"/>
  <c r="M62" i="10"/>
  <c r="O61" i="10"/>
  <c r="P61" i="10" s="1"/>
  <c r="N61" i="10"/>
  <c r="M61" i="10"/>
  <c r="H61" i="10"/>
  <c r="O60" i="10"/>
  <c r="P60" i="10" s="1"/>
  <c r="N60" i="10"/>
  <c r="M60" i="10"/>
  <c r="H60" i="10"/>
  <c r="O59" i="10"/>
  <c r="P59" i="10" s="1"/>
  <c r="N59" i="10"/>
  <c r="M59" i="10"/>
  <c r="H59" i="10"/>
  <c r="O58" i="10"/>
  <c r="P58" i="10" s="1"/>
  <c r="N58" i="10"/>
  <c r="M58" i="10"/>
  <c r="O57" i="10"/>
  <c r="N57" i="10"/>
  <c r="M57" i="10"/>
  <c r="K57" i="10"/>
  <c r="H57" i="10"/>
  <c r="O56" i="10"/>
  <c r="N56" i="10"/>
  <c r="M56" i="10"/>
  <c r="K56" i="10"/>
  <c r="H56" i="10"/>
  <c r="O55" i="10"/>
  <c r="N55" i="10"/>
  <c r="M55" i="10"/>
  <c r="K55" i="10"/>
  <c r="H55" i="10"/>
  <c r="O54" i="10"/>
  <c r="N54" i="10"/>
  <c r="M54" i="10"/>
  <c r="K54" i="10"/>
  <c r="O53" i="10"/>
  <c r="N53" i="10"/>
  <c r="M53" i="10"/>
  <c r="K53" i="10"/>
  <c r="H53" i="10"/>
  <c r="O52" i="10"/>
  <c r="N52" i="10"/>
  <c r="M52" i="10"/>
  <c r="K52" i="10"/>
  <c r="H52" i="10"/>
  <c r="O51" i="10"/>
  <c r="N51" i="10"/>
  <c r="M51" i="10"/>
  <c r="K51" i="10"/>
  <c r="H51" i="10"/>
  <c r="O50" i="10"/>
  <c r="N50" i="10"/>
  <c r="M50" i="10"/>
  <c r="K50" i="10"/>
  <c r="O49" i="10"/>
  <c r="N49" i="10"/>
  <c r="M49" i="10"/>
  <c r="K49" i="10"/>
  <c r="H49" i="10"/>
  <c r="O48" i="10"/>
  <c r="N48" i="10"/>
  <c r="M48" i="10"/>
  <c r="K48" i="10"/>
  <c r="H48" i="10"/>
  <c r="O47" i="10"/>
  <c r="N47" i="10"/>
  <c r="M47" i="10"/>
  <c r="K47" i="10"/>
  <c r="H47" i="10"/>
  <c r="O46" i="10"/>
  <c r="N46" i="10"/>
  <c r="M46" i="10"/>
  <c r="K46" i="10"/>
  <c r="O45" i="10"/>
  <c r="N45" i="10"/>
  <c r="M45" i="10"/>
  <c r="K45" i="10"/>
  <c r="H45" i="10"/>
  <c r="O44" i="10"/>
  <c r="N44" i="10"/>
  <c r="M44" i="10"/>
  <c r="K44" i="10"/>
  <c r="H44" i="10"/>
  <c r="O43" i="10"/>
  <c r="N43" i="10"/>
  <c r="M43" i="10"/>
  <c r="K43" i="10"/>
  <c r="H43" i="10"/>
  <c r="O42" i="10"/>
  <c r="N42" i="10"/>
  <c r="M42" i="10"/>
  <c r="K42" i="10"/>
  <c r="O41" i="10"/>
  <c r="N41" i="10"/>
  <c r="M41" i="10"/>
  <c r="K41" i="10"/>
  <c r="H41" i="10"/>
  <c r="O40" i="10"/>
  <c r="P40" i="10" s="1"/>
  <c r="N40" i="10"/>
  <c r="M40" i="10"/>
  <c r="H40" i="10"/>
  <c r="O39" i="10"/>
  <c r="P39" i="10" s="1"/>
  <c r="N39" i="10"/>
  <c r="M39" i="10"/>
  <c r="H39" i="10"/>
  <c r="O38" i="10"/>
  <c r="P38" i="10" s="1"/>
  <c r="N38" i="10"/>
  <c r="M38" i="10"/>
  <c r="H38" i="10"/>
  <c r="O37" i="10"/>
  <c r="P37" i="10" s="1"/>
  <c r="N37" i="10"/>
  <c r="M37" i="10"/>
  <c r="H37" i="10"/>
  <c r="O36" i="10"/>
  <c r="P36" i="10" s="1"/>
  <c r="N36" i="10"/>
  <c r="M36" i="10"/>
  <c r="H36" i="10"/>
  <c r="O35" i="10"/>
  <c r="P35" i="10" s="1"/>
  <c r="N35" i="10"/>
  <c r="M35" i="10"/>
  <c r="H35" i="10"/>
  <c r="O34" i="10"/>
  <c r="P34" i="10" s="1"/>
  <c r="N34" i="10"/>
  <c r="M34" i="10"/>
  <c r="H34" i="10"/>
  <c r="O33" i="10"/>
  <c r="P33" i="10" s="1"/>
  <c r="N33" i="10"/>
  <c r="M33" i="10"/>
  <c r="H33" i="10"/>
  <c r="O32" i="10"/>
  <c r="P32" i="10" s="1"/>
  <c r="N32" i="10"/>
  <c r="M32" i="10"/>
  <c r="H32" i="10"/>
  <c r="O31" i="10"/>
  <c r="N31" i="10"/>
  <c r="M31" i="10"/>
  <c r="K31" i="10"/>
  <c r="H31" i="10"/>
  <c r="O30" i="10"/>
  <c r="N30" i="10"/>
  <c r="M30" i="10"/>
  <c r="K30" i="10"/>
  <c r="O29" i="10"/>
  <c r="N29" i="10"/>
  <c r="M29" i="10"/>
  <c r="K29" i="10"/>
  <c r="H29" i="10"/>
  <c r="O28" i="10"/>
  <c r="N28" i="10"/>
  <c r="M28" i="10"/>
  <c r="K28" i="10"/>
  <c r="H28" i="10"/>
  <c r="O27" i="10"/>
  <c r="N27" i="10"/>
  <c r="M27" i="10"/>
  <c r="K27" i="10"/>
  <c r="H27" i="10"/>
  <c r="O26" i="10"/>
  <c r="N26" i="10"/>
  <c r="M26" i="10"/>
  <c r="K26" i="10"/>
  <c r="O25" i="10"/>
  <c r="N25" i="10"/>
  <c r="M25" i="10"/>
  <c r="K25" i="10"/>
  <c r="H25" i="10"/>
  <c r="O24" i="10"/>
  <c r="N24" i="10"/>
  <c r="M24" i="10"/>
  <c r="K24" i="10"/>
  <c r="H24" i="10"/>
  <c r="O23" i="10"/>
  <c r="N23" i="10"/>
  <c r="M23" i="10"/>
  <c r="K23" i="10"/>
  <c r="H23" i="10"/>
  <c r="O22" i="10"/>
  <c r="N22" i="10"/>
  <c r="M22" i="10"/>
  <c r="K22" i="10"/>
  <c r="O21" i="10"/>
  <c r="N21" i="10"/>
  <c r="M21" i="10"/>
  <c r="K21" i="10"/>
  <c r="H21" i="10"/>
  <c r="O20" i="10"/>
  <c r="N20" i="10"/>
  <c r="M20" i="10"/>
  <c r="K20" i="10"/>
  <c r="H20" i="10"/>
  <c r="O19" i="10"/>
  <c r="N19" i="10"/>
  <c r="M19" i="10"/>
  <c r="K19" i="10"/>
  <c r="H19" i="10"/>
  <c r="O18" i="10"/>
  <c r="N18" i="10"/>
  <c r="M18" i="10"/>
  <c r="K18" i="10"/>
  <c r="O17" i="10"/>
  <c r="N17" i="10"/>
  <c r="M17" i="10"/>
  <c r="K17" i="10"/>
  <c r="H17" i="10"/>
  <c r="O16" i="10"/>
  <c r="N16" i="10"/>
  <c r="M16" i="10"/>
  <c r="K16" i="10"/>
  <c r="H16" i="10"/>
  <c r="O15" i="10"/>
  <c r="N15" i="10"/>
  <c r="M15" i="10"/>
  <c r="K15" i="10"/>
  <c r="H15" i="10"/>
  <c r="O14" i="10"/>
  <c r="P14" i="10" s="1"/>
  <c r="N14" i="10"/>
  <c r="M14" i="10"/>
  <c r="H14" i="10"/>
  <c r="O13" i="10"/>
  <c r="P13" i="10" s="1"/>
  <c r="N13" i="10"/>
  <c r="M13" i="10"/>
  <c r="H13" i="10"/>
  <c r="O12" i="10"/>
  <c r="N12" i="10"/>
  <c r="M12" i="10"/>
  <c r="K12" i="10"/>
  <c r="H12" i="10"/>
  <c r="O11" i="10"/>
  <c r="N11" i="10"/>
  <c r="M11" i="10"/>
  <c r="K11" i="10"/>
  <c r="H11" i="10"/>
  <c r="O10" i="10"/>
  <c r="N10" i="10"/>
  <c r="M10" i="10"/>
  <c r="K10" i="10"/>
  <c r="H10" i="10"/>
  <c r="O9" i="10"/>
  <c r="N9" i="10"/>
  <c r="M9" i="10"/>
  <c r="K9" i="10"/>
  <c r="H9" i="10"/>
  <c r="O8" i="10"/>
  <c r="N8" i="10"/>
  <c r="M8" i="10"/>
  <c r="K8" i="10"/>
  <c r="O7" i="10"/>
  <c r="N7" i="10"/>
  <c r="M7" i="10"/>
  <c r="K7" i="10"/>
  <c r="H7" i="10"/>
  <c r="O6" i="10"/>
  <c r="N6" i="10"/>
  <c r="M6" i="10"/>
  <c r="K6" i="10"/>
  <c r="H6" i="10"/>
  <c r="O5" i="10"/>
  <c r="N5" i="10"/>
  <c r="M5" i="10"/>
  <c r="K5" i="10"/>
  <c r="H5" i="10"/>
  <c r="O4" i="10"/>
  <c r="N4" i="10"/>
  <c r="M4" i="10"/>
  <c r="K4" i="10"/>
  <c r="H4" i="10"/>
  <c r="O3" i="10"/>
  <c r="N3" i="10"/>
  <c r="M3" i="10"/>
  <c r="K3" i="10"/>
  <c r="H3" i="10"/>
  <c r="O2" i="10"/>
  <c r="N2" i="10"/>
  <c r="M2" i="10"/>
  <c r="K2" i="10"/>
  <c r="H2" i="10"/>
  <c r="N142" i="9"/>
  <c r="O142" i="9" s="1"/>
  <c r="M142" i="9"/>
  <c r="L142" i="9"/>
  <c r="G142" i="9"/>
  <c r="O141" i="9"/>
  <c r="N141" i="9"/>
  <c r="M141" i="9"/>
  <c r="L141" i="9"/>
  <c r="G141" i="9"/>
  <c r="N140" i="9"/>
  <c r="O140" i="9" s="1"/>
  <c r="M140" i="9"/>
  <c r="L140" i="9"/>
  <c r="G140" i="9"/>
  <c r="O139" i="9"/>
  <c r="N139" i="9"/>
  <c r="M139" i="9"/>
  <c r="L139" i="9"/>
  <c r="G139" i="9"/>
  <c r="O138" i="9"/>
  <c r="N138" i="9"/>
  <c r="M138" i="9"/>
  <c r="L138" i="9"/>
  <c r="G138" i="9"/>
  <c r="O137" i="9"/>
  <c r="N137" i="9"/>
  <c r="M137" i="9"/>
  <c r="L137" i="9"/>
  <c r="G137" i="9"/>
  <c r="N136" i="9"/>
  <c r="O136" i="9" s="1"/>
  <c r="M136" i="9"/>
  <c r="L136" i="9"/>
  <c r="G136" i="9"/>
  <c r="O135" i="9"/>
  <c r="N135" i="9"/>
  <c r="M135" i="9"/>
  <c r="L135" i="9"/>
  <c r="G135" i="9"/>
  <c r="N134" i="9"/>
  <c r="O134" i="9" s="1"/>
  <c r="M134" i="9"/>
  <c r="L134" i="9"/>
  <c r="G134" i="9"/>
  <c r="N133" i="9"/>
  <c r="O133" i="9" s="1"/>
  <c r="M133" i="9"/>
  <c r="L133" i="9"/>
  <c r="G133" i="9"/>
  <c r="N132" i="9"/>
  <c r="O132" i="9" s="1"/>
  <c r="M132" i="9"/>
  <c r="L132" i="9"/>
  <c r="G132" i="9"/>
  <c r="O131" i="9"/>
  <c r="N131" i="9"/>
  <c r="M131" i="9"/>
  <c r="L131" i="9"/>
  <c r="G131" i="9"/>
  <c r="N130" i="9"/>
  <c r="O130" i="9" s="1"/>
  <c r="M130" i="9"/>
  <c r="L130" i="9"/>
  <c r="G130" i="9"/>
  <c r="O129" i="9"/>
  <c r="N129" i="9"/>
  <c r="M129" i="9"/>
  <c r="L129" i="9"/>
  <c r="G129" i="9"/>
  <c r="N128" i="9"/>
  <c r="O128" i="9" s="1"/>
  <c r="M128" i="9"/>
  <c r="L128" i="9"/>
  <c r="G128" i="9"/>
  <c r="O127" i="9"/>
  <c r="N127" i="9"/>
  <c r="M127" i="9"/>
  <c r="L127" i="9"/>
  <c r="G127" i="9"/>
  <c r="N126" i="9"/>
  <c r="O126" i="9" s="1"/>
  <c r="M126" i="9"/>
  <c r="L126" i="9"/>
  <c r="G126" i="9"/>
  <c r="O125" i="9"/>
  <c r="N125" i="9"/>
  <c r="M125" i="9"/>
  <c r="L125" i="9"/>
  <c r="G125" i="9"/>
  <c r="N124" i="9"/>
  <c r="O124" i="9" s="1"/>
  <c r="M124" i="9"/>
  <c r="L124" i="9"/>
  <c r="G124" i="9"/>
  <c r="O123" i="9"/>
  <c r="N123" i="9"/>
  <c r="M123" i="9"/>
  <c r="L123" i="9"/>
  <c r="G123" i="9"/>
  <c r="N122" i="9"/>
  <c r="O122" i="9" s="1"/>
  <c r="M122" i="9"/>
  <c r="L122" i="9"/>
  <c r="G122" i="9"/>
  <c r="O121" i="9"/>
  <c r="N121" i="9"/>
  <c r="M121" i="9"/>
  <c r="L121" i="9"/>
  <c r="G121" i="9"/>
  <c r="N120" i="9"/>
  <c r="O120" i="9" s="1"/>
  <c r="M120" i="9"/>
  <c r="L120" i="9"/>
  <c r="G120" i="9"/>
  <c r="O119" i="9"/>
  <c r="N119" i="9"/>
  <c r="M119" i="9"/>
  <c r="L119" i="9"/>
  <c r="G119" i="9"/>
  <c r="N118" i="9"/>
  <c r="O118" i="9" s="1"/>
  <c r="M118" i="9"/>
  <c r="L118" i="9"/>
  <c r="G118" i="9"/>
  <c r="O117" i="9"/>
  <c r="N117" i="9"/>
  <c r="M117" i="9"/>
  <c r="L117" i="9"/>
  <c r="G117" i="9"/>
  <c r="N116" i="9"/>
  <c r="O116" i="9" s="1"/>
  <c r="M116" i="9"/>
  <c r="L116" i="9"/>
  <c r="G116" i="9"/>
  <c r="O115" i="9"/>
  <c r="N115" i="9"/>
  <c r="M115" i="9"/>
  <c r="L115" i="9"/>
  <c r="G115" i="9"/>
  <c r="N114" i="9"/>
  <c r="O114" i="9" s="1"/>
  <c r="M114" i="9"/>
  <c r="L114" i="9"/>
  <c r="G114" i="9"/>
  <c r="O113" i="9"/>
  <c r="N113" i="9"/>
  <c r="M113" i="9"/>
  <c r="L113" i="9"/>
  <c r="G113" i="9"/>
  <c r="N112" i="9"/>
  <c r="O112" i="9" s="1"/>
  <c r="M112" i="9"/>
  <c r="L112" i="9"/>
  <c r="G112" i="9"/>
  <c r="O111" i="9"/>
  <c r="N111" i="9"/>
  <c r="M111" i="9"/>
  <c r="L111" i="9"/>
  <c r="G111" i="9"/>
  <c r="N110" i="9"/>
  <c r="O110" i="9" s="1"/>
  <c r="M110" i="9"/>
  <c r="L110" i="9"/>
  <c r="G110" i="9"/>
  <c r="O109" i="9"/>
  <c r="N109" i="9"/>
  <c r="M109" i="9"/>
  <c r="L109" i="9"/>
  <c r="G109" i="9"/>
  <c r="N108" i="9"/>
  <c r="O108" i="9" s="1"/>
  <c r="M108" i="9"/>
  <c r="L108" i="9"/>
  <c r="G108" i="9"/>
  <c r="O107" i="9"/>
  <c r="N107" i="9"/>
  <c r="M107" i="9"/>
  <c r="L107" i="9"/>
  <c r="G107" i="9"/>
  <c r="N106" i="9"/>
  <c r="O106" i="9" s="1"/>
  <c r="M106" i="9"/>
  <c r="L106" i="9"/>
  <c r="G106" i="9"/>
  <c r="O105" i="9"/>
  <c r="N105" i="9"/>
  <c r="M105" i="9"/>
  <c r="L105" i="9"/>
  <c r="G105" i="9"/>
  <c r="N104" i="9"/>
  <c r="O104" i="9" s="1"/>
  <c r="M104" i="9"/>
  <c r="L104" i="9"/>
  <c r="G104" i="9"/>
  <c r="O103" i="9"/>
  <c r="N103" i="9"/>
  <c r="M103" i="9"/>
  <c r="L103" i="9"/>
  <c r="G103" i="9"/>
  <c r="N102" i="9"/>
  <c r="O102" i="9" s="1"/>
  <c r="M102" i="9"/>
  <c r="L102" i="9"/>
  <c r="G102" i="9"/>
  <c r="O101" i="9"/>
  <c r="N101" i="9"/>
  <c r="M101" i="9"/>
  <c r="L101" i="9"/>
  <c r="G101" i="9"/>
  <c r="N100" i="9"/>
  <c r="O100" i="9" s="1"/>
  <c r="M100" i="9"/>
  <c r="L100" i="9"/>
  <c r="G100" i="9"/>
  <c r="O99" i="9"/>
  <c r="N99" i="9"/>
  <c r="M99" i="9"/>
  <c r="L99" i="9"/>
  <c r="G99" i="9"/>
  <c r="N98" i="9"/>
  <c r="O98" i="9" s="1"/>
  <c r="M98" i="9"/>
  <c r="L98" i="9"/>
  <c r="G98" i="9"/>
  <c r="O97" i="9"/>
  <c r="N97" i="9"/>
  <c r="M97" i="9"/>
  <c r="L97" i="9"/>
  <c r="G97" i="9"/>
  <c r="N96" i="9"/>
  <c r="O96" i="9" s="1"/>
  <c r="M96" i="9"/>
  <c r="L96" i="9"/>
  <c r="G96" i="9"/>
  <c r="O95" i="9"/>
  <c r="N95" i="9"/>
  <c r="M95" i="9"/>
  <c r="L95" i="9"/>
  <c r="G95" i="9"/>
  <c r="N94" i="9"/>
  <c r="O94" i="9" s="1"/>
  <c r="M94" i="9"/>
  <c r="L94" i="9"/>
  <c r="G94" i="9"/>
  <c r="O93" i="9"/>
  <c r="N93" i="9"/>
  <c r="M93" i="9"/>
  <c r="L93" i="9"/>
  <c r="G93" i="9"/>
  <c r="N92" i="9"/>
  <c r="O92" i="9" s="1"/>
  <c r="M92" i="9"/>
  <c r="L92" i="9"/>
  <c r="G92" i="9"/>
  <c r="O91" i="9"/>
  <c r="N91" i="9"/>
  <c r="M91" i="9"/>
  <c r="L91" i="9"/>
  <c r="G91" i="9"/>
  <c r="N90" i="9"/>
  <c r="O90" i="9" s="1"/>
  <c r="M90" i="9"/>
  <c r="L90" i="9"/>
  <c r="G90" i="9"/>
  <c r="O89" i="9"/>
  <c r="N89" i="9"/>
  <c r="M89" i="9"/>
  <c r="L89" i="9"/>
  <c r="G89" i="9"/>
  <c r="N88" i="9"/>
  <c r="O88" i="9" s="1"/>
  <c r="M88" i="9"/>
  <c r="L88" i="9"/>
  <c r="G88" i="9"/>
  <c r="O87" i="9"/>
  <c r="N87" i="9"/>
  <c r="M87" i="9"/>
  <c r="L87" i="9"/>
  <c r="G87" i="9"/>
  <c r="N86" i="9"/>
  <c r="O86" i="9" s="1"/>
  <c r="M86" i="9"/>
  <c r="L86" i="9"/>
  <c r="G86" i="9"/>
  <c r="O85" i="9"/>
  <c r="N85" i="9"/>
  <c r="M85" i="9"/>
  <c r="L85" i="9"/>
  <c r="G85" i="9"/>
  <c r="N84" i="9"/>
  <c r="O84" i="9" s="1"/>
  <c r="M84" i="9"/>
  <c r="L84" i="9"/>
  <c r="G84" i="9"/>
  <c r="O83" i="9"/>
  <c r="N83" i="9"/>
  <c r="M83" i="9"/>
  <c r="L83" i="9"/>
  <c r="G83" i="9"/>
  <c r="N82" i="9"/>
  <c r="O82" i="9" s="1"/>
  <c r="M82" i="9"/>
  <c r="L82" i="9"/>
  <c r="G82" i="9"/>
  <c r="O81" i="9"/>
  <c r="N81" i="9"/>
  <c r="M81" i="9"/>
  <c r="L81" i="9"/>
  <c r="G81" i="9"/>
  <c r="N80" i="9"/>
  <c r="O80" i="9" s="1"/>
  <c r="M80" i="9"/>
  <c r="L80" i="9"/>
  <c r="G80" i="9"/>
  <c r="O79" i="9"/>
  <c r="N79" i="9"/>
  <c r="M79" i="9"/>
  <c r="L79" i="9"/>
  <c r="G79" i="9"/>
  <c r="N78" i="9"/>
  <c r="O78" i="9" s="1"/>
  <c r="M78" i="9"/>
  <c r="L78" i="9"/>
  <c r="G78" i="9"/>
  <c r="O77" i="9"/>
  <c r="N77" i="9"/>
  <c r="M77" i="9"/>
  <c r="L77" i="9"/>
  <c r="G77" i="9"/>
  <c r="N76" i="9"/>
  <c r="O76" i="9" s="1"/>
  <c r="M76" i="9"/>
  <c r="L76" i="9"/>
  <c r="G76" i="9"/>
  <c r="O75" i="9"/>
  <c r="N75" i="9"/>
  <c r="M75" i="9"/>
  <c r="L75" i="9"/>
  <c r="G75" i="9"/>
  <c r="N74" i="9"/>
  <c r="O74" i="9" s="1"/>
  <c r="M74" i="9"/>
  <c r="L74" i="9"/>
  <c r="G74" i="9"/>
  <c r="O73" i="9"/>
  <c r="N73" i="9"/>
  <c r="M73" i="9"/>
  <c r="L73" i="9"/>
  <c r="G73" i="9"/>
  <c r="N72" i="9"/>
  <c r="O72" i="9" s="1"/>
  <c r="M72" i="9"/>
  <c r="L72" i="9"/>
  <c r="G72" i="9"/>
  <c r="O71" i="9"/>
  <c r="N71" i="9"/>
  <c r="M71" i="9"/>
  <c r="L71" i="9"/>
  <c r="G71" i="9"/>
  <c r="N70" i="9"/>
  <c r="O70" i="9" s="1"/>
  <c r="M70" i="9"/>
  <c r="L70" i="9"/>
  <c r="G70" i="9"/>
  <c r="O69" i="9"/>
  <c r="N69" i="9"/>
  <c r="M69" i="9"/>
  <c r="L69" i="9"/>
  <c r="G69" i="9"/>
  <c r="N68" i="9"/>
  <c r="O68" i="9" s="1"/>
  <c r="M68" i="9"/>
  <c r="L68" i="9"/>
  <c r="G68" i="9"/>
  <c r="O67" i="9"/>
  <c r="N67" i="9"/>
  <c r="M67" i="9"/>
  <c r="L67" i="9"/>
  <c r="G67" i="9"/>
  <c r="N66" i="9"/>
  <c r="O66" i="9" s="1"/>
  <c r="M66" i="9"/>
  <c r="L66" i="9"/>
  <c r="G66" i="9"/>
  <c r="O65" i="9"/>
  <c r="N65" i="9"/>
  <c r="M65" i="9"/>
  <c r="L65" i="9"/>
  <c r="G65" i="9"/>
  <c r="N64" i="9"/>
  <c r="O64" i="9" s="1"/>
  <c r="M64" i="9"/>
  <c r="L64" i="9"/>
  <c r="G64" i="9"/>
  <c r="O63" i="9"/>
  <c r="N63" i="9"/>
  <c r="M63" i="9"/>
  <c r="L63" i="9"/>
  <c r="G63" i="9"/>
  <c r="N62" i="9"/>
  <c r="O62" i="9" s="1"/>
  <c r="M62" i="9"/>
  <c r="L62" i="9"/>
  <c r="G62" i="9"/>
  <c r="O61" i="9"/>
  <c r="N61" i="9"/>
  <c r="M61" i="9"/>
  <c r="L61" i="9"/>
  <c r="G61" i="9"/>
  <c r="N60" i="9"/>
  <c r="O60" i="9" s="1"/>
  <c r="M60" i="9"/>
  <c r="L60" i="9"/>
  <c r="G60" i="9"/>
  <c r="O59" i="9"/>
  <c r="N59" i="9"/>
  <c r="M59" i="9"/>
  <c r="L59" i="9"/>
  <c r="G59" i="9"/>
  <c r="N58" i="9"/>
  <c r="O58" i="9" s="1"/>
  <c r="M58" i="9"/>
  <c r="L58" i="9"/>
  <c r="G58" i="9"/>
  <c r="N57" i="9"/>
  <c r="M57" i="9"/>
  <c r="L57" i="9"/>
  <c r="J57" i="9"/>
  <c r="O57" i="9" s="1"/>
  <c r="G57" i="9"/>
  <c r="N56" i="9"/>
  <c r="M56" i="9"/>
  <c r="L56" i="9"/>
  <c r="J56" i="9"/>
  <c r="O56" i="9" s="1"/>
  <c r="G56" i="9"/>
  <c r="N55" i="9"/>
  <c r="O55" i="9" s="1"/>
  <c r="M55" i="9"/>
  <c r="L55" i="9"/>
  <c r="J55" i="9"/>
  <c r="G55" i="9"/>
  <c r="N54" i="9"/>
  <c r="M54" i="9"/>
  <c r="L54" i="9"/>
  <c r="J54" i="9"/>
  <c r="O54" i="9" s="1"/>
  <c r="G54" i="9"/>
  <c r="N53" i="9"/>
  <c r="O53" i="9" s="1"/>
  <c r="M53" i="9"/>
  <c r="L53" i="9"/>
  <c r="J53" i="9"/>
  <c r="G53" i="9"/>
  <c r="N52" i="9"/>
  <c r="M52" i="9"/>
  <c r="L52" i="9"/>
  <c r="J52" i="9"/>
  <c r="O52" i="9" s="1"/>
  <c r="G52" i="9"/>
  <c r="N51" i="9"/>
  <c r="O51" i="9" s="1"/>
  <c r="M51" i="9"/>
  <c r="L51" i="9"/>
  <c r="J51" i="9"/>
  <c r="G51" i="9"/>
  <c r="N50" i="9"/>
  <c r="M50" i="9"/>
  <c r="L50" i="9"/>
  <c r="J50" i="9"/>
  <c r="O50" i="9" s="1"/>
  <c r="G50" i="9"/>
  <c r="N49" i="9"/>
  <c r="O49" i="9" s="1"/>
  <c r="M49" i="9"/>
  <c r="L49" i="9"/>
  <c r="J49" i="9"/>
  <c r="G49" i="9"/>
  <c r="N48" i="9"/>
  <c r="M48" i="9"/>
  <c r="L48" i="9"/>
  <c r="J48" i="9"/>
  <c r="O48" i="9" s="1"/>
  <c r="G48" i="9"/>
  <c r="N47" i="9"/>
  <c r="O47" i="9" s="1"/>
  <c r="M47" i="9"/>
  <c r="L47" i="9"/>
  <c r="J47" i="9"/>
  <c r="G47" i="9"/>
  <c r="N46" i="9"/>
  <c r="M46" i="9"/>
  <c r="L46" i="9"/>
  <c r="J46" i="9"/>
  <c r="O46" i="9" s="1"/>
  <c r="G46" i="9"/>
  <c r="N45" i="9"/>
  <c r="O45" i="9" s="1"/>
  <c r="M45" i="9"/>
  <c r="L45" i="9"/>
  <c r="J45" i="9"/>
  <c r="G45" i="9"/>
  <c r="N44" i="9"/>
  <c r="M44" i="9"/>
  <c r="L44" i="9"/>
  <c r="J44" i="9"/>
  <c r="O44" i="9" s="1"/>
  <c r="G44" i="9"/>
  <c r="N43" i="9"/>
  <c r="O43" i="9" s="1"/>
  <c r="M43" i="9"/>
  <c r="L43" i="9"/>
  <c r="J43" i="9"/>
  <c r="G43" i="9"/>
  <c r="N42" i="9"/>
  <c r="M42" i="9"/>
  <c r="L42" i="9"/>
  <c r="J42" i="9"/>
  <c r="O42" i="9" s="1"/>
  <c r="G42" i="9"/>
  <c r="N41" i="9"/>
  <c r="O41" i="9" s="1"/>
  <c r="M41" i="9"/>
  <c r="L41" i="9"/>
  <c r="J41" i="9"/>
  <c r="G41" i="9"/>
  <c r="O40" i="9"/>
  <c r="N40" i="9"/>
  <c r="M40" i="9"/>
  <c r="L40" i="9"/>
  <c r="G40" i="9"/>
  <c r="O39" i="9"/>
  <c r="N39" i="9"/>
  <c r="M39" i="9"/>
  <c r="L39" i="9"/>
  <c r="G39" i="9"/>
  <c r="N38" i="9"/>
  <c r="O38" i="9" s="1"/>
  <c r="M38" i="9"/>
  <c r="L38" i="9"/>
  <c r="G38" i="9"/>
  <c r="N37" i="9"/>
  <c r="O37" i="9" s="1"/>
  <c r="M37" i="9"/>
  <c r="L37" i="9"/>
  <c r="G37" i="9"/>
  <c r="O36" i="9"/>
  <c r="N36" i="9"/>
  <c r="M36" i="9"/>
  <c r="L36" i="9"/>
  <c r="G36" i="9"/>
  <c r="O35" i="9"/>
  <c r="N35" i="9"/>
  <c r="M35" i="9"/>
  <c r="L35" i="9"/>
  <c r="G35" i="9"/>
  <c r="N34" i="9"/>
  <c r="O34" i="9" s="1"/>
  <c r="M34" i="9"/>
  <c r="L34" i="9"/>
  <c r="G34" i="9"/>
  <c r="N33" i="9"/>
  <c r="O33" i="9" s="1"/>
  <c r="M33" i="9"/>
  <c r="L33" i="9"/>
  <c r="G33" i="9"/>
  <c r="O32" i="9"/>
  <c r="N32" i="9"/>
  <c r="M32" i="9"/>
  <c r="L32" i="9"/>
  <c r="G32" i="9"/>
  <c r="N31" i="9"/>
  <c r="M31" i="9"/>
  <c r="L31" i="9"/>
  <c r="J31" i="9"/>
  <c r="O31" i="9" s="1"/>
  <c r="G31" i="9"/>
  <c r="N30" i="9"/>
  <c r="O30" i="9" s="1"/>
  <c r="M30" i="9"/>
  <c r="L30" i="9"/>
  <c r="J30" i="9"/>
  <c r="G30" i="9"/>
  <c r="N29" i="9"/>
  <c r="M29" i="9"/>
  <c r="L29" i="9"/>
  <c r="J29" i="9"/>
  <c r="O29" i="9" s="1"/>
  <c r="G29" i="9"/>
  <c r="N28" i="9"/>
  <c r="O28" i="9" s="1"/>
  <c r="M28" i="9"/>
  <c r="L28" i="9"/>
  <c r="J28" i="9"/>
  <c r="G28" i="9"/>
  <c r="N27" i="9"/>
  <c r="M27" i="9"/>
  <c r="L27" i="9"/>
  <c r="J27" i="9"/>
  <c r="O27" i="9" s="1"/>
  <c r="G27" i="9"/>
  <c r="N26" i="9"/>
  <c r="O26" i="9" s="1"/>
  <c r="M26" i="9"/>
  <c r="L26" i="9"/>
  <c r="J26" i="9"/>
  <c r="G26" i="9"/>
  <c r="N25" i="9"/>
  <c r="M25" i="9"/>
  <c r="L25" i="9"/>
  <c r="J25" i="9"/>
  <c r="O25" i="9" s="1"/>
  <c r="G25" i="9"/>
  <c r="N24" i="9"/>
  <c r="O24" i="9" s="1"/>
  <c r="M24" i="9"/>
  <c r="L24" i="9"/>
  <c r="J24" i="9"/>
  <c r="G24" i="9"/>
  <c r="N23" i="9"/>
  <c r="M23" i="9"/>
  <c r="L23" i="9"/>
  <c r="J23" i="9"/>
  <c r="O23" i="9" s="1"/>
  <c r="G23" i="9"/>
  <c r="N22" i="9"/>
  <c r="O22" i="9" s="1"/>
  <c r="M22" i="9"/>
  <c r="L22" i="9"/>
  <c r="J22" i="9"/>
  <c r="G22" i="9"/>
  <c r="N21" i="9"/>
  <c r="M21" i="9"/>
  <c r="L21" i="9"/>
  <c r="J21" i="9"/>
  <c r="O21" i="9" s="1"/>
  <c r="G21" i="9"/>
  <c r="N20" i="9"/>
  <c r="O20" i="9" s="1"/>
  <c r="M20" i="9"/>
  <c r="L20" i="9"/>
  <c r="J20" i="9"/>
  <c r="G20" i="9"/>
  <c r="N19" i="9"/>
  <c r="M19" i="9"/>
  <c r="L19" i="9"/>
  <c r="J19" i="9"/>
  <c r="O19" i="9" s="1"/>
  <c r="G19" i="9"/>
  <c r="N18" i="9"/>
  <c r="O18" i="9" s="1"/>
  <c r="M18" i="9"/>
  <c r="L18" i="9"/>
  <c r="J18" i="9"/>
  <c r="G18" i="9"/>
  <c r="N17" i="9"/>
  <c r="M17" i="9"/>
  <c r="L17" i="9"/>
  <c r="J17" i="9"/>
  <c r="O17" i="9" s="1"/>
  <c r="G17" i="9"/>
  <c r="N16" i="9"/>
  <c r="O16" i="9" s="1"/>
  <c r="M16" i="9"/>
  <c r="L16" i="9"/>
  <c r="J16" i="9"/>
  <c r="G16" i="9"/>
  <c r="N15" i="9"/>
  <c r="O15" i="9" s="1"/>
  <c r="M15" i="9"/>
  <c r="L15" i="9"/>
  <c r="J15" i="9"/>
  <c r="G15" i="9"/>
  <c r="N14" i="9"/>
  <c r="O14" i="9" s="1"/>
  <c r="M14" i="9"/>
  <c r="L14" i="9"/>
  <c r="G14" i="9"/>
  <c r="O13" i="9"/>
  <c r="N13" i="9"/>
  <c r="M13" i="9"/>
  <c r="L13" i="9"/>
  <c r="G13" i="9"/>
  <c r="N12" i="9"/>
  <c r="O12" i="9" s="1"/>
  <c r="M12" i="9"/>
  <c r="L12" i="9"/>
  <c r="J12" i="9"/>
  <c r="G12" i="9"/>
  <c r="N11" i="9"/>
  <c r="O11" i="9" s="1"/>
  <c r="M11" i="9"/>
  <c r="L11" i="9"/>
  <c r="J11" i="9"/>
  <c r="G11" i="9"/>
  <c r="N10" i="9"/>
  <c r="O10" i="9" s="1"/>
  <c r="M10" i="9"/>
  <c r="L10" i="9"/>
  <c r="J10" i="9"/>
  <c r="G10" i="9"/>
  <c r="N9" i="9"/>
  <c r="O9" i="9" s="1"/>
  <c r="M9" i="9"/>
  <c r="L9" i="9"/>
  <c r="J9" i="9"/>
  <c r="G9" i="9"/>
  <c r="N8" i="9"/>
  <c r="O8" i="9" s="1"/>
  <c r="M8" i="9"/>
  <c r="L8" i="9"/>
  <c r="J8" i="9"/>
  <c r="G8" i="9"/>
  <c r="N7" i="9"/>
  <c r="O7" i="9" s="1"/>
  <c r="M7" i="9"/>
  <c r="L7" i="9"/>
  <c r="J7" i="9"/>
  <c r="G7" i="9"/>
  <c r="N6" i="9"/>
  <c r="O6" i="9" s="1"/>
  <c r="M6" i="9"/>
  <c r="L6" i="9"/>
  <c r="J6" i="9"/>
  <c r="G6" i="9"/>
  <c r="N5" i="9"/>
  <c r="O5" i="9" s="1"/>
  <c r="M5" i="9"/>
  <c r="L5" i="9"/>
  <c r="J5" i="9"/>
  <c r="G5" i="9"/>
  <c r="N4" i="9"/>
  <c r="O4" i="9" s="1"/>
  <c r="M4" i="9"/>
  <c r="L4" i="9"/>
  <c r="J4" i="9"/>
  <c r="G4" i="9"/>
  <c r="N3" i="9"/>
  <c r="O3" i="9" s="1"/>
  <c r="M3" i="9"/>
  <c r="L3" i="9"/>
  <c r="J3" i="9"/>
  <c r="G3" i="9"/>
  <c r="N2" i="9"/>
  <c r="O2" i="9" s="1"/>
  <c r="M2" i="9"/>
  <c r="L2" i="9"/>
  <c r="J2" i="9"/>
  <c r="G2" i="9"/>
  <c r="N146" i="8"/>
  <c r="O146" i="8" s="1"/>
  <c r="M146" i="8"/>
  <c r="L146" i="8"/>
  <c r="N145" i="8"/>
  <c r="O145" i="8" s="1"/>
  <c r="M145" i="8"/>
  <c r="L145" i="8"/>
  <c r="N144" i="8"/>
  <c r="O144" i="8" s="1"/>
  <c r="M144" i="8"/>
  <c r="L144" i="8"/>
  <c r="N143" i="8"/>
  <c r="O143" i="8" s="1"/>
  <c r="M143" i="8"/>
  <c r="L143" i="8"/>
  <c r="N142" i="8"/>
  <c r="O142" i="8" s="1"/>
  <c r="M142" i="8"/>
  <c r="L142" i="8"/>
  <c r="N141" i="8"/>
  <c r="O141" i="8" s="1"/>
  <c r="M141" i="8"/>
  <c r="L141" i="8"/>
  <c r="N140" i="8"/>
  <c r="O140" i="8" s="1"/>
  <c r="M140" i="8"/>
  <c r="L140" i="8"/>
  <c r="N139" i="8"/>
  <c r="O139" i="8" s="1"/>
  <c r="M139" i="8"/>
  <c r="L139" i="8"/>
  <c r="N138" i="8"/>
  <c r="O138" i="8" s="1"/>
  <c r="M138" i="8"/>
  <c r="L138" i="8"/>
  <c r="N137" i="8"/>
  <c r="O137" i="8" s="1"/>
  <c r="M137" i="8"/>
  <c r="L137" i="8"/>
  <c r="N136" i="8"/>
  <c r="O136" i="8" s="1"/>
  <c r="M136" i="8"/>
  <c r="L136" i="8"/>
  <c r="N135" i="8"/>
  <c r="O135" i="8" s="1"/>
  <c r="M135" i="8"/>
  <c r="L135" i="8"/>
  <c r="N134" i="8"/>
  <c r="O134" i="8" s="1"/>
  <c r="M134" i="8"/>
  <c r="L134" i="8"/>
  <c r="N133" i="8"/>
  <c r="O133" i="8" s="1"/>
  <c r="M133" i="8"/>
  <c r="L133" i="8"/>
  <c r="N132" i="8"/>
  <c r="O132" i="8" s="1"/>
  <c r="M132" i="8"/>
  <c r="L132" i="8"/>
  <c r="N131" i="8"/>
  <c r="O131" i="8" s="1"/>
  <c r="M131" i="8"/>
  <c r="L131" i="8"/>
  <c r="N130" i="8"/>
  <c r="O130" i="8" s="1"/>
  <c r="M130" i="8"/>
  <c r="L130" i="8"/>
  <c r="N129" i="8"/>
  <c r="O129" i="8" s="1"/>
  <c r="M129" i="8"/>
  <c r="L129" i="8"/>
  <c r="N128" i="8"/>
  <c r="O128" i="8" s="1"/>
  <c r="M128" i="8"/>
  <c r="L128" i="8"/>
  <c r="N127" i="8"/>
  <c r="O127" i="8" s="1"/>
  <c r="M127" i="8"/>
  <c r="L127" i="8"/>
  <c r="N126" i="8"/>
  <c r="O126" i="8" s="1"/>
  <c r="M126" i="8"/>
  <c r="L126" i="8"/>
  <c r="N125" i="8"/>
  <c r="O125" i="8" s="1"/>
  <c r="M125" i="8"/>
  <c r="L125" i="8"/>
  <c r="N124" i="8"/>
  <c r="O124" i="8" s="1"/>
  <c r="M124" i="8"/>
  <c r="L124" i="8"/>
  <c r="N123" i="8"/>
  <c r="O123" i="8" s="1"/>
  <c r="M123" i="8"/>
  <c r="L123" i="8"/>
  <c r="J123" i="8"/>
  <c r="N122" i="8"/>
  <c r="M122" i="8"/>
  <c r="L122" i="8"/>
  <c r="J122" i="8"/>
  <c r="O122" i="8" s="1"/>
  <c r="N121" i="8"/>
  <c r="O121" i="8" s="1"/>
  <c r="M121" i="8"/>
  <c r="L121" i="8"/>
  <c r="J121" i="8"/>
  <c r="N120" i="8"/>
  <c r="M120" i="8"/>
  <c r="L120" i="8"/>
  <c r="J120" i="8"/>
  <c r="O120" i="8" s="1"/>
  <c r="N119" i="8"/>
  <c r="O119" i="8" s="1"/>
  <c r="M119" i="8"/>
  <c r="L119" i="8"/>
  <c r="J119" i="8"/>
  <c r="N118" i="8"/>
  <c r="M118" i="8"/>
  <c r="L118" i="8"/>
  <c r="J118" i="8"/>
  <c r="O118" i="8" s="1"/>
  <c r="N117" i="8"/>
  <c r="O117" i="8" s="1"/>
  <c r="M117" i="8"/>
  <c r="L117" i="8"/>
  <c r="J117" i="8"/>
  <c r="N116" i="8"/>
  <c r="M116" i="8"/>
  <c r="L116" i="8"/>
  <c r="J116" i="8"/>
  <c r="O116" i="8" s="1"/>
  <c r="N115" i="8"/>
  <c r="O115" i="8" s="1"/>
  <c r="M115" i="8"/>
  <c r="L115" i="8"/>
  <c r="J115" i="8"/>
  <c r="N114" i="8"/>
  <c r="M114" i="8"/>
  <c r="L114" i="8"/>
  <c r="J114" i="8"/>
  <c r="O114" i="8" s="1"/>
  <c r="N113" i="8"/>
  <c r="O113" i="8" s="1"/>
  <c r="M113" i="8"/>
  <c r="L113" i="8"/>
  <c r="J113" i="8"/>
  <c r="N112" i="8"/>
  <c r="M112" i="8"/>
  <c r="L112" i="8"/>
  <c r="J112" i="8"/>
  <c r="O112" i="8" s="1"/>
  <c r="N111" i="8"/>
  <c r="O111" i="8" s="1"/>
  <c r="M111" i="8"/>
  <c r="L111" i="8"/>
  <c r="J111" i="8"/>
  <c r="N110" i="8"/>
  <c r="M110" i="8"/>
  <c r="L110" i="8"/>
  <c r="J110" i="8"/>
  <c r="O110" i="8" s="1"/>
  <c r="N109" i="8"/>
  <c r="O109" i="8" s="1"/>
  <c r="M109" i="8"/>
  <c r="L109" i="8"/>
  <c r="J109" i="8"/>
  <c r="N108" i="8"/>
  <c r="M108" i="8"/>
  <c r="L108" i="8"/>
  <c r="J108" i="8"/>
  <c r="O108" i="8" s="1"/>
  <c r="N107" i="8"/>
  <c r="O107" i="8" s="1"/>
  <c r="M107" i="8"/>
  <c r="L107" i="8"/>
  <c r="J107" i="8"/>
  <c r="N106" i="8"/>
  <c r="M106" i="8"/>
  <c r="L106" i="8"/>
  <c r="J106" i="8"/>
  <c r="O106" i="8" s="1"/>
  <c r="N105" i="8"/>
  <c r="O105" i="8" s="1"/>
  <c r="M105" i="8"/>
  <c r="L105" i="8"/>
  <c r="J105" i="8"/>
  <c r="N104" i="8"/>
  <c r="M104" i="8"/>
  <c r="L104" i="8"/>
  <c r="J104" i="8"/>
  <c r="O104" i="8" s="1"/>
  <c r="N103" i="8"/>
  <c r="O103" i="8" s="1"/>
  <c r="M103" i="8"/>
  <c r="L103" i="8"/>
  <c r="J103" i="8"/>
  <c r="N102" i="8"/>
  <c r="M102" i="8"/>
  <c r="L102" i="8"/>
  <c r="J102" i="8"/>
  <c r="O102" i="8" s="1"/>
  <c r="N101" i="8"/>
  <c r="O101" i="8" s="1"/>
  <c r="M101" i="8"/>
  <c r="L101" i="8"/>
  <c r="J101" i="8"/>
  <c r="O100" i="8"/>
  <c r="N100" i="8"/>
  <c r="M100" i="8"/>
  <c r="L100" i="8"/>
  <c r="O99" i="8"/>
  <c r="N99" i="8"/>
  <c r="M99" i="8"/>
  <c r="L99" i="8"/>
  <c r="O98" i="8"/>
  <c r="N98" i="8"/>
  <c r="M98" i="8"/>
  <c r="L98" i="8"/>
  <c r="O97" i="8"/>
  <c r="N97" i="8"/>
  <c r="M97" i="8"/>
  <c r="L97" i="8"/>
  <c r="O96" i="8"/>
  <c r="N96" i="8"/>
  <c r="M96" i="8"/>
  <c r="L96" i="8"/>
  <c r="N95" i="8"/>
  <c r="M95" i="8"/>
  <c r="L95" i="8"/>
  <c r="J95" i="8"/>
  <c r="O95" i="8" s="1"/>
  <c r="N94" i="8"/>
  <c r="O94" i="8" s="1"/>
  <c r="M94" i="8"/>
  <c r="L94" i="8"/>
  <c r="J94" i="8"/>
  <c r="N93" i="8"/>
  <c r="M93" i="8"/>
  <c r="L93" i="8"/>
  <c r="J93" i="8"/>
  <c r="O93" i="8" s="1"/>
  <c r="N92" i="8"/>
  <c r="O92" i="8" s="1"/>
  <c r="M92" i="8"/>
  <c r="L92" i="8"/>
  <c r="J92" i="8"/>
  <c r="N91" i="8"/>
  <c r="M91" i="8"/>
  <c r="L91" i="8"/>
  <c r="J91" i="8"/>
  <c r="O91" i="8" s="1"/>
  <c r="N90" i="8"/>
  <c r="O90" i="8" s="1"/>
  <c r="M90" i="8"/>
  <c r="L90" i="8"/>
  <c r="J90" i="8"/>
  <c r="O89" i="8"/>
  <c r="N89" i="8"/>
  <c r="M89" i="8"/>
  <c r="L89" i="8"/>
  <c r="O88" i="8"/>
  <c r="N88" i="8"/>
  <c r="M88" i="8"/>
  <c r="L88" i="8"/>
  <c r="O87" i="8"/>
  <c r="N87" i="8"/>
  <c r="M87" i="8"/>
  <c r="L87" i="8"/>
  <c r="O86" i="8"/>
  <c r="N86" i="8"/>
  <c r="M86" i="8"/>
  <c r="L86" i="8"/>
  <c r="O85" i="8"/>
  <c r="N85" i="8"/>
  <c r="M85" i="8"/>
  <c r="L85" i="8"/>
  <c r="O84" i="8"/>
  <c r="N84" i="8"/>
  <c r="M84" i="8"/>
  <c r="L84" i="8"/>
  <c r="O83" i="8"/>
  <c r="N83" i="8"/>
  <c r="M83" i="8"/>
  <c r="L83" i="8"/>
  <c r="O82" i="8"/>
  <c r="N82" i="8"/>
  <c r="M82" i="8"/>
  <c r="L82" i="8"/>
  <c r="O81" i="8"/>
  <c r="N81" i="8"/>
  <c r="M81" i="8"/>
  <c r="L81" i="8"/>
  <c r="O80" i="8"/>
  <c r="N80" i="8"/>
  <c r="M80" i="8"/>
  <c r="L80" i="8"/>
  <c r="O79" i="8"/>
  <c r="N79" i="8"/>
  <c r="M79" i="8"/>
  <c r="L79" i="8"/>
  <c r="O78" i="8"/>
  <c r="N78" i="8"/>
  <c r="M78" i="8"/>
  <c r="L78" i="8"/>
  <c r="O77" i="8"/>
  <c r="N77" i="8"/>
  <c r="M77" i="8"/>
  <c r="L77" i="8"/>
  <c r="O76" i="8"/>
  <c r="N76" i="8"/>
  <c r="M76" i="8"/>
  <c r="L76" i="8"/>
  <c r="O75" i="8"/>
  <c r="N75" i="8"/>
  <c r="M75" i="8"/>
  <c r="L75" i="8"/>
  <c r="O74" i="8"/>
  <c r="N74" i="8"/>
  <c r="M74" i="8"/>
  <c r="L74" i="8"/>
  <c r="O73" i="8"/>
  <c r="N73" i="8"/>
  <c r="M73" i="8"/>
  <c r="L73" i="8"/>
  <c r="O72" i="8"/>
  <c r="N72" i="8"/>
  <c r="M72" i="8"/>
  <c r="L72" i="8"/>
  <c r="O71" i="8"/>
  <c r="N71" i="8"/>
  <c r="M71" i="8"/>
  <c r="L71" i="8"/>
  <c r="O70" i="8"/>
  <c r="N70" i="8"/>
  <c r="M70" i="8"/>
  <c r="L70" i="8"/>
  <c r="O69" i="8"/>
  <c r="N69" i="8"/>
  <c r="M69" i="8"/>
  <c r="L69" i="8"/>
  <c r="O68" i="8"/>
  <c r="N68" i="8"/>
  <c r="M68" i="8"/>
  <c r="L68" i="8"/>
  <c r="O67" i="8"/>
  <c r="N67" i="8"/>
  <c r="M67" i="8"/>
  <c r="L67" i="8"/>
  <c r="O66" i="8"/>
  <c r="N66" i="8"/>
  <c r="M66" i="8"/>
  <c r="L66" i="8"/>
  <c r="O65" i="8"/>
  <c r="N65" i="8"/>
  <c r="M65" i="8"/>
  <c r="L65" i="8"/>
  <c r="N64" i="8"/>
  <c r="M64" i="8"/>
  <c r="L64" i="8"/>
  <c r="J64" i="8"/>
  <c r="O64" i="8" s="1"/>
  <c r="N63" i="8"/>
  <c r="O63" i="8" s="1"/>
  <c r="M63" i="8"/>
  <c r="L63" i="8"/>
  <c r="J63" i="8"/>
  <c r="N62" i="8"/>
  <c r="M62" i="8"/>
  <c r="L62" i="8"/>
  <c r="J62" i="8"/>
  <c r="O62" i="8" s="1"/>
  <c r="N61" i="8"/>
  <c r="O61" i="8" s="1"/>
  <c r="M61" i="8"/>
  <c r="L61" i="8"/>
  <c r="J61" i="8"/>
  <c r="N60" i="8"/>
  <c r="M60" i="8"/>
  <c r="L60" i="8"/>
  <c r="J60" i="8"/>
  <c r="O60" i="8" s="1"/>
  <c r="N59" i="8"/>
  <c r="O59" i="8" s="1"/>
  <c r="M59" i="8"/>
  <c r="L59" i="8"/>
  <c r="J59" i="8"/>
  <c r="N58" i="8"/>
  <c r="M58" i="8"/>
  <c r="L58" i="8"/>
  <c r="J58" i="8"/>
  <c r="O58" i="8" s="1"/>
  <c r="N57" i="8"/>
  <c r="M57" i="8"/>
  <c r="L57" i="8"/>
  <c r="J57" i="8"/>
  <c r="O57" i="8" s="1"/>
  <c r="N56" i="8"/>
  <c r="M56" i="8"/>
  <c r="L56" i="8"/>
  <c r="J56" i="8"/>
  <c r="O56" i="8" s="1"/>
  <c r="N55" i="8"/>
  <c r="O55" i="8" s="1"/>
  <c r="M55" i="8"/>
  <c r="L55" i="8"/>
  <c r="J55" i="8"/>
  <c r="N54" i="8"/>
  <c r="O54" i="8" s="1"/>
  <c r="M54" i="8"/>
  <c r="L54" i="8"/>
  <c r="J54" i="8"/>
  <c r="N53" i="8"/>
  <c r="M53" i="8"/>
  <c r="L53" i="8"/>
  <c r="J53" i="8"/>
  <c r="O53" i="8" s="1"/>
  <c r="N52" i="8"/>
  <c r="M52" i="8"/>
  <c r="L52" i="8"/>
  <c r="J52" i="8"/>
  <c r="O52" i="8" s="1"/>
  <c r="N51" i="8"/>
  <c r="O51" i="8" s="1"/>
  <c r="M51" i="8"/>
  <c r="L51" i="8"/>
  <c r="J51" i="8"/>
  <c r="N50" i="8"/>
  <c r="O50" i="8" s="1"/>
  <c r="M50" i="8"/>
  <c r="L50" i="8"/>
  <c r="J50" i="8"/>
  <c r="N49" i="8"/>
  <c r="O49" i="8" s="1"/>
  <c r="M49" i="8"/>
  <c r="L49" i="8"/>
  <c r="J49" i="8"/>
  <c r="N48" i="8"/>
  <c r="M48" i="8"/>
  <c r="L48" i="8"/>
  <c r="J48" i="8"/>
  <c r="O48" i="8" s="1"/>
  <c r="N47" i="8"/>
  <c r="O47" i="8" s="1"/>
  <c r="M47" i="8"/>
  <c r="L47" i="8"/>
  <c r="J47" i="8"/>
  <c r="N46" i="8"/>
  <c r="M46" i="8"/>
  <c r="L46" i="8"/>
  <c r="J46" i="8"/>
  <c r="O46" i="8" s="1"/>
  <c r="N45" i="8"/>
  <c r="O45" i="8" s="1"/>
  <c r="M45" i="8"/>
  <c r="L45" i="8"/>
  <c r="J45" i="8"/>
  <c r="O44" i="8"/>
  <c r="N44" i="8"/>
  <c r="M44" i="8"/>
  <c r="L44" i="8"/>
  <c r="O43" i="8"/>
  <c r="N43" i="8"/>
  <c r="M43" i="8"/>
  <c r="L43" i="8"/>
  <c r="O42" i="8"/>
  <c r="N42" i="8"/>
  <c r="M42" i="8"/>
  <c r="L42" i="8"/>
  <c r="O41" i="8"/>
  <c r="N41" i="8"/>
  <c r="M41" i="8"/>
  <c r="L41" i="8"/>
  <c r="O40" i="8"/>
  <c r="N40" i="8"/>
  <c r="M40" i="8"/>
  <c r="L40" i="8"/>
  <c r="O39" i="8"/>
  <c r="N39" i="8"/>
  <c r="M39" i="8"/>
  <c r="L39" i="8"/>
  <c r="O38" i="8"/>
  <c r="N38" i="8"/>
  <c r="M38" i="8"/>
  <c r="L38" i="8"/>
  <c r="O37" i="8"/>
  <c r="N37" i="8"/>
  <c r="M37" i="8"/>
  <c r="L37" i="8"/>
  <c r="N36" i="8"/>
  <c r="M36" i="8"/>
  <c r="L36" i="8"/>
  <c r="J36" i="8"/>
  <c r="O36" i="8" s="1"/>
  <c r="N35" i="8"/>
  <c r="O35" i="8" s="1"/>
  <c r="M35" i="8"/>
  <c r="L35" i="8"/>
  <c r="J35" i="8"/>
  <c r="N34" i="8"/>
  <c r="M34" i="8"/>
  <c r="L34" i="8"/>
  <c r="J34" i="8"/>
  <c r="O34" i="8" s="1"/>
  <c r="N33" i="8"/>
  <c r="M33" i="8"/>
  <c r="L33" i="8"/>
  <c r="J33" i="8"/>
  <c r="O33" i="8" s="1"/>
  <c r="N32" i="8"/>
  <c r="M32" i="8"/>
  <c r="L32" i="8"/>
  <c r="J32" i="8"/>
  <c r="O32" i="8" s="1"/>
  <c r="N31" i="8"/>
  <c r="O31" i="8" s="1"/>
  <c r="M31" i="8"/>
  <c r="L31" i="8"/>
  <c r="J31" i="8"/>
  <c r="N30" i="8"/>
  <c r="O30" i="8" s="1"/>
  <c r="M30" i="8"/>
  <c r="L30" i="8"/>
  <c r="J30" i="8"/>
  <c r="N29" i="8"/>
  <c r="M29" i="8"/>
  <c r="L29" i="8"/>
  <c r="J29" i="8"/>
  <c r="O29" i="8" s="1"/>
  <c r="N28" i="8"/>
  <c r="M28" i="8"/>
  <c r="L28" i="8"/>
  <c r="J28" i="8"/>
  <c r="O28" i="8" s="1"/>
  <c r="N27" i="8"/>
  <c r="O27" i="8" s="1"/>
  <c r="M27" i="8"/>
  <c r="L27" i="8"/>
  <c r="J27" i="8"/>
  <c r="N26" i="8"/>
  <c r="O26" i="8" s="1"/>
  <c r="M26" i="8"/>
  <c r="L26" i="8"/>
  <c r="J26" i="8"/>
  <c r="N25" i="8"/>
  <c r="O25" i="8" s="1"/>
  <c r="M25" i="8"/>
  <c r="L25" i="8"/>
  <c r="J25" i="8"/>
  <c r="N24" i="8"/>
  <c r="M24" i="8"/>
  <c r="L24" i="8"/>
  <c r="J24" i="8"/>
  <c r="O24" i="8" s="1"/>
  <c r="N23" i="8"/>
  <c r="O23" i="8" s="1"/>
  <c r="M23" i="8"/>
  <c r="L23" i="8"/>
  <c r="J23" i="8"/>
  <c r="N22" i="8"/>
  <c r="M22" i="8"/>
  <c r="L22" i="8"/>
  <c r="J22" i="8"/>
  <c r="O22" i="8" s="1"/>
  <c r="N21" i="8"/>
  <c r="O21" i="8" s="1"/>
  <c r="M21" i="8"/>
  <c r="L21" i="8"/>
  <c r="J21" i="8"/>
  <c r="N20" i="8"/>
  <c r="M20" i="8"/>
  <c r="L20" i="8"/>
  <c r="J20" i="8"/>
  <c r="O20" i="8" s="1"/>
  <c r="N19" i="8"/>
  <c r="O19" i="8" s="1"/>
  <c r="M19" i="8"/>
  <c r="L19" i="8"/>
  <c r="J19" i="8"/>
  <c r="O18" i="8"/>
  <c r="N18" i="8"/>
  <c r="M18" i="8"/>
  <c r="L18" i="8"/>
  <c r="O17" i="8"/>
  <c r="N17" i="8"/>
  <c r="M17" i="8"/>
  <c r="L17" i="8"/>
  <c r="O16" i="8"/>
  <c r="N16" i="8"/>
  <c r="M16" i="8"/>
  <c r="L16" i="8"/>
  <c r="O15" i="8"/>
  <c r="N15" i="8"/>
  <c r="M15" i="8"/>
  <c r="L15" i="8"/>
  <c r="N14" i="8"/>
  <c r="M14" i="8"/>
  <c r="L14" i="8"/>
  <c r="J14" i="8"/>
  <c r="O14" i="8" s="1"/>
  <c r="N13" i="8"/>
  <c r="M13" i="8"/>
  <c r="L13" i="8"/>
  <c r="J13" i="8"/>
  <c r="O13" i="8" s="1"/>
  <c r="N12" i="8"/>
  <c r="M12" i="8"/>
  <c r="L12" i="8"/>
  <c r="J12" i="8"/>
  <c r="O12" i="8" s="1"/>
  <c r="N11" i="8"/>
  <c r="O11" i="8" s="1"/>
  <c r="M11" i="8"/>
  <c r="L11" i="8"/>
  <c r="J11" i="8"/>
  <c r="N10" i="8"/>
  <c r="O10" i="8" s="1"/>
  <c r="M10" i="8"/>
  <c r="L10" i="8"/>
  <c r="J10" i="8"/>
  <c r="N9" i="8"/>
  <c r="M9" i="8"/>
  <c r="L9" i="8"/>
  <c r="J9" i="8"/>
  <c r="O9" i="8" s="1"/>
  <c r="N8" i="8"/>
  <c r="M8" i="8"/>
  <c r="L8" i="8"/>
  <c r="J8" i="8"/>
  <c r="O8" i="8" s="1"/>
  <c r="N7" i="8"/>
  <c r="O7" i="8" s="1"/>
  <c r="M7" i="8"/>
  <c r="L7" i="8"/>
  <c r="J7" i="8"/>
  <c r="N6" i="8"/>
  <c r="O6" i="8" s="1"/>
  <c r="M6" i="8"/>
  <c r="L6" i="8"/>
  <c r="J6" i="8"/>
  <c r="N5" i="8"/>
  <c r="O5" i="8" s="1"/>
  <c r="M5" i="8"/>
  <c r="L5" i="8"/>
  <c r="J5" i="8"/>
  <c r="N4" i="8"/>
  <c r="M4" i="8"/>
  <c r="L4" i="8"/>
  <c r="J4" i="8"/>
  <c r="O4" i="8" s="1"/>
  <c r="N3" i="8"/>
  <c r="O3" i="8" s="1"/>
  <c r="M3" i="8"/>
  <c r="L3" i="8"/>
  <c r="J3" i="8"/>
  <c r="N2" i="8"/>
  <c r="M2" i="8"/>
  <c r="L2" i="8"/>
  <c r="J2" i="8"/>
  <c r="O2" i="8" s="1"/>
  <c r="M137" i="7"/>
  <c r="N137" i="7" s="1"/>
  <c r="L137" i="7"/>
  <c r="N136" i="7"/>
  <c r="M136" i="7"/>
  <c r="L136" i="7"/>
  <c r="M135" i="7"/>
  <c r="N135" i="7" s="1"/>
  <c r="L135" i="7"/>
  <c r="N134" i="7"/>
  <c r="M134" i="7"/>
  <c r="L134" i="7"/>
  <c r="N133" i="7"/>
  <c r="M133" i="7"/>
  <c r="L133" i="7"/>
  <c r="N132" i="7"/>
  <c r="M132" i="7"/>
  <c r="L132" i="7"/>
  <c r="M131" i="7"/>
  <c r="N131" i="7" s="1"/>
  <c r="L131" i="7"/>
  <c r="N130" i="7"/>
  <c r="M130" i="7"/>
  <c r="L130" i="7"/>
  <c r="N129" i="7"/>
  <c r="M129" i="7"/>
  <c r="L129" i="7"/>
  <c r="M128" i="7"/>
  <c r="N128" i="7" s="1"/>
  <c r="L128" i="7"/>
  <c r="M127" i="7"/>
  <c r="N127" i="7" s="1"/>
  <c r="L127" i="7"/>
  <c r="N126" i="7"/>
  <c r="M126" i="7"/>
  <c r="L126" i="7"/>
  <c r="M125" i="7"/>
  <c r="N125" i="7" s="1"/>
  <c r="L125" i="7"/>
  <c r="M124" i="7"/>
  <c r="N124" i="7" s="1"/>
  <c r="L124" i="7"/>
  <c r="M123" i="7"/>
  <c r="N123" i="7" s="1"/>
  <c r="L123" i="7"/>
  <c r="N122" i="7"/>
  <c r="M122" i="7"/>
  <c r="L122" i="7"/>
  <c r="M121" i="7"/>
  <c r="N121" i="7" s="1"/>
  <c r="L121" i="7"/>
  <c r="N120" i="7"/>
  <c r="M120" i="7"/>
  <c r="L120" i="7"/>
  <c r="M119" i="7"/>
  <c r="N119" i="7" s="1"/>
  <c r="L119" i="7"/>
  <c r="N118" i="7"/>
  <c r="M118" i="7"/>
  <c r="L118" i="7"/>
  <c r="N117" i="7"/>
  <c r="M117" i="7"/>
  <c r="L117" i="7"/>
  <c r="N116" i="7"/>
  <c r="M116" i="7"/>
  <c r="L116" i="7"/>
  <c r="M115" i="7"/>
  <c r="N115" i="7" s="1"/>
  <c r="L115" i="7"/>
  <c r="N114" i="7"/>
  <c r="M114" i="7"/>
  <c r="L114" i="7"/>
  <c r="N113" i="7"/>
  <c r="M113" i="7"/>
  <c r="L113" i="7"/>
  <c r="M112" i="7"/>
  <c r="N112" i="7" s="1"/>
  <c r="L112" i="7"/>
  <c r="M111" i="7"/>
  <c r="N111" i="7" s="1"/>
  <c r="L111" i="7"/>
  <c r="N110" i="7"/>
  <c r="M110" i="7"/>
  <c r="L110" i="7"/>
  <c r="M109" i="7"/>
  <c r="N109" i="7" s="1"/>
  <c r="L109" i="7"/>
  <c r="M108" i="7"/>
  <c r="N108" i="7" s="1"/>
  <c r="L108" i="7"/>
  <c r="M107" i="7"/>
  <c r="N107" i="7" s="1"/>
  <c r="L107" i="7"/>
  <c r="N106" i="7"/>
  <c r="M106" i="7"/>
  <c r="L106" i="7"/>
  <c r="M105" i="7"/>
  <c r="N105" i="7" s="1"/>
  <c r="L105" i="7"/>
  <c r="N104" i="7"/>
  <c r="M104" i="7"/>
  <c r="L104" i="7"/>
  <c r="M103" i="7"/>
  <c r="N103" i="7" s="1"/>
  <c r="L103" i="7"/>
  <c r="N102" i="7"/>
  <c r="M102" i="7"/>
  <c r="L102" i="7"/>
  <c r="N101" i="7"/>
  <c r="M101" i="7"/>
  <c r="L101" i="7"/>
  <c r="N100" i="7"/>
  <c r="M100" i="7"/>
  <c r="L100" i="7"/>
  <c r="M99" i="7"/>
  <c r="N99" i="7" s="1"/>
  <c r="L99" i="7"/>
  <c r="N98" i="7"/>
  <c r="M98" i="7"/>
  <c r="L98" i="7"/>
  <c r="N97" i="7"/>
  <c r="M97" i="7"/>
  <c r="L97" i="7"/>
  <c r="M96" i="7"/>
  <c r="N96" i="7" s="1"/>
  <c r="L96" i="7"/>
  <c r="M95" i="7"/>
  <c r="N95" i="7" s="1"/>
  <c r="L95" i="7"/>
  <c r="N94" i="7"/>
  <c r="M94" i="7"/>
  <c r="L94" i="7"/>
  <c r="M93" i="7"/>
  <c r="N93" i="7" s="1"/>
  <c r="L93" i="7"/>
  <c r="M92" i="7"/>
  <c r="N92" i="7" s="1"/>
  <c r="L92" i="7"/>
  <c r="M91" i="7"/>
  <c r="N91" i="7" s="1"/>
  <c r="L91" i="7"/>
  <c r="N90" i="7"/>
  <c r="M90" i="7"/>
  <c r="L90" i="7"/>
  <c r="M89" i="7"/>
  <c r="N89" i="7" s="1"/>
  <c r="L89" i="7"/>
  <c r="N88" i="7"/>
  <c r="M88" i="7"/>
  <c r="L88" i="7"/>
  <c r="M87" i="7"/>
  <c r="N87" i="7" s="1"/>
  <c r="L87" i="7"/>
  <c r="N86" i="7"/>
  <c r="M86" i="7"/>
  <c r="L86" i="7"/>
  <c r="N85" i="7"/>
  <c r="M85" i="7"/>
  <c r="L85" i="7"/>
  <c r="N84" i="7"/>
  <c r="M84" i="7"/>
  <c r="L84" i="7"/>
  <c r="M83" i="7"/>
  <c r="N83" i="7" s="1"/>
  <c r="L83" i="7"/>
  <c r="N82" i="7"/>
  <c r="M82" i="7"/>
  <c r="L82" i="7"/>
  <c r="N81" i="7"/>
  <c r="M81" i="7"/>
  <c r="L81" i="7"/>
  <c r="M80" i="7"/>
  <c r="N80" i="7" s="1"/>
  <c r="L80" i="7"/>
  <c r="M79" i="7"/>
  <c r="N79" i="7" s="1"/>
  <c r="L79" i="7"/>
  <c r="N78" i="7"/>
  <c r="M78" i="7"/>
  <c r="L78" i="7"/>
  <c r="M77" i="7"/>
  <c r="N77" i="7" s="1"/>
  <c r="L77" i="7"/>
  <c r="M76" i="7"/>
  <c r="N76" i="7" s="1"/>
  <c r="L76" i="7"/>
  <c r="M75" i="7"/>
  <c r="N75" i="7" s="1"/>
  <c r="L75" i="7"/>
  <c r="N74" i="7"/>
  <c r="M74" i="7"/>
  <c r="L74" i="7"/>
  <c r="M73" i="7"/>
  <c r="N73" i="7" s="1"/>
  <c r="L73" i="7"/>
  <c r="N72" i="7"/>
  <c r="M72" i="7"/>
  <c r="L72" i="7"/>
  <c r="M71" i="7"/>
  <c r="N71" i="7" s="1"/>
  <c r="L71" i="7"/>
  <c r="N70" i="7"/>
  <c r="M70" i="7"/>
  <c r="L70" i="7"/>
  <c r="N69" i="7"/>
  <c r="M69" i="7"/>
  <c r="L69" i="7"/>
  <c r="N68" i="7"/>
  <c r="M68" i="7"/>
  <c r="L68" i="7"/>
  <c r="M67" i="7"/>
  <c r="N67" i="7" s="1"/>
  <c r="L67" i="7"/>
  <c r="N66" i="7"/>
  <c r="M66" i="7"/>
  <c r="L66" i="7"/>
  <c r="N65" i="7"/>
  <c r="M65" i="7"/>
  <c r="L65" i="7"/>
  <c r="M64" i="7"/>
  <c r="N64" i="7" s="1"/>
  <c r="L64" i="7"/>
  <c r="M63" i="7"/>
  <c r="N63" i="7" s="1"/>
  <c r="L63" i="7"/>
  <c r="N62" i="7"/>
  <c r="M62" i="7"/>
  <c r="L62" i="7"/>
  <c r="M61" i="7"/>
  <c r="N61" i="7" s="1"/>
  <c r="L61" i="7"/>
  <c r="M60" i="7"/>
  <c r="N60" i="7" s="1"/>
  <c r="L60" i="7"/>
  <c r="M59" i="7"/>
  <c r="N59" i="7" s="1"/>
  <c r="L59" i="7"/>
  <c r="N58" i="7"/>
  <c r="M58" i="7"/>
  <c r="L58" i="7"/>
  <c r="M57" i="7"/>
  <c r="N57" i="7" s="1"/>
  <c r="L57" i="7"/>
  <c r="N56" i="7"/>
  <c r="M56" i="7"/>
  <c r="L56" i="7"/>
  <c r="M55" i="7"/>
  <c r="N55" i="7" s="1"/>
  <c r="L55" i="7"/>
  <c r="N54" i="7"/>
  <c r="M54" i="7"/>
  <c r="L54" i="7"/>
  <c r="N53" i="7"/>
  <c r="M53" i="7"/>
  <c r="L53" i="7"/>
  <c r="N52" i="7"/>
  <c r="M52" i="7"/>
  <c r="L52" i="7"/>
  <c r="M51" i="7"/>
  <c r="N51" i="7" s="1"/>
  <c r="L51" i="7"/>
  <c r="N50" i="7"/>
  <c r="M50" i="7"/>
  <c r="L50" i="7"/>
  <c r="N49" i="7"/>
  <c r="M49" i="7"/>
  <c r="L49" i="7"/>
  <c r="M48" i="7"/>
  <c r="N48" i="7" s="1"/>
  <c r="L48" i="7"/>
  <c r="M47" i="7"/>
  <c r="N47" i="7" s="1"/>
  <c r="L47" i="7"/>
  <c r="N46" i="7"/>
  <c r="M46" i="7"/>
  <c r="L46" i="7"/>
  <c r="M45" i="7"/>
  <c r="N45" i="7" s="1"/>
  <c r="L45" i="7"/>
  <c r="M44" i="7"/>
  <c r="N44" i="7" s="1"/>
  <c r="L44" i="7"/>
  <c r="M43" i="7"/>
  <c r="N43" i="7" s="1"/>
  <c r="L43" i="7"/>
  <c r="N42" i="7"/>
  <c r="M42" i="7"/>
  <c r="L42" i="7"/>
  <c r="M41" i="7"/>
  <c r="N41" i="7" s="1"/>
  <c r="L41" i="7"/>
  <c r="N40" i="7"/>
  <c r="M40" i="7"/>
  <c r="L40" i="7"/>
  <c r="M39" i="7"/>
  <c r="N39" i="7" s="1"/>
  <c r="L39" i="7"/>
  <c r="N38" i="7"/>
  <c r="M38" i="7"/>
  <c r="L38" i="7"/>
  <c r="N37" i="7"/>
  <c r="M37" i="7"/>
  <c r="L37" i="7"/>
  <c r="N36" i="7"/>
  <c r="M36" i="7"/>
  <c r="L36" i="7"/>
  <c r="M35" i="7"/>
  <c r="N35" i="7" s="1"/>
  <c r="L35" i="7"/>
  <c r="N34" i="7"/>
  <c r="M34" i="7"/>
  <c r="L34" i="7"/>
  <c r="N33" i="7"/>
  <c r="M33" i="7"/>
  <c r="L33" i="7"/>
  <c r="M32" i="7"/>
  <c r="N32" i="7" s="1"/>
  <c r="L32" i="7"/>
  <c r="M31" i="7"/>
  <c r="N31" i="7" s="1"/>
  <c r="L31" i="7"/>
  <c r="N30" i="7"/>
  <c r="M30" i="7"/>
  <c r="L30" i="7"/>
  <c r="M29" i="7"/>
  <c r="N29" i="7" s="1"/>
  <c r="L29" i="7"/>
  <c r="M28" i="7"/>
  <c r="N28" i="7" s="1"/>
  <c r="L28" i="7"/>
  <c r="M27" i="7"/>
  <c r="N27" i="7" s="1"/>
  <c r="L27" i="7"/>
  <c r="N26" i="7"/>
  <c r="M26" i="7"/>
  <c r="L26" i="7"/>
  <c r="M25" i="7"/>
  <c r="N25" i="7" s="1"/>
  <c r="L25" i="7"/>
  <c r="N24" i="7"/>
  <c r="M24" i="7"/>
  <c r="L24" i="7"/>
  <c r="M23" i="7"/>
  <c r="N23" i="7" s="1"/>
  <c r="L23" i="7"/>
  <c r="M22" i="7"/>
  <c r="N22" i="7" s="1"/>
  <c r="L22" i="7"/>
  <c r="N21" i="7"/>
  <c r="M21" i="7"/>
  <c r="L21" i="7"/>
  <c r="N20" i="7"/>
  <c r="M20" i="7"/>
  <c r="L20" i="7"/>
  <c r="M19" i="7"/>
  <c r="N19" i="7" s="1"/>
  <c r="L19" i="7"/>
  <c r="M18" i="7"/>
  <c r="N18" i="7" s="1"/>
  <c r="L18" i="7"/>
  <c r="N17" i="7"/>
  <c r="M17" i="7"/>
  <c r="L17" i="7"/>
  <c r="N16" i="7"/>
  <c r="M16" i="7"/>
  <c r="L16" i="7"/>
  <c r="M15" i="7"/>
  <c r="N15" i="7" s="1"/>
  <c r="L15" i="7"/>
  <c r="M14" i="7"/>
  <c r="N14" i="7" s="1"/>
  <c r="L14" i="7"/>
  <c r="N13" i="7"/>
  <c r="M13" i="7"/>
  <c r="L13" i="7"/>
  <c r="N12" i="7"/>
  <c r="M12" i="7"/>
  <c r="L12" i="7"/>
  <c r="M11" i="7"/>
  <c r="N11" i="7" s="1"/>
  <c r="L11" i="7"/>
  <c r="M10" i="7"/>
  <c r="N10" i="7" s="1"/>
  <c r="L10" i="7"/>
  <c r="N9" i="7"/>
  <c r="M9" i="7"/>
  <c r="L9" i="7"/>
  <c r="N8" i="7"/>
  <c r="M8" i="7"/>
  <c r="L8" i="7"/>
  <c r="M7" i="7"/>
  <c r="N7" i="7" s="1"/>
  <c r="L7" i="7"/>
  <c r="M6" i="7"/>
  <c r="N6" i="7" s="1"/>
  <c r="L6" i="7"/>
  <c r="N5" i="7"/>
  <c r="M5" i="7"/>
  <c r="L5" i="7"/>
  <c r="N4" i="7"/>
  <c r="M4" i="7"/>
  <c r="L4" i="7"/>
  <c r="M3" i="7"/>
  <c r="N3" i="7" s="1"/>
  <c r="L3" i="7"/>
  <c r="M2" i="7"/>
  <c r="N2" i="7" s="1"/>
  <c r="L2" i="7"/>
  <c r="N131" i="6"/>
  <c r="M131" i="6"/>
  <c r="L131" i="6"/>
  <c r="N130" i="6"/>
  <c r="M130" i="6"/>
  <c r="L130" i="6"/>
  <c r="M129" i="6"/>
  <c r="N129" i="6" s="1"/>
  <c r="L129" i="6"/>
  <c r="M128" i="6"/>
  <c r="N128" i="6" s="1"/>
  <c r="L128" i="6"/>
  <c r="N127" i="6"/>
  <c r="M127" i="6"/>
  <c r="L127" i="6"/>
  <c r="N126" i="6"/>
  <c r="M126" i="6"/>
  <c r="L126" i="6"/>
  <c r="M125" i="6"/>
  <c r="N125" i="6" s="1"/>
  <c r="L125" i="6"/>
  <c r="M124" i="6"/>
  <c r="N124" i="6" s="1"/>
  <c r="L124" i="6"/>
  <c r="N123" i="6"/>
  <c r="M123" i="6"/>
  <c r="L123" i="6"/>
  <c r="N122" i="6"/>
  <c r="M122" i="6"/>
  <c r="L122" i="6"/>
  <c r="M121" i="6"/>
  <c r="N121" i="6" s="1"/>
  <c r="L121" i="6"/>
  <c r="M120" i="6"/>
  <c r="N120" i="6" s="1"/>
  <c r="L120" i="6"/>
  <c r="N119" i="6"/>
  <c r="M119" i="6"/>
  <c r="L119" i="6"/>
  <c r="N118" i="6"/>
  <c r="M118" i="6"/>
  <c r="L118" i="6"/>
  <c r="M117" i="6"/>
  <c r="N117" i="6" s="1"/>
  <c r="L117" i="6"/>
  <c r="M116" i="6"/>
  <c r="N116" i="6" s="1"/>
  <c r="L116" i="6"/>
  <c r="N115" i="6"/>
  <c r="M115" i="6"/>
  <c r="L115" i="6"/>
  <c r="N114" i="6"/>
  <c r="M114" i="6"/>
  <c r="L114" i="6"/>
  <c r="M113" i="6"/>
  <c r="N113" i="6" s="1"/>
  <c r="L113" i="6"/>
  <c r="M112" i="6"/>
  <c r="N112" i="6" s="1"/>
  <c r="L112" i="6"/>
  <c r="N111" i="6"/>
  <c r="M111" i="6"/>
  <c r="L111" i="6"/>
  <c r="N110" i="6"/>
  <c r="M110" i="6"/>
  <c r="L110" i="6"/>
  <c r="M109" i="6"/>
  <c r="N109" i="6" s="1"/>
  <c r="L109" i="6"/>
  <c r="M108" i="6"/>
  <c r="N108" i="6" s="1"/>
  <c r="L108" i="6"/>
  <c r="N107" i="6"/>
  <c r="M107" i="6"/>
  <c r="L107" i="6"/>
  <c r="N106" i="6"/>
  <c r="M106" i="6"/>
  <c r="L106" i="6"/>
  <c r="I106" i="6"/>
  <c r="N105" i="6"/>
  <c r="M105" i="6"/>
  <c r="L105" i="6"/>
  <c r="I105" i="6"/>
  <c r="N104" i="6"/>
  <c r="M104" i="6"/>
  <c r="L104" i="6"/>
  <c r="I104" i="6"/>
  <c r="N103" i="6"/>
  <c r="M103" i="6"/>
  <c r="L103" i="6"/>
  <c r="I103" i="6"/>
  <c r="N102" i="6"/>
  <c r="M102" i="6"/>
  <c r="L102" i="6"/>
  <c r="I102" i="6"/>
  <c r="N101" i="6"/>
  <c r="M101" i="6"/>
  <c r="L101" i="6"/>
  <c r="I101" i="6"/>
  <c r="N100" i="6"/>
  <c r="M100" i="6"/>
  <c r="L100" i="6"/>
  <c r="I100" i="6"/>
  <c r="N99" i="6"/>
  <c r="M99" i="6"/>
  <c r="L99" i="6"/>
  <c r="I99" i="6"/>
  <c r="N98" i="6"/>
  <c r="M98" i="6"/>
  <c r="L98" i="6"/>
  <c r="I98" i="6"/>
  <c r="N97" i="6"/>
  <c r="M97" i="6"/>
  <c r="L97" i="6"/>
  <c r="I97" i="6"/>
  <c r="N96" i="6"/>
  <c r="M96" i="6"/>
  <c r="L96" i="6"/>
  <c r="I96" i="6"/>
  <c r="N95" i="6"/>
  <c r="M95" i="6"/>
  <c r="L95" i="6"/>
  <c r="I95" i="6"/>
  <c r="N94" i="6"/>
  <c r="M94" i="6"/>
  <c r="L94" i="6"/>
  <c r="I94" i="6"/>
  <c r="N93" i="6"/>
  <c r="M93" i="6"/>
  <c r="L93" i="6"/>
  <c r="I93" i="6"/>
  <c r="N92" i="6"/>
  <c r="M92" i="6"/>
  <c r="L92" i="6"/>
  <c r="I92" i="6"/>
  <c r="N91" i="6"/>
  <c r="M91" i="6"/>
  <c r="L91" i="6"/>
  <c r="I91" i="6"/>
  <c r="N90" i="6"/>
  <c r="M90" i="6"/>
  <c r="L90" i="6"/>
  <c r="I90" i="6"/>
  <c r="N89" i="6"/>
  <c r="M89" i="6"/>
  <c r="L89" i="6"/>
  <c r="I89" i="6"/>
  <c r="N88" i="6"/>
  <c r="M88" i="6"/>
  <c r="L88" i="6"/>
  <c r="I88" i="6"/>
  <c r="N87" i="6"/>
  <c r="M87" i="6"/>
  <c r="L87" i="6"/>
  <c r="I87" i="6"/>
  <c r="N86" i="6"/>
  <c r="M86" i="6"/>
  <c r="L86" i="6"/>
  <c r="I86" i="6"/>
  <c r="N85" i="6"/>
  <c r="M85" i="6"/>
  <c r="L85" i="6"/>
  <c r="M84" i="6"/>
  <c r="N84" i="6" s="1"/>
  <c r="L84" i="6"/>
  <c r="M83" i="6"/>
  <c r="N83" i="6" s="1"/>
  <c r="L83" i="6"/>
  <c r="N82" i="6"/>
  <c r="M82" i="6"/>
  <c r="L82" i="6"/>
  <c r="N81" i="6"/>
  <c r="M81" i="6"/>
  <c r="L81" i="6"/>
  <c r="M80" i="6"/>
  <c r="N80" i="6" s="1"/>
  <c r="L80" i="6"/>
  <c r="I80" i="6"/>
  <c r="M79" i="6"/>
  <c r="N79" i="6" s="1"/>
  <c r="L79" i="6"/>
  <c r="I79" i="6"/>
  <c r="M78" i="6"/>
  <c r="N78" i="6" s="1"/>
  <c r="L78" i="6"/>
  <c r="I78" i="6"/>
  <c r="M77" i="6"/>
  <c r="N77" i="6" s="1"/>
  <c r="L77" i="6"/>
  <c r="I77" i="6"/>
  <c r="M76" i="6"/>
  <c r="N76" i="6" s="1"/>
  <c r="L76" i="6"/>
  <c r="I76" i="6"/>
  <c r="M75" i="6"/>
  <c r="N75" i="6" s="1"/>
  <c r="L75" i="6"/>
  <c r="I75" i="6"/>
  <c r="M74" i="6"/>
  <c r="N74" i="6" s="1"/>
  <c r="L74" i="6"/>
  <c r="M73" i="6"/>
  <c r="N73" i="6" s="1"/>
  <c r="L73" i="6"/>
  <c r="N72" i="6"/>
  <c r="M72" i="6"/>
  <c r="L72" i="6"/>
  <c r="N71" i="6"/>
  <c r="M71" i="6"/>
  <c r="L71" i="6"/>
  <c r="M70" i="6"/>
  <c r="N70" i="6" s="1"/>
  <c r="L70" i="6"/>
  <c r="M69" i="6"/>
  <c r="N69" i="6" s="1"/>
  <c r="L69" i="6"/>
  <c r="N68" i="6"/>
  <c r="M68" i="6"/>
  <c r="L68" i="6"/>
  <c r="N67" i="6"/>
  <c r="M67" i="6"/>
  <c r="L67" i="6"/>
  <c r="M66" i="6"/>
  <c r="N66" i="6" s="1"/>
  <c r="L66" i="6"/>
  <c r="M65" i="6"/>
  <c r="N65" i="6" s="1"/>
  <c r="L65" i="6"/>
  <c r="N64" i="6"/>
  <c r="M64" i="6"/>
  <c r="L64" i="6"/>
  <c r="N63" i="6"/>
  <c r="M63" i="6"/>
  <c r="L63" i="6"/>
  <c r="M62" i="6"/>
  <c r="N62" i="6" s="1"/>
  <c r="L62" i="6"/>
  <c r="M61" i="6"/>
  <c r="N61" i="6" s="1"/>
  <c r="L61" i="6"/>
  <c r="N60" i="6"/>
  <c r="M60" i="6"/>
  <c r="L60" i="6"/>
  <c r="N59" i="6"/>
  <c r="M59" i="6"/>
  <c r="L59" i="6"/>
  <c r="M58" i="6"/>
  <c r="N58" i="6" s="1"/>
  <c r="L58" i="6"/>
  <c r="M57" i="6"/>
  <c r="N57" i="6" s="1"/>
  <c r="L57" i="6"/>
  <c r="N56" i="6"/>
  <c r="M56" i="6"/>
  <c r="L56" i="6"/>
  <c r="N55" i="6"/>
  <c r="M55" i="6"/>
  <c r="L55" i="6"/>
  <c r="M54" i="6"/>
  <c r="N54" i="6" s="1"/>
  <c r="L54" i="6"/>
  <c r="M53" i="6"/>
  <c r="N53" i="6" s="1"/>
  <c r="L53" i="6"/>
  <c r="N52" i="6"/>
  <c r="M52" i="6"/>
  <c r="L52" i="6"/>
  <c r="N51" i="6"/>
  <c r="M51" i="6"/>
  <c r="L51" i="6"/>
  <c r="M50" i="6"/>
  <c r="N50" i="6" s="1"/>
  <c r="L50" i="6"/>
  <c r="M49" i="6"/>
  <c r="N49" i="6" s="1"/>
  <c r="L49" i="6"/>
  <c r="M48" i="6"/>
  <c r="L48" i="6"/>
  <c r="I48" i="6"/>
  <c r="N48" i="6" s="1"/>
  <c r="M47" i="6"/>
  <c r="L47" i="6"/>
  <c r="I47" i="6"/>
  <c r="N47" i="6" s="1"/>
  <c r="M46" i="6"/>
  <c r="L46" i="6"/>
  <c r="I46" i="6"/>
  <c r="N46" i="6" s="1"/>
  <c r="M45" i="6"/>
  <c r="L45" i="6"/>
  <c r="I45" i="6"/>
  <c r="N45" i="6" s="1"/>
  <c r="M44" i="6"/>
  <c r="L44" i="6"/>
  <c r="I44" i="6"/>
  <c r="N44" i="6" s="1"/>
  <c r="M43" i="6"/>
  <c r="L43" i="6"/>
  <c r="I43" i="6"/>
  <c r="N43" i="6" s="1"/>
  <c r="M42" i="6"/>
  <c r="L42" i="6"/>
  <c r="I42" i="6"/>
  <c r="N42" i="6" s="1"/>
  <c r="M41" i="6"/>
  <c r="L41" i="6"/>
  <c r="I41" i="6"/>
  <c r="N41" i="6" s="1"/>
  <c r="M40" i="6"/>
  <c r="L40" i="6"/>
  <c r="I40" i="6"/>
  <c r="N40" i="6" s="1"/>
  <c r="M39" i="6"/>
  <c r="L39" i="6"/>
  <c r="I39" i="6"/>
  <c r="N39" i="6" s="1"/>
  <c r="M38" i="6"/>
  <c r="L38" i="6"/>
  <c r="I38" i="6"/>
  <c r="N38" i="6" s="1"/>
  <c r="M37" i="6"/>
  <c r="L37" i="6"/>
  <c r="I37" i="6"/>
  <c r="N37" i="6" s="1"/>
  <c r="M36" i="6"/>
  <c r="L36" i="6"/>
  <c r="I36" i="6"/>
  <c r="N36" i="6" s="1"/>
  <c r="M35" i="6"/>
  <c r="L35" i="6"/>
  <c r="I35" i="6"/>
  <c r="N35" i="6" s="1"/>
  <c r="M34" i="6"/>
  <c r="L34" i="6"/>
  <c r="I34" i="6"/>
  <c r="N34" i="6" s="1"/>
  <c r="M33" i="6"/>
  <c r="L33" i="6"/>
  <c r="I33" i="6"/>
  <c r="N33" i="6" s="1"/>
  <c r="M32" i="6"/>
  <c r="L32" i="6"/>
  <c r="I32" i="6"/>
  <c r="N32" i="6" s="1"/>
  <c r="N31" i="6"/>
  <c r="M31" i="6"/>
  <c r="L31" i="6"/>
  <c r="N30" i="6"/>
  <c r="M30" i="6"/>
  <c r="L30" i="6"/>
  <c r="M29" i="6"/>
  <c r="N29" i="6" s="1"/>
  <c r="L29" i="6"/>
  <c r="M28" i="6"/>
  <c r="N28" i="6" s="1"/>
  <c r="L28" i="6"/>
  <c r="N27" i="6"/>
  <c r="M27" i="6"/>
  <c r="L27" i="6"/>
  <c r="N26" i="6"/>
  <c r="M26" i="6"/>
  <c r="L26" i="6"/>
  <c r="M25" i="6"/>
  <c r="N25" i="6" s="1"/>
  <c r="L25" i="6"/>
  <c r="M24" i="6"/>
  <c r="N24" i="6" s="1"/>
  <c r="L24" i="6"/>
  <c r="I24" i="6"/>
  <c r="M23" i="6"/>
  <c r="N23" i="6" s="1"/>
  <c r="L23" i="6"/>
  <c r="I23" i="6"/>
  <c r="M22" i="6"/>
  <c r="N22" i="6" s="1"/>
  <c r="L22" i="6"/>
  <c r="I22" i="6"/>
  <c r="M21" i="6"/>
  <c r="N21" i="6" s="1"/>
  <c r="L21" i="6"/>
  <c r="I21" i="6"/>
  <c r="M20" i="6"/>
  <c r="N20" i="6" s="1"/>
  <c r="L20" i="6"/>
  <c r="I20" i="6"/>
  <c r="M19" i="6"/>
  <c r="N19" i="6" s="1"/>
  <c r="L19" i="6"/>
  <c r="I19" i="6"/>
  <c r="M18" i="6"/>
  <c r="N18" i="6" s="1"/>
  <c r="L18" i="6"/>
  <c r="I18" i="6"/>
  <c r="M17" i="6"/>
  <c r="N17" i="6" s="1"/>
  <c r="L17" i="6"/>
  <c r="I17" i="6"/>
  <c r="M16" i="6"/>
  <c r="N16" i="6" s="1"/>
  <c r="L16" i="6"/>
  <c r="I16" i="6"/>
  <c r="M15" i="6"/>
  <c r="N15" i="6" s="1"/>
  <c r="L15" i="6"/>
  <c r="I15" i="6"/>
  <c r="M14" i="6"/>
  <c r="N14" i="6" s="1"/>
  <c r="L14" i="6"/>
  <c r="I14" i="6"/>
  <c r="M13" i="6"/>
  <c r="N13" i="6" s="1"/>
  <c r="L13" i="6"/>
  <c r="I13" i="6"/>
  <c r="M12" i="6"/>
  <c r="N12" i="6" s="1"/>
  <c r="L12" i="6"/>
  <c r="I12" i="6"/>
  <c r="M11" i="6"/>
  <c r="N11" i="6" s="1"/>
  <c r="L11" i="6"/>
  <c r="I11" i="6"/>
  <c r="M10" i="6"/>
  <c r="N10" i="6" s="1"/>
  <c r="L10" i="6"/>
  <c r="I10" i="6"/>
  <c r="M9" i="6"/>
  <c r="N9" i="6" s="1"/>
  <c r="L9" i="6"/>
  <c r="I9" i="6"/>
  <c r="M8" i="6"/>
  <c r="N8" i="6" s="1"/>
  <c r="L8" i="6"/>
  <c r="N7" i="6"/>
  <c r="M7" i="6"/>
  <c r="L7" i="6"/>
  <c r="N6" i="6"/>
  <c r="M6" i="6"/>
  <c r="L6" i="6"/>
  <c r="M5" i="6"/>
  <c r="N5" i="6" s="1"/>
  <c r="L5" i="6"/>
  <c r="M4" i="6"/>
  <c r="N4" i="6" s="1"/>
  <c r="L4" i="6"/>
  <c r="M3" i="6"/>
  <c r="L3" i="6"/>
  <c r="I3" i="6"/>
  <c r="N3" i="6" s="1"/>
  <c r="M2" i="6"/>
  <c r="L2" i="6"/>
  <c r="I2" i="6"/>
  <c r="N2" i="6" s="1"/>
  <c r="N128" i="5"/>
  <c r="M128" i="5"/>
  <c r="L128" i="5"/>
  <c r="K128" i="5"/>
  <c r="N127" i="5"/>
  <c r="M127" i="5"/>
  <c r="L127" i="5"/>
  <c r="K127" i="5"/>
  <c r="N126" i="5"/>
  <c r="M126" i="5"/>
  <c r="L126" i="5"/>
  <c r="K126" i="5"/>
  <c r="N125" i="5"/>
  <c r="M125" i="5"/>
  <c r="L125" i="5"/>
  <c r="K125" i="5"/>
  <c r="N124" i="5"/>
  <c r="M124" i="5"/>
  <c r="L124" i="5"/>
  <c r="K124" i="5"/>
  <c r="N123" i="5"/>
  <c r="M123" i="5"/>
  <c r="L123" i="5"/>
  <c r="K123" i="5"/>
  <c r="N122" i="5"/>
  <c r="M122" i="5"/>
  <c r="L122" i="5"/>
  <c r="K122" i="5"/>
  <c r="N121" i="5"/>
  <c r="M121" i="5"/>
  <c r="L121" i="5"/>
  <c r="K121" i="5"/>
  <c r="N120" i="5"/>
  <c r="M120" i="5"/>
  <c r="L120" i="5"/>
  <c r="K120" i="5"/>
  <c r="N119" i="5"/>
  <c r="M119" i="5"/>
  <c r="L119" i="5"/>
  <c r="K119" i="5"/>
  <c r="N118" i="5"/>
  <c r="M118" i="5"/>
  <c r="L118" i="5"/>
  <c r="K118" i="5"/>
  <c r="N117" i="5"/>
  <c r="M117" i="5"/>
  <c r="L117" i="5"/>
  <c r="K117" i="5"/>
  <c r="N116" i="5"/>
  <c r="M116" i="5"/>
  <c r="L116" i="5"/>
  <c r="K116" i="5"/>
  <c r="N115" i="5"/>
  <c r="M115" i="5"/>
  <c r="L115" i="5"/>
  <c r="K115" i="5"/>
  <c r="N114" i="5"/>
  <c r="M114" i="5"/>
  <c r="L114" i="5"/>
  <c r="K114" i="5"/>
  <c r="N113" i="5"/>
  <c r="M113" i="5"/>
  <c r="L113" i="5"/>
  <c r="K113" i="5"/>
  <c r="N112" i="5"/>
  <c r="M112" i="5"/>
  <c r="L112" i="5"/>
  <c r="K112" i="5"/>
  <c r="N111" i="5"/>
  <c r="M111" i="5"/>
  <c r="L111" i="5"/>
  <c r="K111" i="5"/>
  <c r="N110" i="5"/>
  <c r="M110" i="5"/>
  <c r="L110" i="5"/>
  <c r="K110" i="5"/>
  <c r="N109" i="5"/>
  <c r="M109" i="5"/>
  <c r="L109" i="5"/>
  <c r="K109" i="5"/>
  <c r="N108" i="5"/>
  <c r="M108" i="5"/>
  <c r="L108" i="5"/>
  <c r="K108" i="5"/>
  <c r="N107" i="5"/>
  <c r="M107" i="5"/>
  <c r="L107" i="5"/>
  <c r="K107" i="5"/>
  <c r="N106" i="5"/>
  <c r="M106" i="5"/>
  <c r="L106" i="5"/>
  <c r="K106" i="5"/>
  <c r="N105" i="5"/>
  <c r="M105" i="5"/>
  <c r="L105" i="5"/>
  <c r="K105" i="5"/>
  <c r="N104" i="5"/>
  <c r="M104" i="5"/>
  <c r="L104" i="5"/>
  <c r="K104" i="5"/>
  <c r="N103" i="5"/>
  <c r="M103" i="5"/>
  <c r="L103" i="5"/>
  <c r="K103" i="5"/>
  <c r="N102" i="5"/>
  <c r="M102" i="5"/>
  <c r="L102" i="5"/>
  <c r="K102" i="5"/>
  <c r="N101" i="5"/>
  <c r="M101" i="5"/>
  <c r="L101" i="5"/>
  <c r="K101" i="5"/>
  <c r="N100" i="5"/>
  <c r="M100" i="5"/>
  <c r="L100" i="5"/>
  <c r="K100" i="5"/>
  <c r="M99" i="5"/>
  <c r="L99" i="5"/>
  <c r="K99" i="5"/>
  <c r="I99" i="5"/>
  <c r="N99" i="5" s="1"/>
  <c r="M98" i="5"/>
  <c r="L98" i="5"/>
  <c r="K98" i="5"/>
  <c r="I98" i="5"/>
  <c r="N98" i="5" s="1"/>
  <c r="M97" i="5"/>
  <c r="L97" i="5"/>
  <c r="K97" i="5"/>
  <c r="I97" i="5"/>
  <c r="N97" i="5" s="1"/>
  <c r="M96" i="5"/>
  <c r="L96" i="5"/>
  <c r="K96" i="5"/>
  <c r="I96" i="5"/>
  <c r="N96" i="5" s="1"/>
  <c r="M95" i="5"/>
  <c r="L95" i="5"/>
  <c r="K95" i="5"/>
  <c r="I95" i="5"/>
  <c r="N95" i="5" s="1"/>
  <c r="M94" i="5"/>
  <c r="L94" i="5"/>
  <c r="K94" i="5"/>
  <c r="I94" i="5"/>
  <c r="N94" i="5" s="1"/>
  <c r="M93" i="5"/>
  <c r="L93" i="5"/>
  <c r="K93" i="5"/>
  <c r="I93" i="5"/>
  <c r="N93" i="5" s="1"/>
  <c r="M92" i="5"/>
  <c r="L92" i="5"/>
  <c r="K92" i="5"/>
  <c r="I92" i="5"/>
  <c r="N92" i="5" s="1"/>
  <c r="M91" i="5"/>
  <c r="L91" i="5"/>
  <c r="K91" i="5"/>
  <c r="I91" i="5"/>
  <c r="N91" i="5" s="1"/>
  <c r="M90" i="5"/>
  <c r="L90" i="5"/>
  <c r="K90" i="5"/>
  <c r="I90" i="5"/>
  <c r="N90" i="5" s="1"/>
  <c r="M89" i="5"/>
  <c r="L89" i="5"/>
  <c r="K89" i="5"/>
  <c r="I89" i="5"/>
  <c r="N89" i="5" s="1"/>
  <c r="M88" i="5"/>
  <c r="L88" i="5"/>
  <c r="K88" i="5"/>
  <c r="I88" i="5"/>
  <c r="N88" i="5" s="1"/>
  <c r="M87" i="5"/>
  <c r="L87" i="5"/>
  <c r="K87" i="5"/>
  <c r="I87" i="5"/>
  <c r="N87" i="5" s="1"/>
  <c r="M86" i="5"/>
  <c r="L86" i="5"/>
  <c r="K86" i="5"/>
  <c r="I86" i="5"/>
  <c r="N86" i="5" s="1"/>
  <c r="M85" i="5"/>
  <c r="L85" i="5"/>
  <c r="K85" i="5"/>
  <c r="I85" i="5"/>
  <c r="N85" i="5" s="1"/>
  <c r="M84" i="5"/>
  <c r="L84" i="5"/>
  <c r="K84" i="5"/>
  <c r="I84" i="5"/>
  <c r="N84" i="5" s="1"/>
  <c r="M83" i="5"/>
  <c r="L83" i="5"/>
  <c r="K83" i="5"/>
  <c r="I83" i="5"/>
  <c r="N83" i="5" s="1"/>
  <c r="M82" i="5"/>
  <c r="L82" i="5"/>
  <c r="K82" i="5"/>
  <c r="I82" i="5"/>
  <c r="N82" i="5" s="1"/>
  <c r="M81" i="5"/>
  <c r="L81" i="5"/>
  <c r="K81" i="5"/>
  <c r="I81" i="5"/>
  <c r="N81" i="5" s="1"/>
  <c r="M80" i="5"/>
  <c r="L80" i="5"/>
  <c r="K80" i="5"/>
  <c r="I80" i="5"/>
  <c r="N80" i="5" s="1"/>
  <c r="N79" i="5"/>
  <c r="M79" i="5"/>
  <c r="L79" i="5"/>
  <c r="K79" i="5"/>
  <c r="N78" i="5"/>
  <c r="M78" i="5"/>
  <c r="L78" i="5"/>
  <c r="K78" i="5"/>
  <c r="N77" i="5"/>
  <c r="M77" i="5"/>
  <c r="L77" i="5"/>
  <c r="K77" i="5"/>
  <c r="N76" i="5"/>
  <c r="M76" i="5"/>
  <c r="L76" i="5"/>
  <c r="K76" i="5"/>
  <c r="N75" i="5"/>
  <c r="M75" i="5"/>
  <c r="L75" i="5"/>
  <c r="K75" i="5"/>
  <c r="M74" i="5"/>
  <c r="L74" i="5"/>
  <c r="K74" i="5"/>
  <c r="I74" i="5"/>
  <c r="N74" i="5" s="1"/>
  <c r="M73" i="5"/>
  <c r="L73" i="5"/>
  <c r="K73" i="5"/>
  <c r="I73" i="5"/>
  <c r="N73" i="5" s="1"/>
  <c r="M72" i="5"/>
  <c r="L72" i="5"/>
  <c r="K72" i="5"/>
  <c r="I72" i="5"/>
  <c r="N72" i="5" s="1"/>
  <c r="M71" i="5"/>
  <c r="L71" i="5"/>
  <c r="K71" i="5"/>
  <c r="I71" i="5"/>
  <c r="N71" i="5" s="1"/>
  <c r="N70" i="5"/>
  <c r="M70" i="5"/>
  <c r="L70" i="5"/>
  <c r="K70" i="5"/>
  <c r="N69" i="5"/>
  <c r="M69" i="5"/>
  <c r="L69" i="5"/>
  <c r="K69" i="5"/>
  <c r="N68" i="5"/>
  <c r="M68" i="5"/>
  <c r="L68" i="5"/>
  <c r="K68" i="5"/>
  <c r="N67" i="5"/>
  <c r="M67" i="5"/>
  <c r="L67" i="5"/>
  <c r="K67" i="5"/>
  <c r="N66" i="5"/>
  <c r="M66" i="5"/>
  <c r="L66" i="5"/>
  <c r="K66" i="5"/>
  <c r="N65" i="5"/>
  <c r="M65" i="5"/>
  <c r="L65" i="5"/>
  <c r="K65" i="5"/>
  <c r="N64" i="5"/>
  <c r="M64" i="5"/>
  <c r="L64" i="5"/>
  <c r="K64" i="5"/>
  <c r="N63" i="5"/>
  <c r="M63" i="5"/>
  <c r="L63" i="5"/>
  <c r="K63" i="5"/>
  <c r="N62" i="5"/>
  <c r="M62" i="5"/>
  <c r="L62" i="5"/>
  <c r="K62" i="5"/>
  <c r="N61" i="5"/>
  <c r="M61" i="5"/>
  <c r="L61" i="5"/>
  <c r="K61" i="5"/>
  <c r="N60" i="5"/>
  <c r="M60" i="5"/>
  <c r="L60" i="5"/>
  <c r="K60" i="5"/>
  <c r="N59" i="5"/>
  <c r="M59" i="5"/>
  <c r="L59" i="5"/>
  <c r="K59" i="5"/>
  <c r="N58" i="5"/>
  <c r="M58" i="5"/>
  <c r="L58" i="5"/>
  <c r="K58" i="5"/>
  <c r="N57" i="5"/>
  <c r="M57" i="5"/>
  <c r="L57" i="5"/>
  <c r="K57" i="5"/>
  <c r="N56" i="5"/>
  <c r="M56" i="5"/>
  <c r="L56" i="5"/>
  <c r="K56" i="5"/>
  <c r="N55" i="5"/>
  <c r="M55" i="5"/>
  <c r="L55" i="5"/>
  <c r="K55" i="5"/>
  <c r="N54" i="5"/>
  <c r="M54" i="5"/>
  <c r="L54" i="5"/>
  <c r="K54" i="5"/>
  <c r="N53" i="5"/>
  <c r="M53" i="5"/>
  <c r="L53" i="5"/>
  <c r="K53" i="5"/>
  <c r="N52" i="5"/>
  <c r="M52" i="5"/>
  <c r="L52" i="5"/>
  <c r="K52" i="5"/>
  <c r="N51" i="5"/>
  <c r="M51" i="5"/>
  <c r="L51" i="5"/>
  <c r="K51" i="5"/>
  <c r="N50" i="5"/>
  <c r="M50" i="5"/>
  <c r="L50" i="5"/>
  <c r="K50" i="5"/>
  <c r="N49" i="5"/>
  <c r="M49" i="5"/>
  <c r="L49" i="5"/>
  <c r="K49" i="5"/>
  <c r="N48" i="5"/>
  <c r="M48" i="5"/>
  <c r="L48" i="5"/>
  <c r="K48" i="5"/>
  <c r="M47" i="5"/>
  <c r="L47" i="5"/>
  <c r="K47" i="5"/>
  <c r="I47" i="5"/>
  <c r="N47" i="5" s="1"/>
  <c r="M46" i="5"/>
  <c r="L46" i="5"/>
  <c r="K46" i="5"/>
  <c r="I46" i="5"/>
  <c r="N46" i="5" s="1"/>
  <c r="M45" i="5"/>
  <c r="L45" i="5"/>
  <c r="K45" i="5"/>
  <c r="I45" i="5"/>
  <c r="N45" i="5" s="1"/>
  <c r="M44" i="5"/>
  <c r="L44" i="5"/>
  <c r="K44" i="5"/>
  <c r="I44" i="5"/>
  <c r="N44" i="5" s="1"/>
  <c r="M43" i="5"/>
  <c r="L43" i="5"/>
  <c r="K43" i="5"/>
  <c r="I43" i="5"/>
  <c r="N43" i="5" s="1"/>
  <c r="M42" i="5"/>
  <c r="L42" i="5"/>
  <c r="K42" i="5"/>
  <c r="I42" i="5"/>
  <c r="N42" i="5" s="1"/>
  <c r="M41" i="5"/>
  <c r="L41" i="5"/>
  <c r="K41" i="5"/>
  <c r="I41" i="5"/>
  <c r="N41" i="5" s="1"/>
  <c r="M40" i="5"/>
  <c r="L40" i="5"/>
  <c r="K40" i="5"/>
  <c r="I40" i="5"/>
  <c r="N40" i="5" s="1"/>
  <c r="M39" i="5"/>
  <c r="L39" i="5"/>
  <c r="K39" i="5"/>
  <c r="I39" i="5"/>
  <c r="N39" i="5" s="1"/>
  <c r="M38" i="5"/>
  <c r="L38" i="5"/>
  <c r="K38" i="5"/>
  <c r="I38" i="5"/>
  <c r="N38" i="5" s="1"/>
  <c r="M37" i="5"/>
  <c r="L37" i="5"/>
  <c r="K37" i="5"/>
  <c r="I37" i="5"/>
  <c r="N37" i="5" s="1"/>
  <c r="M36" i="5"/>
  <c r="L36" i="5"/>
  <c r="K36" i="5"/>
  <c r="I36" i="5"/>
  <c r="N36" i="5" s="1"/>
  <c r="M35" i="5"/>
  <c r="L35" i="5"/>
  <c r="K35" i="5"/>
  <c r="I35" i="5"/>
  <c r="N35" i="5" s="1"/>
  <c r="M34" i="5"/>
  <c r="L34" i="5"/>
  <c r="K34" i="5"/>
  <c r="I34" i="5"/>
  <c r="N34" i="5" s="1"/>
  <c r="M33" i="5"/>
  <c r="N33" i="5" s="1"/>
  <c r="L33" i="5"/>
  <c r="K33" i="5"/>
  <c r="M32" i="5"/>
  <c r="N32" i="5" s="1"/>
  <c r="L32" i="5"/>
  <c r="K32" i="5"/>
  <c r="M31" i="5"/>
  <c r="N31" i="5" s="1"/>
  <c r="L31" i="5"/>
  <c r="K31" i="5"/>
  <c r="M30" i="5"/>
  <c r="N30" i="5" s="1"/>
  <c r="L30" i="5"/>
  <c r="K30" i="5"/>
  <c r="M29" i="5"/>
  <c r="N29" i="5" s="1"/>
  <c r="L29" i="5"/>
  <c r="K29" i="5"/>
  <c r="M28" i="5"/>
  <c r="N28" i="5" s="1"/>
  <c r="L28" i="5"/>
  <c r="K28" i="5"/>
  <c r="M27" i="5"/>
  <c r="N27" i="5" s="1"/>
  <c r="L27" i="5"/>
  <c r="K27" i="5"/>
  <c r="M26" i="5"/>
  <c r="N26" i="5" s="1"/>
  <c r="L26" i="5"/>
  <c r="K26" i="5"/>
  <c r="M25" i="5"/>
  <c r="N25" i="5" s="1"/>
  <c r="L25" i="5"/>
  <c r="K25" i="5"/>
  <c r="M24" i="5"/>
  <c r="L24" i="5"/>
  <c r="K24" i="5"/>
  <c r="I24" i="5"/>
  <c r="N24" i="5" s="1"/>
  <c r="M23" i="5"/>
  <c r="L23" i="5"/>
  <c r="K23" i="5"/>
  <c r="I23" i="5"/>
  <c r="N23" i="5" s="1"/>
  <c r="M22" i="5"/>
  <c r="L22" i="5"/>
  <c r="K22" i="5"/>
  <c r="I22" i="5"/>
  <c r="N22" i="5" s="1"/>
  <c r="M21" i="5"/>
  <c r="L21" i="5"/>
  <c r="K21" i="5"/>
  <c r="I21" i="5"/>
  <c r="N21" i="5" s="1"/>
  <c r="M20" i="5"/>
  <c r="L20" i="5"/>
  <c r="K20" i="5"/>
  <c r="I20" i="5"/>
  <c r="N20" i="5" s="1"/>
  <c r="M19" i="5"/>
  <c r="L19" i="5"/>
  <c r="K19" i="5"/>
  <c r="I19" i="5"/>
  <c r="N19" i="5" s="1"/>
  <c r="M18" i="5"/>
  <c r="L18" i="5"/>
  <c r="K18" i="5"/>
  <c r="I18" i="5"/>
  <c r="N18" i="5" s="1"/>
  <c r="M17" i="5"/>
  <c r="L17" i="5"/>
  <c r="K17" i="5"/>
  <c r="I17" i="5"/>
  <c r="N17" i="5" s="1"/>
  <c r="M16" i="5"/>
  <c r="L16" i="5"/>
  <c r="K16" i="5"/>
  <c r="I16" i="5"/>
  <c r="N16" i="5" s="1"/>
  <c r="M15" i="5"/>
  <c r="L15" i="5"/>
  <c r="K15" i="5"/>
  <c r="I15" i="5"/>
  <c r="N15" i="5" s="1"/>
  <c r="M14" i="5"/>
  <c r="L14" i="5"/>
  <c r="K14" i="5"/>
  <c r="I14" i="5"/>
  <c r="N14" i="5" s="1"/>
  <c r="M13" i="5"/>
  <c r="L13" i="5"/>
  <c r="K13" i="5"/>
  <c r="I13" i="5"/>
  <c r="N13" i="5" s="1"/>
  <c r="M12" i="5"/>
  <c r="L12" i="5"/>
  <c r="K12" i="5"/>
  <c r="I12" i="5"/>
  <c r="N12" i="5" s="1"/>
  <c r="M11" i="5"/>
  <c r="L11" i="5"/>
  <c r="K11" i="5"/>
  <c r="I11" i="5"/>
  <c r="N11" i="5" s="1"/>
  <c r="M10" i="5"/>
  <c r="L10" i="5"/>
  <c r="K10" i="5"/>
  <c r="I10" i="5"/>
  <c r="N10" i="5" s="1"/>
  <c r="M9" i="5"/>
  <c r="L9" i="5"/>
  <c r="K9" i="5"/>
  <c r="I9" i="5"/>
  <c r="N9" i="5" s="1"/>
  <c r="M8" i="5"/>
  <c r="L8" i="5"/>
  <c r="K8" i="5"/>
  <c r="I8" i="5"/>
  <c r="N8" i="5" s="1"/>
  <c r="M7" i="5"/>
  <c r="L7" i="5"/>
  <c r="K7" i="5"/>
  <c r="I7" i="5"/>
  <c r="N7" i="5" s="1"/>
  <c r="M6" i="5"/>
  <c r="L6" i="5"/>
  <c r="K6" i="5"/>
  <c r="I6" i="5"/>
  <c r="N6" i="5" s="1"/>
  <c r="M5" i="5"/>
  <c r="L5" i="5"/>
  <c r="K5" i="5"/>
  <c r="I5" i="5"/>
  <c r="N5" i="5" s="1"/>
  <c r="M4" i="5"/>
  <c r="N4" i="5" s="1"/>
  <c r="L4" i="5"/>
  <c r="K4" i="5"/>
  <c r="M3" i="5"/>
  <c r="N3" i="5" s="1"/>
  <c r="L3" i="5"/>
  <c r="K3" i="5"/>
  <c r="M2" i="5"/>
  <c r="L2" i="5"/>
  <c r="K2" i="5"/>
  <c r="I2" i="5"/>
  <c r="N2" i="5" s="1"/>
  <c r="N110" i="4"/>
  <c r="M110" i="4"/>
  <c r="L110" i="4"/>
  <c r="C110" i="4"/>
  <c r="N109" i="4"/>
  <c r="M109" i="4"/>
  <c r="L109" i="4"/>
  <c r="C109" i="4"/>
  <c r="N108" i="4"/>
  <c r="M108" i="4"/>
  <c r="L108" i="4"/>
  <c r="C108" i="4"/>
  <c r="N107" i="4"/>
  <c r="M107" i="4"/>
  <c r="L107" i="4"/>
  <c r="C107" i="4"/>
  <c r="N106" i="4"/>
  <c r="M106" i="4"/>
  <c r="L106" i="4"/>
  <c r="C106" i="4"/>
  <c r="N105" i="4"/>
  <c r="M105" i="4"/>
  <c r="L105" i="4"/>
  <c r="C105" i="4"/>
  <c r="N104" i="4"/>
  <c r="M104" i="4"/>
  <c r="L104" i="4"/>
  <c r="C104" i="4"/>
  <c r="N103" i="4"/>
  <c r="M103" i="4"/>
  <c r="L103" i="4"/>
  <c r="C103" i="4"/>
  <c r="N102" i="4"/>
  <c r="M102" i="4"/>
  <c r="L102" i="4"/>
  <c r="C102" i="4"/>
  <c r="N101" i="4"/>
  <c r="M101" i="4"/>
  <c r="L101" i="4"/>
  <c r="C101" i="4"/>
  <c r="N100" i="4"/>
  <c r="M100" i="4"/>
  <c r="L100" i="4"/>
  <c r="C100" i="4"/>
  <c r="N99" i="4"/>
  <c r="M99" i="4"/>
  <c r="L99" i="4"/>
  <c r="C99" i="4"/>
  <c r="N98" i="4"/>
  <c r="M98" i="4"/>
  <c r="L98" i="4"/>
  <c r="C98" i="4"/>
  <c r="N97" i="4"/>
  <c r="M97" i="4"/>
  <c r="L97" i="4"/>
  <c r="C97" i="4"/>
  <c r="N96" i="4"/>
  <c r="M96" i="4"/>
  <c r="L96" i="4"/>
  <c r="C96" i="4"/>
  <c r="N95" i="4"/>
  <c r="M95" i="4"/>
  <c r="L95" i="4"/>
  <c r="C95" i="4"/>
  <c r="N94" i="4"/>
  <c r="M94" i="4"/>
  <c r="L94" i="4"/>
  <c r="C94" i="4"/>
  <c r="N93" i="4"/>
  <c r="M93" i="4"/>
  <c r="L93" i="4"/>
  <c r="C93" i="4"/>
  <c r="N92" i="4"/>
  <c r="M92" i="4"/>
  <c r="L92" i="4"/>
  <c r="C92" i="4"/>
  <c r="N91" i="4"/>
  <c r="M91" i="4"/>
  <c r="L91" i="4"/>
  <c r="C91" i="4"/>
  <c r="N90" i="4"/>
  <c r="M90" i="4"/>
  <c r="L90" i="4"/>
  <c r="C90" i="4"/>
  <c r="M89" i="4"/>
  <c r="L89" i="4"/>
  <c r="I89" i="4"/>
  <c r="N89" i="4" s="1"/>
  <c r="C89" i="4"/>
  <c r="M88" i="4"/>
  <c r="L88" i="4"/>
  <c r="I88" i="4"/>
  <c r="N88" i="4" s="1"/>
  <c r="C88" i="4"/>
  <c r="M87" i="4"/>
  <c r="L87" i="4"/>
  <c r="I87" i="4"/>
  <c r="N87" i="4" s="1"/>
  <c r="C87" i="4"/>
  <c r="N86" i="4"/>
  <c r="M86" i="4"/>
  <c r="L86" i="4"/>
  <c r="I86" i="4"/>
  <c r="C86" i="4"/>
  <c r="M85" i="4"/>
  <c r="L85" i="4"/>
  <c r="I85" i="4"/>
  <c r="N85" i="4" s="1"/>
  <c r="C85" i="4"/>
  <c r="M84" i="4"/>
  <c r="L84" i="4"/>
  <c r="I84" i="4"/>
  <c r="N84" i="4" s="1"/>
  <c r="C84" i="4"/>
  <c r="M83" i="4"/>
  <c r="L83" i="4"/>
  <c r="I83" i="4"/>
  <c r="N83" i="4" s="1"/>
  <c r="C83" i="4"/>
  <c r="M82" i="4"/>
  <c r="L82" i="4"/>
  <c r="I82" i="4"/>
  <c r="N82" i="4" s="1"/>
  <c r="C82" i="4"/>
  <c r="M81" i="4"/>
  <c r="L81" i="4"/>
  <c r="I81" i="4"/>
  <c r="N81" i="4" s="1"/>
  <c r="C81" i="4"/>
  <c r="M80" i="4"/>
  <c r="L80" i="4"/>
  <c r="I80" i="4"/>
  <c r="N80" i="4" s="1"/>
  <c r="C80" i="4"/>
  <c r="N79" i="4"/>
  <c r="M79" i="4"/>
  <c r="L79" i="4"/>
  <c r="I79" i="4"/>
  <c r="C79" i="4"/>
  <c r="M78" i="4"/>
  <c r="L78" i="4"/>
  <c r="I78" i="4"/>
  <c r="N78" i="4" s="1"/>
  <c r="C78" i="4"/>
  <c r="M77" i="4"/>
  <c r="L77" i="4"/>
  <c r="I77" i="4"/>
  <c r="N77" i="4" s="1"/>
  <c r="C77" i="4"/>
  <c r="M76" i="4"/>
  <c r="L76" i="4"/>
  <c r="I76" i="4"/>
  <c r="N76" i="4" s="1"/>
  <c r="C76" i="4"/>
  <c r="N75" i="4"/>
  <c r="M75" i="4"/>
  <c r="L75" i="4"/>
  <c r="I75" i="4"/>
  <c r="C75" i="4"/>
  <c r="M74" i="4"/>
  <c r="L74" i="4"/>
  <c r="I74" i="4"/>
  <c r="N74" i="4" s="1"/>
  <c r="C74" i="4"/>
  <c r="M73" i="4"/>
  <c r="L73" i="4"/>
  <c r="I73" i="4"/>
  <c r="N73" i="4" s="1"/>
  <c r="C73" i="4"/>
  <c r="M72" i="4"/>
  <c r="L72" i="4"/>
  <c r="I72" i="4"/>
  <c r="N72" i="4" s="1"/>
  <c r="C72" i="4"/>
  <c r="M71" i="4"/>
  <c r="N71" i="4" s="1"/>
  <c r="L71" i="4"/>
  <c r="I71" i="4"/>
  <c r="C71" i="4"/>
  <c r="N70" i="4"/>
  <c r="M70" i="4"/>
  <c r="L70" i="4"/>
  <c r="I70" i="4"/>
  <c r="C70" i="4"/>
  <c r="M69" i="4"/>
  <c r="L69" i="4"/>
  <c r="I69" i="4"/>
  <c r="N69" i="4" s="1"/>
  <c r="C69" i="4"/>
  <c r="M68" i="4"/>
  <c r="L68" i="4"/>
  <c r="I68" i="4"/>
  <c r="N68" i="4" s="1"/>
  <c r="C68" i="4"/>
  <c r="M67" i="4"/>
  <c r="N67" i="4" s="1"/>
  <c r="L67" i="4"/>
  <c r="I67" i="4"/>
  <c r="C67" i="4"/>
  <c r="N66" i="4"/>
  <c r="M66" i="4"/>
  <c r="L66" i="4"/>
  <c r="C66" i="4"/>
  <c r="N65" i="4"/>
  <c r="M65" i="4"/>
  <c r="L65" i="4"/>
  <c r="C65" i="4"/>
  <c r="N64" i="4"/>
  <c r="M64" i="4"/>
  <c r="L64" i="4"/>
  <c r="C64" i="4"/>
  <c r="N63" i="4"/>
  <c r="M63" i="4"/>
  <c r="L63" i="4"/>
  <c r="I63" i="4"/>
  <c r="C63" i="4"/>
  <c r="M62" i="4"/>
  <c r="L62" i="4"/>
  <c r="I62" i="4"/>
  <c r="N62" i="4" s="1"/>
  <c r="C62" i="4"/>
  <c r="M61" i="4"/>
  <c r="L61" i="4"/>
  <c r="I61" i="4"/>
  <c r="N61" i="4" s="1"/>
  <c r="C61" i="4"/>
  <c r="M60" i="4"/>
  <c r="N60" i="4" s="1"/>
  <c r="L60" i="4"/>
  <c r="I60" i="4"/>
  <c r="C60" i="4"/>
  <c r="N59" i="4"/>
  <c r="M59" i="4"/>
  <c r="L59" i="4"/>
  <c r="C59" i="4"/>
  <c r="N58" i="4"/>
  <c r="M58" i="4"/>
  <c r="L58" i="4"/>
  <c r="C58" i="4"/>
  <c r="N57" i="4"/>
  <c r="M57" i="4"/>
  <c r="L57" i="4"/>
  <c r="C57" i="4"/>
  <c r="N56" i="4"/>
  <c r="M56" i="4"/>
  <c r="L56" i="4"/>
  <c r="C56" i="4"/>
  <c r="N55" i="4"/>
  <c r="M55" i="4"/>
  <c r="L55" i="4"/>
  <c r="C55" i="4"/>
  <c r="N54" i="4"/>
  <c r="M54" i="4"/>
  <c r="L54" i="4"/>
  <c r="C54" i="4"/>
  <c r="N53" i="4"/>
  <c r="M53" i="4"/>
  <c r="L53" i="4"/>
  <c r="C53" i="4"/>
  <c r="N52" i="4"/>
  <c r="M52" i="4"/>
  <c r="L52" i="4"/>
  <c r="C52" i="4"/>
  <c r="N51" i="4"/>
  <c r="M51" i="4"/>
  <c r="L51" i="4"/>
  <c r="C51" i="4"/>
  <c r="N50" i="4"/>
  <c r="M50" i="4"/>
  <c r="L50" i="4"/>
  <c r="C50" i="4"/>
  <c r="N49" i="4"/>
  <c r="M49" i="4"/>
  <c r="L49" i="4"/>
  <c r="C49" i="4"/>
  <c r="N48" i="4"/>
  <c r="M48" i="4"/>
  <c r="L48" i="4"/>
  <c r="C48" i="4"/>
  <c r="N47" i="4"/>
  <c r="M47" i="4"/>
  <c r="L47" i="4"/>
  <c r="C47" i="4"/>
  <c r="N46" i="4"/>
  <c r="M46" i="4"/>
  <c r="L46" i="4"/>
  <c r="C46" i="4"/>
  <c r="N45" i="4"/>
  <c r="M45" i="4"/>
  <c r="L45" i="4"/>
  <c r="C45" i="4"/>
  <c r="N44" i="4"/>
  <c r="M44" i="4"/>
  <c r="L44" i="4"/>
  <c r="C44" i="4"/>
  <c r="N43" i="4"/>
  <c r="M43" i="4"/>
  <c r="L43" i="4"/>
  <c r="C43" i="4"/>
  <c r="N42" i="4"/>
  <c r="M42" i="4"/>
  <c r="L42" i="4"/>
  <c r="C42" i="4"/>
  <c r="N41" i="4"/>
  <c r="M41" i="4"/>
  <c r="L41" i="4"/>
  <c r="C41" i="4"/>
  <c r="N40" i="4"/>
  <c r="M40" i="4"/>
  <c r="L40" i="4"/>
  <c r="C40" i="4"/>
  <c r="N39" i="4"/>
  <c r="M39" i="4"/>
  <c r="L39" i="4"/>
  <c r="C39" i="4"/>
  <c r="N38" i="4"/>
  <c r="M38" i="4"/>
  <c r="L38" i="4"/>
  <c r="C38" i="4"/>
  <c r="N37" i="4"/>
  <c r="M37" i="4"/>
  <c r="L37" i="4"/>
  <c r="C37" i="4"/>
  <c r="N36" i="4"/>
  <c r="M36" i="4"/>
  <c r="L36" i="4"/>
  <c r="C36" i="4"/>
  <c r="N35" i="4"/>
  <c r="M35" i="4"/>
  <c r="L35" i="4"/>
  <c r="I35" i="4"/>
  <c r="C35" i="4"/>
  <c r="M34" i="4"/>
  <c r="L34" i="4"/>
  <c r="I34" i="4"/>
  <c r="N34" i="4" s="1"/>
  <c r="C34" i="4"/>
  <c r="M33" i="4"/>
  <c r="L33" i="4"/>
  <c r="I33" i="4"/>
  <c r="N33" i="4" s="1"/>
  <c r="C33" i="4"/>
  <c r="N32" i="4"/>
  <c r="M32" i="4"/>
  <c r="L32" i="4"/>
  <c r="I32" i="4"/>
  <c r="C32" i="4"/>
  <c r="M31" i="4"/>
  <c r="L31" i="4"/>
  <c r="I31" i="4"/>
  <c r="N31" i="4" s="1"/>
  <c r="C31" i="4"/>
  <c r="N30" i="4"/>
  <c r="M30" i="4"/>
  <c r="L30" i="4"/>
  <c r="I30" i="4"/>
  <c r="C30" i="4"/>
  <c r="M29" i="4"/>
  <c r="L29" i="4"/>
  <c r="I29" i="4"/>
  <c r="N29" i="4" s="1"/>
  <c r="C29" i="4"/>
  <c r="M28" i="4"/>
  <c r="N28" i="4" s="1"/>
  <c r="L28" i="4"/>
  <c r="I28" i="4"/>
  <c r="C28" i="4"/>
  <c r="M27" i="4"/>
  <c r="N27" i="4" s="1"/>
  <c r="L27" i="4"/>
  <c r="I27" i="4"/>
  <c r="C27" i="4"/>
  <c r="M26" i="4"/>
  <c r="L26" i="4"/>
  <c r="I26" i="4"/>
  <c r="N26" i="4" s="1"/>
  <c r="C26" i="4"/>
  <c r="M25" i="4"/>
  <c r="L25" i="4"/>
  <c r="I25" i="4"/>
  <c r="C25" i="4"/>
  <c r="N24" i="4"/>
  <c r="M24" i="4"/>
  <c r="L24" i="4"/>
  <c r="I24" i="4"/>
  <c r="C24" i="4"/>
  <c r="M23" i="4"/>
  <c r="L23" i="4"/>
  <c r="I23" i="4"/>
  <c r="N23" i="4" s="1"/>
  <c r="C23" i="4"/>
  <c r="N22" i="4"/>
  <c r="M22" i="4"/>
  <c r="L22" i="4"/>
  <c r="I22" i="4"/>
  <c r="C22" i="4"/>
  <c r="M21" i="4"/>
  <c r="L21" i="4"/>
  <c r="I21" i="4"/>
  <c r="C21" i="4"/>
  <c r="M20" i="4"/>
  <c r="N20" i="4" s="1"/>
  <c r="L20" i="4"/>
  <c r="I20" i="4"/>
  <c r="C20" i="4"/>
  <c r="N19" i="4"/>
  <c r="M19" i="4"/>
  <c r="L19" i="4"/>
  <c r="C19" i="4"/>
  <c r="N18" i="4"/>
  <c r="M18" i="4"/>
  <c r="L18" i="4"/>
  <c r="C18" i="4"/>
  <c r="N17" i="4"/>
  <c r="M17" i="4"/>
  <c r="L17" i="4"/>
  <c r="C17" i="4"/>
  <c r="N16" i="4"/>
  <c r="M16" i="4"/>
  <c r="L16" i="4"/>
  <c r="C16" i="4"/>
  <c r="N15" i="4"/>
  <c r="M15" i="4"/>
  <c r="L15" i="4"/>
  <c r="C15" i="4"/>
  <c r="N14" i="4"/>
  <c r="M14" i="4"/>
  <c r="L14" i="4"/>
  <c r="I14" i="4"/>
  <c r="C14" i="4"/>
  <c r="M13" i="4"/>
  <c r="L13" i="4"/>
  <c r="I13" i="4"/>
  <c r="N13" i="4" s="1"/>
  <c r="C13" i="4"/>
  <c r="M12" i="4"/>
  <c r="L12" i="4"/>
  <c r="I12" i="4"/>
  <c r="N12" i="4" s="1"/>
  <c r="C12" i="4"/>
  <c r="M11" i="4"/>
  <c r="N11" i="4" s="1"/>
  <c r="L11" i="4"/>
  <c r="I11" i="4"/>
  <c r="C11" i="4"/>
  <c r="M10" i="4"/>
  <c r="N10" i="4" s="1"/>
  <c r="L10" i="4"/>
  <c r="I10" i="4"/>
  <c r="C10" i="4"/>
  <c r="N9" i="4"/>
  <c r="M9" i="4"/>
  <c r="L9" i="4"/>
  <c r="I9" i="4"/>
  <c r="C9" i="4"/>
  <c r="M8" i="4"/>
  <c r="L8" i="4"/>
  <c r="I8" i="4"/>
  <c r="N8" i="4" s="1"/>
  <c r="C8" i="4"/>
  <c r="M7" i="4"/>
  <c r="N7" i="4" s="1"/>
  <c r="L7" i="4"/>
  <c r="I7" i="4"/>
  <c r="C7" i="4"/>
  <c r="M6" i="4"/>
  <c r="N6" i="4" s="1"/>
  <c r="L6" i="4"/>
  <c r="C6" i="4"/>
  <c r="M5" i="4"/>
  <c r="N5" i="4" s="1"/>
  <c r="L5" i="4"/>
  <c r="I5" i="4"/>
  <c r="C5" i="4"/>
  <c r="M4" i="4"/>
  <c r="L4" i="4"/>
  <c r="I4" i="4"/>
  <c r="N4" i="4" s="1"/>
  <c r="C4" i="4"/>
  <c r="M3" i="4"/>
  <c r="L3" i="4"/>
  <c r="I3" i="4"/>
  <c r="C3" i="4"/>
  <c r="N2" i="4"/>
  <c r="M2" i="4"/>
  <c r="L2" i="4"/>
  <c r="I2" i="4"/>
  <c r="C2" i="4"/>
  <c r="M124" i="3"/>
  <c r="N124" i="3" s="1"/>
  <c r="L124" i="3"/>
  <c r="K124" i="3"/>
  <c r="C124" i="3"/>
  <c r="N123" i="3"/>
  <c r="M123" i="3"/>
  <c r="L123" i="3"/>
  <c r="K123" i="3"/>
  <c r="C123" i="3"/>
  <c r="M122" i="3"/>
  <c r="N122" i="3" s="1"/>
  <c r="L122" i="3"/>
  <c r="K122" i="3"/>
  <c r="C122" i="3"/>
  <c r="M121" i="3"/>
  <c r="N121" i="3" s="1"/>
  <c r="L121" i="3"/>
  <c r="K121" i="3"/>
  <c r="C121" i="3"/>
  <c r="N120" i="3"/>
  <c r="M120" i="3"/>
  <c r="L120" i="3"/>
  <c r="K120" i="3"/>
  <c r="C120" i="3"/>
  <c r="N119" i="3"/>
  <c r="M119" i="3"/>
  <c r="L119" i="3"/>
  <c r="K119" i="3"/>
  <c r="C119" i="3"/>
  <c r="M118" i="3"/>
  <c r="N118" i="3" s="1"/>
  <c r="L118" i="3"/>
  <c r="K118" i="3"/>
  <c r="C118" i="3"/>
  <c r="M117" i="3"/>
  <c r="N117" i="3" s="1"/>
  <c r="L117" i="3"/>
  <c r="K117" i="3"/>
  <c r="C117" i="3"/>
  <c r="M116" i="3"/>
  <c r="N116" i="3" s="1"/>
  <c r="L116" i="3"/>
  <c r="K116" i="3"/>
  <c r="C116" i="3"/>
  <c r="N115" i="3"/>
  <c r="M115" i="3"/>
  <c r="L115" i="3"/>
  <c r="K115" i="3"/>
  <c r="C115" i="3"/>
  <c r="M114" i="3"/>
  <c r="N114" i="3" s="1"/>
  <c r="L114" i="3"/>
  <c r="K114" i="3"/>
  <c r="C114" i="3"/>
  <c r="M113" i="3"/>
  <c r="N113" i="3" s="1"/>
  <c r="L113" i="3"/>
  <c r="K113" i="3"/>
  <c r="C113" i="3"/>
  <c r="M112" i="3"/>
  <c r="N112" i="3" s="1"/>
  <c r="L112" i="3"/>
  <c r="K112" i="3"/>
  <c r="C112" i="3"/>
  <c r="N111" i="3"/>
  <c r="M111" i="3"/>
  <c r="L111" i="3"/>
  <c r="K111" i="3"/>
  <c r="C111" i="3"/>
  <c r="M110" i="3"/>
  <c r="N110" i="3" s="1"/>
  <c r="L110" i="3"/>
  <c r="K110" i="3"/>
  <c r="C110" i="3"/>
  <c r="N109" i="3"/>
  <c r="M109" i="3"/>
  <c r="L109" i="3"/>
  <c r="K109" i="3"/>
  <c r="C109" i="3"/>
  <c r="M108" i="3"/>
  <c r="N108" i="3" s="1"/>
  <c r="L108" i="3"/>
  <c r="K108" i="3"/>
  <c r="C108" i="3"/>
  <c r="N107" i="3"/>
  <c r="M107" i="3"/>
  <c r="L107" i="3"/>
  <c r="K107" i="3"/>
  <c r="C107" i="3"/>
  <c r="M106" i="3"/>
  <c r="N106" i="3" s="1"/>
  <c r="L106" i="3"/>
  <c r="K106" i="3"/>
  <c r="C106" i="3"/>
  <c r="M105" i="3"/>
  <c r="N105" i="3" s="1"/>
  <c r="L105" i="3"/>
  <c r="K105" i="3"/>
  <c r="C105" i="3"/>
  <c r="N104" i="3"/>
  <c r="M104" i="3"/>
  <c r="L104" i="3"/>
  <c r="K104" i="3"/>
  <c r="C104" i="3"/>
  <c r="N103" i="3"/>
  <c r="M103" i="3"/>
  <c r="L103" i="3"/>
  <c r="K103" i="3"/>
  <c r="C103" i="3"/>
  <c r="M102" i="3"/>
  <c r="L102" i="3"/>
  <c r="K102" i="3"/>
  <c r="I102" i="3"/>
  <c r="C102" i="3"/>
  <c r="M101" i="3"/>
  <c r="L101" i="3"/>
  <c r="K101" i="3"/>
  <c r="I101" i="3"/>
  <c r="N101" i="3" s="1"/>
  <c r="C101" i="3"/>
  <c r="M100" i="3"/>
  <c r="L100" i="3"/>
  <c r="K100" i="3"/>
  <c r="I100" i="3"/>
  <c r="N100" i="3" s="1"/>
  <c r="C100" i="3"/>
  <c r="M99" i="3"/>
  <c r="L99" i="3"/>
  <c r="K99" i="3"/>
  <c r="I99" i="3"/>
  <c r="N99" i="3" s="1"/>
  <c r="C99" i="3"/>
  <c r="M98" i="3"/>
  <c r="L98" i="3"/>
  <c r="K98" i="3"/>
  <c r="I98" i="3"/>
  <c r="C98" i="3"/>
  <c r="M97" i="3"/>
  <c r="L97" i="3"/>
  <c r="K97" i="3"/>
  <c r="I97" i="3"/>
  <c r="N97" i="3" s="1"/>
  <c r="C97" i="3"/>
  <c r="M96" i="3"/>
  <c r="L96" i="3"/>
  <c r="K96" i="3"/>
  <c r="I96" i="3"/>
  <c r="N96" i="3" s="1"/>
  <c r="C96" i="3"/>
  <c r="M95" i="3"/>
  <c r="L95" i="3"/>
  <c r="K95" i="3"/>
  <c r="I95" i="3"/>
  <c r="N95" i="3" s="1"/>
  <c r="C95" i="3"/>
  <c r="M94" i="3"/>
  <c r="L94" i="3"/>
  <c r="K94" i="3"/>
  <c r="I94" i="3"/>
  <c r="C94" i="3"/>
  <c r="M93" i="3"/>
  <c r="L93" i="3"/>
  <c r="K93" i="3"/>
  <c r="I93" i="3"/>
  <c r="N93" i="3" s="1"/>
  <c r="C93" i="3"/>
  <c r="M92" i="3"/>
  <c r="L92" i="3"/>
  <c r="K92" i="3"/>
  <c r="I92" i="3"/>
  <c r="N92" i="3" s="1"/>
  <c r="C92" i="3"/>
  <c r="M91" i="3"/>
  <c r="L91" i="3"/>
  <c r="K91" i="3"/>
  <c r="I91" i="3"/>
  <c r="N91" i="3" s="1"/>
  <c r="C91" i="3"/>
  <c r="M90" i="3"/>
  <c r="L90" i="3"/>
  <c r="K90" i="3"/>
  <c r="I90" i="3"/>
  <c r="C90" i="3"/>
  <c r="M89" i="3"/>
  <c r="L89" i="3"/>
  <c r="K89" i="3"/>
  <c r="I89" i="3"/>
  <c r="N89" i="3" s="1"/>
  <c r="C89" i="3"/>
  <c r="M88" i="3"/>
  <c r="L88" i="3"/>
  <c r="K88" i="3"/>
  <c r="I88" i="3"/>
  <c r="N88" i="3" s="1"/>
  <c r="C88" i="3"/>
  <c r="M87" i="3"/>
  <c r="L87" i="3"/>
  <c r="K87" i="3"/>
  <c r="I87" i="3"/>
  <c r="N87" i="3" s="1"/>
  <c r="C87" i="3"/>
  <c r="M86" i="3"/>
  <c r="L86" i="3"/>
  <c r="K86" i="3"/>
  <c r="I86" i="3"/>
  <c r="C86" i="3"/>
  <c r="M85" i="3"/>
  <c r="L85" i="3"/>
  <c r="K85" i="3"/>
  <c r="I85" i="3"/>
  <c r="N85" i="3" s="1"/>
  <c r="C85" i="3"/>
  <c r="M84" i="3"/>
  <c r="L84" i="3"/>
  <c r="K84" i="3"/>
  <c r="I84" i="3"/>
  <c r="N84" i="3" s="1"/>
  <c r="C84" i="3"/>
  <c r="M83" i="3"/>
  <c r="L83" i="3"/>
  <c r="K83" i="3"/>
  <c r="I83" i="3"/>
  <c r="N83" i="3" s="1"/>
  <c r="C83" i="3"/>
  <c r="M82" i="3"/>
  <c r="L82" i="3"/>
  <c r="K82" i="3"/>
  <c r="I82" i="3"/>
  <c r="C82" i="3"/>
  <c r="M81" i="3"/>
  <c r="L81" i="3"/>
  <c r="K81" i="3"/>
  <c r="I81" i="3"/>
  <c r="N81" i="3" s="1"/>
  <c r="C81" i="3"/>
  <c r="M80" i="3"/>
  <c r="L80" i="3"/>
  <c r="K80" i="3"/>
  <c r="I80" i="3"/>
  <c r="N80" i="3" s="1"/>
  <c r="C80" i="3"/>
  <c r="N79" i="3"/>
  <c r="M79" i="3"/>
  <c r="L79" i="3"/>
  <c r="K79" i="3"/>
  <c r="C79" i="3"/>
  <c r="N78" i="3"/>
  <c r="M78" i="3"/>
  <c r="L78" i="3"/>
  <c r="K78" i="3"/>
  <c r="C78" i="3"/>
  <c r="M77" i="3"/>
  <c r="N77" i="3" s="1"/>
  <c r="L77" i="3"/>
  <c r="K77" i="3"/>
  <c r="C77" i="3"/>
  <c r="N76" i="3"/>
  <c r="M76" i="3"/>
  <c r="L76" i="3"/>
  <c r="K76" i="3"/>
  <c r="C76" i="3"/>
  <c r="M75" i="3"/>
  <c r="N75" i="3" s="1"/>
  <c r="L75" i="3"/>
  <c r="K75" i="3"/>
  <c r="C75" i="3"/>
  <c r="N74" i="3"/>
  <c r="M74" i="3"/>
  <c r="L74" i="3"/>
  <c r="K74" i="3"/>
  <c r="C74" i="3"/>
  <c r="M73" i="3"/>
  <c r="N73" i="3" s="1"/>
  <c r="L73" i="3"/>
  <c r="K73" i="3"/>
  <c r="C73" i="3"/>
  <c r="M72" i="3"/>
  <c r="L72" i="3"/>
  <c r="K72" i="3"/>
  <c r="I72" i="3"/>
  <c r="N72" i="3" s="1"/>
  <c r="C72" i="3"/>
  <c r="M71" i="3"/>
  <c r="L71" i="3"/>
  <c r="K71" i="3"/>
  <c r="I71" i="3"/>
  <c r="N71" i="3" s="1"/>
  <c r="C71" i="3"/>
  <c r="M70" i="3"/>
  <c r="L70" i="3"/>
  <c r="K70" i="3"/>
  <c r="I70" i="3"/>
  <c r="N70" i="3" s="1"/>
  <c r="C70" i="3"/>
  <c r="M69" i="3"/>
  <c r="L69" i="3"/>
  <c r="K69" i="3"/>
  <c r="I69" i="3"/>
  <c r="N69" i="3" s="1"/>
  <c r="C69" i="3"/>
  <c r="M68" i="3"/>
  <c r="L68" i="3"/>
  <c r="K68" i="3"/>
  <c r="I68" i="3"/>
  <c r="N68" i="3" s="1"/>
  <c r="C68" i="3"/>
  <c r="N67" i="3"/>
  <c r="M67" i="3"/>
  <c r="L67" i="3"/>
  <c r="K67" i="3"/>
  <c r="C67" i="3"/>
  <c r="M66" i="3"/>
  <c r="N66" i="3" s="1"/>
  <c r="L66" i="3"/>
  <c r="K66" i="3"/>
  <c r="C66" i="3"/>
  <c r="N65" i="3"/>
  <c r="M65" i="3"/>
  <c r="L65" i="3"/>
  <c r="K65" i="3"/>
  <c r="C65" i="3"/>
  <c r="M64" i="3"/>
  <c r="N64" i="3" s="1"/>
  <c r="L64" i="3"/>
  <c r="K64" i="3"/>
  <c r="C64" i="3"/>
  <c r="N63" i="3"/>
  <c r="M63" i="3"/>
  <c r="L63" i="3"/>
  <c r="K63" i="3"/>
  <c r="C63" i="3"/>
  <c r="M62" i="3"/>
  <c r="N62" i="3" s="1"/>
  <c r="L62" i="3"/>
  <c r="K62" i="3"/>
  <c r="C62" i="3"/>
  <c r="M61" i="3"/>
  <c r="N61" i="3" s="1"/>
  <c r="L61" i="3"/>
  <c r="K61" i="3"/>
  <c r="C61" i="3"/>
  <c r="N60" i="3"/>
  <c r="M60" i="3"/>
  <c r="L60" i="3"/>
  <c r="K60" i="3"/>
  <c r="C60" i="3"/>
  <c r="N59" i="3"/>
  <c r="M59" i="3"/>
  <c r="L59" i="3"/>
  <c r="K59" i="3"/>
  <c r="C59" i="3"/>
  <c r="M58" i="3"/>
  <c r="N58" i="3" s="1"/>
  <c r="L58" i="3"/>
  <c r="K58" i="3"/>
  <c r="C58" i="3"/>
  <c r="N57" i="3"/>
  <c r="M57" i="3"/>
  <c r="L57" i="3"/>
  <c r="K57" i="3"/>
  <c r="C57" i="3"/>
  <c r="M56" i="3"/>
  <c r="N56" i="3" s="1"/>
  <c r="L56" i="3"/>
  <c r="K56" i="3"/>
  <c r="C56" i="3"/>
  <c r="N55" i="3"/>
  <c r="M55" i="3"/>
  <c r="L55" i="3"/>
  <c r="K55" i="3"/>
  <c r="C55" i="3"/>
  <c r="M54" i="3"/>
  <c r="N54" i="3" s="1"/>
  <c r="L54" i="3"/>
  <c r="K54" i="3"/>
  <c r="C54" i="3"/>
  <c r="M53" i="3"/>
  <c r="N53" i="3" s="1"/>
  <c r="L53" i="3"/>
  <c r="K53" i="3"/>
  <c r="C53" i="3"/>
  <c r="N52" i="3"/>
  <c r="M52" i="3"/>
  <c r="L52" i="3"/>
  <c r="K52" i="3"/>
  <c r="C52" i="3"/>
  <c r="N51" i="3"/>
  <c r="M51" i="3"/>
  <c r="L51" i="3"/>
  <c r="K51" i="3"/>
  <c r="C51" i="3"/>
  <c r="M50" i="3"/>
  <c r="N50" i="3" s="1"/>
  <c r="L50" i="3"/>
  <c r="K50" i="3"/>
  <c r="C50" i="3"/>
  <c r="N49" i="3"/>
  <c r="M49" i="3"/>
  <c r="L49" i="3"/>
  <c r="K49" i="3"/>
  <c r="C49" i="3"/>
  <c r="M48" i="3"/>
  <c r="N48" i="3" s="1"/>
  <c r="L48" i="3"/>
  <c r="K48" i="3"/>
  <c r="C48" i="3"/>
  <c r="N47" i="3"/>
  <c r="M47" i="3"/>
  <c r="L47" i="3"/>
  <c r="K47" i="3"/>
  <c r="C47" i="3"/>
  <c r="M46" i="3"/>
  <c r="N46" i="3" s="1"/>
  <c r="L46" i="3"/>
  <c r="K46" i="3"/>
  <c r="C46" i="3"/>
  <c r="M45" i="3"/>
  <c r="N45" i="3" s="1"/>
  <c r="L45" i="3"/>
  <c r="K45" i="3"/>
  <c r="C45" i="3"/>
  <c r="N44" i="3"/>
  <c r="M44" i="3"/>
  <c r="L44" i="3"/>
  <c r="K44" i="3"/>
  <c r="I44" i="3"/>
  <c r="C44" i="3"/>
  <c r="M43" i="3"/>
  <c r="L43" i="3"/>
  <c r="K43" i="3"/>
  <c r="I43" i="3"/>
  <c r="C43" i="3"/>
  <c r="M42" i="3"/>
  <c r="L42" i="3"/>
  <c r="K42" i="3"/>
  <c r="I42" i="3"/>
  <c r="N42" i="3" s="1"/>
  <c r="C42" i="3"/>
  <c r="M41" i="3"/>
  <c r="L41" i="3"/>
  <c r="K41" i="3"/>
  <c r="I41" i="3"/>
  <c r="N41" i="3" s="1"/>
  <c r="C41" i="3"/>
  <c r="M40" i="3"/>
  <c r="L40" i="3"/>
  <c r="K40" i="3"/>
  <c r="I40" i="3"/>
  <c r="N40" i="3" s="1"/>
  <c r="C40" i="3"/>
  <c r="M39" i="3"/>
  <c r="L39" i="3"/>
  <c r="K39" i="3"/>
  <c r="I39" i="3"/>
  <c r="C39" i="3"/>
  <c r="M38" i="3"/>
  <c r="L38" i="3"/>
  <c r="K38" i="3"/>
  <c r="I38" i="3"/>
  <c r="N38" i="3" s="1"/>
  <c r="C38" i="3"/>
  <c r="M37" i="3"/>
  <c r="L37" i="3"/>
  <c r="K37" i="3"/>
  <c r="I37" i="3"/>
  <c r="N37" i="3" s="1"/>
  <c r="C37" i="3"/>
  <c r="M36" i="3"/>
  <c r="L36" i="3"/>
  <c r="K36" i="3"/>
  <c r="I36" i="3"/>
  <c r="N36" i="3" s="1"/>
  <c r="C36" i="3"/>
  <c r="M35" i="3"/>
  <c r="L35" i="3"/>
  <c r="K35" i="3"/>
  <c r="I35" i="3"/>
  <c r="C35" i="3"/>
  <c r="M34" i="3"/>
  <c r="L34" i="3"/>
  <c r="K34" i="3"/>
  <c r="I34" i="3"/>
  <c r="N34" i="3" s="1"/>
  <c r="C34" i="3"/>
  <c r="M33" i="3"/>
  <c r="L33" i="3"/>
  <c r="K33" i="3"/>
  <c r="I33" i="3"/>
  <c r="N33" i="3" s="1"/>
  <c r="C33" i="3"/>
  <c r="M32" i="3"/>
  <c r="L32" i="3"/>
  <c r="K32" i="3"/>
  <c r="I32" i="3"/>
  <c r="N32" i="3" s="1"/>
  <c r="C32" i="3"/>
  <c r="M31" i="3"/>
  <c r="L31" i="3"/>
  <c r="K31" i="3"/>
  <c r="I31" i="3"/>
  <c r="C31" i="3"/>
  <c r="M30" i="3"/>
  <c r="N30" i="3" s="1"/>
  <c r="L30" i="3"/>
  <c r="K30" i="3"/>
  <c r="C30" i="3"/>
  <c r="N29" i="3"/>
  <c r="M29" i="3"/>
  <c r="L29" i="3"/>
  <c r="K29" i="3"/>
  <c r="C29" i="3"/>
  <c r="M28" i="3"/>
  <c r="N28" i="3" s="1"/>
  <c r="L28" i="3"/>
  <c r="K28" i="3"/>
  <c r="C28" i="3"/>
  <c r="M27" i="3"/>
  <c r="N27" i="3" s="1"/>
  <c r="L27" i="3"/>
  <c r="K27" i="3"/>
  <c r="C27" i="3"/>
  <c r="N26" i="3"/>
  <c r="M26" i="3"/>
  <c r="L26" i="3"/>
  <c r="K26" i="3"/>
  <c r="C26" i="3"/>
  <c r="M25" i="3"/>
  <c r="L25" i="3"/>
  <c r="K25" i="3"/>
  <c r="I25" i="3"/>
  <c r="N25" i="3" s="1"/>
  <c r="C25" i="3"/>
  <c r="M24" i="3"/>
  <c r="L24" i="3"/>
  <c r="K24" i="3"/>
  <c r="I24" i="3"/>
  <c r="N24" i="3" s="1"/>
  <c r="C24" i="3"/>
  <c r="M23" i="3"/>
  <c r="L23" i="3"/>
  <c r="K23" i="3"/>
  <c r="I23" i="3"/>
  <c r="N23" i="3" s="1"/>
  <c r="C23" i="3"/>
  <c r="M22" i="3"/>
  <c r="L22" i="3"/>
  <c r="K22" i="3"/>
  <c r="I22" i="3"/>
  <c r="N22" i="3" s="1"/>
  <c r="C22" i="3"/>
  <c r="M21" i="3"/>
  <c r="L21" i="3"/>
  <c r="K21" i="3"/>
  <c r="I21" i="3"/>
  <c r="N21" i="3" s="1"/>
  <c r="C21" i="3"/>
  <c r="M20" i="3"/>
  <c r="L20" i="3"/>
  <c r="K20" i="3"/>
  <c r="I20" i="3"/>
  <c r="N20" i="3" s="1"/>
  <c r="C20" i="3"/>
  <c r="M19" i="3"/>
  <c r="L19" i="3"/>
  <c r="K19" i="3"/>
  <c r="I19" i="3"/>
  <c r="N19" i="3" s="1"/>
  <c r="C19" i="3"/>
  <c r="M18" i="3"/>
  <c r="L18" i="3"/>
  <c r="K18" i="3"/>
  <c r="I18" i="3"/>
  <c r="N18" i="3" s="1"/>
  <c r="C18" i="3"/>
  <c r="M17" i="3"/>
  <c r="L17" i="3"/>
  <c r="K17" i="3"/>
  <c r="I17" i="3"/>
  <c r="N17" i="3" s="1"/>
  <c r="C17" i="3"/>
  <c r="M16" i="3"/>
  <c r="L16" i="3"/>
  <c r="K16" i="3"/>
  <c r="I16" i="3"/>
  <c r="N16" i="3" s="1"/>
  <c r="C16" i="3"/>
  <c r="M15" i="3"/>
  <c r="L15" i="3"/>
  <c r="K15" i="3"/>
  <c r="I15" i="3"/>
  <c r="N15" i="3" s="1"/>
  <c r="C15" i="3"/>
  <c r="M14" i="3"/>
  <c r="N14" i="3" s="1"/>
  <c r="L14" i="3"/>
  <c r="K14" i="3"/>
  <c r="C14" i="3"/>
  <c r="N13" i="3"/>
  <c r="M13" i="3"/>
  <c r="L13" i="3"/>
  <c r="K13" i="3"/>
  <c r="C13" i="3"/>
  <c r="M12" i="3"/>
  <c r="L12" i="3"/>
  <c r="K12" i="3"/>
  <c r="I12" i="3"/>
  <c r="N12" i="3" s="1"/>
  <c r="C12" i="3"/>
  <c r="M11" i="3"/>
  <c r="L11" i="3"/>
  <c r="K11" i="3"/>
  <c r="I11" i="3"/>
  <c r="N11" i="3" s="1"/>
  <c r="C11" i="3"/>
  <c r="N10" i="3"/>
  <c r="M10" i="3"/>
  <c r="L10" i="3"/>
  <c r="K10" i="3"/>
  <c r="C10" i="3"/>
  <c r="M9" i="3"/>
  <c r="N9" i="3" s="1"/>
  <c r="L9" i="3"/>
  <c r="K9" i="3"/>
  <c r="C9" i="3"/>
  <c r="N8" i="3"/>
  <c r="M8" i="3"/>
  <c r="L8" i="3"/>
  <c r="K8" i="3"/>
  <c r="C8" i="3"/>
  <c r="M7" i="3"/>
  <c r="N7" i="3" s="1"/>
  <c r="L7" i="3"/>
  <c r="K7" i="3"/>
  <c r="C7" i="3"/>
  <c r="N6" i="3"/>
  <c r="M6" i="3"/>
  <c r="L6" i="3"/>
  <c r="K6" i="3"/>
  <c r="C6" i="3"/>
  <c r="M5" i="3"/>
  <c r="N5" i="3" s="1"/>
  <c r="L5" i="3"/>
  <c r="K5" i="3"/>
  <c r="C5" i="3"/>
  <c r="M4" i="3"/>
  <c r="L4" i="3"/>
  <c r="K4" i="3"/>
  <c r="I4" i="3"/>
  <c r="N4" i="3" s="1"/>
  <c r="C4" i="3"/>
  <c r="M3" i="3"/>
  <c r="L3" i="3"/>
  <c r="K3" i="3"/>
  <c r="I3" i="3"/>
  <c r="N3" i="3" s="1"/>
  <c r="C3" i="3"/>
  <c r="M2" i="3"/>
  <c r="L2" i="3"/>
  <c r="K2" i="3"/>
  <c r="I2" i="3"/>
  <c r="N2" i="3" s="1"/>
  <c r="C2" i="3"/>
  <c r="N101" i="2"/>
  <c r="C101" i="2"/>
  <c r="N100" i="2"/>
  <c r="C100" i="2"/>
  <c r="N99" i="2"/>
  <c r="C99" i="2"/>
  <c r="N98" i="2"/>
  <c r="C98" i="2"/>
  <c r="N97" i="2"/>
  <c r="C97" i="2"/>
  <c r="N96" i="2"/>
  <c r="C96" i="2"/>
  <c r="N95" i="2"/>
  <c r="C95" i="2"/>
  <c r="N94" i="2"/>
  <c r="C94" i="2"/>
  <c r="N93" i="2"/>
  <c r="C93" i="2"/>
  <c r="N92" i="2"/>
  <c r="C92" i="2"/>
  <c r="N91" i="2"/>
  <c r="C91" i="2"/>
  <c r="N90" i="2"/>
  <c r="C90" i="2"/>
  <c r="N89" i="2"/>
  <c r="C89" i="2"/>
  <c r="N88" i="2"/>
  <c r="C88" i="2"/>
  <c r="N87" i="2"/>
  <c r="C87" i="2"/>
  <c r="N86" i="2"/>
  <c r="C86" i="2"/>
  <c r="N85" i="2"/>
  <c r="C85" i="2"/>
  <c r="N84" i="2"/>
  <c r="C84" i="2"/>
  <c r="N83" i="2"/>
  <c r="C83" i="2"/>
  <c r="N82" i="2"/>
  <c r="C82" i="2"/>
  <c r="I81" i="2"/>
  <c r="N81" i="2" s="1"/>
  <c r="C81" i="2"/>
  <c r="N80" i="2"/>
  <c r="I80" i="2"/>
  <c r="C80" i="2"/>
  <c r="I79" i="2"/>
  <c r="N79" i="2" s="1"/>
  <c r="C79" i="2"/>
  <c r="N78" i="2"/>
  <c r="I78" i="2"/>
  <c r="C78" i="2"/>
  <c r="I77" i="2"/>
  <c r="N77" i="2" s="1"/>
  <c r="C77" i="2"/>
  <c r="N76" i="2"/>
  <c r="I76" i="2"/>
  <c r="C76" i="2"/>
  <c r="I75" i="2"/>
  <c r="N75" i="2" s="1"/>
  <c r="C75" i="2"/>
  <c r="N74" i="2"/>
  <c r="I74" i="2"/>
  <c r="C74" i="2"/>
  <c r="I73" i="2"/>
  <c r="N73" i="2" s="1"/>
  <c r="C73" i="2"/>
  <c r="N72" i="2"/>
  <c r="I72" i="2"/>
  <c r="C72" i="2"/>
  <c r="I71" i="2"/>
  <c r="N71" i="2" s="1"/>
  <c r="C71" i="2"/>
  <c r="N70" i="2"/>
  <c r="I70" i="2"/>
  <c r="C70" i="2"/>
  <c r="I69" i="2"/>
  <c r="N69" i="2" s="1"/>
  <c r="C69" i="2"/>
  <c r="N68" i="2"/>
  <c r="I68" i="2"/>
  <c r="C68" i="2"/>
  <c r="I67" i="2"/>
  <c r="N67" i="2" s="1"/>
  <c r="C67" i="2"/>
  <c r="N66" i="2"/>
  <c r="I66" i="2"/>
  <c r="C66" i="2"/>
  <c r="I65" i="2"/>
  <c r="N65" i="2" s="1"/>
  <c r="C65" i="2"/>
  <c r="N64" i="2"/>
  <c r="I64" i="2"/>
  <c r="C64" i="2"/>
  <c r="N63" i="2"/>
  <c r="C63" i="2"/>
  <c r="N62" i="2"/>
  <c r="C62" i="2"/>
  <c r="N61" i="2"/>
  <c r="C61" i="2"/>
  <c r="N60" i="2"/>
  <c r="C60" i="2"/>
  <c r="N59" i="2"/>
  <c r="C59" i="2"/>
  <c r="I58" i="2"/>
  <c r="N58" i="2" s="1"/>
  <c r="C58" i="2"/>
  <c r="N57" i="2"/>
  <c r="I57" i="2"/>
  <c r="C57" i="2"/>
  <c r="I56" i="2"/>
  <c r="N56" i="2" s="1"/>
  <c r="C56" i="2"/>
  <c r="N55" i="2"/>
  <c r="I55" i="2"/>
  <c r="C55" i="2"/>
  <c r="I54" i="2"/>
  <c r="N54" i="2" s="1"/>
  <c r="C54" i="2"/>
  <c r="N53" i="2"/>
  <c r="C53" i="2"/>
  <c r="N52" i="2"/>
  <c r="C52" i="2"/>
  <c r="N51" i="2"/>
  <c r="C51" i="2"/>
  <c r="N50" i="2"/>
  <c r="C50" i="2"/>
  <c r="N49" i="2"/>
  <c r="C49" i="2"/>
  <c r="N48" i="2"/>
  <c r="C48" i="2"/>
  <c r="N47" i="2"/>
  <c r="C47" i="2"/>
  <c r="N46" i="2"/>
  <c r="C46" i="2"/>
  <c r="N45" i="2"/>
  <c r="C45" i="2"/>
  <c r="N44" i="2"/>
  <c r="C44" i="2"/>
  <c r="N43" i="2"/>
  <c r="C43" i="2"/>
  <c r="N42" i="2"/>
  <c r="C42" i="2"/>
  <c r="N41" i="2"/>
  <c r="C41" i="2"/>
  <c r="N40" i="2"/>
  <c r="C40" i="2"/>
  <c r="N39" i="2"/>
  <c r="C39" i="2"/>
  <c r="N38" i="2"/>
  <c r="C38" i="2"/>
  <c r="N37" i="2"/>
  <c r="C37" i="2"/>
  <c r="N36" i="2"/>
  <c r="C36" i="2"/>
  <c r="N35" i="2"/>
  <c r="I35" i="2"/>
  <c r="C35" i="2"/>
  <c r="I34" i="2"/>
  <c r="N34" i="2" s="1"/>
  <c r="C34" i="2"/>
  <c r="N33" i="2"/>
  <c r="I33" i="2"/>
  <c r="C33" i="2"/>
  <c r="I32" i="2"/>
  <c r="N32" i="2" s="1"/>
  <c r="C32" i="2"/>
  <c r="N31" i="2"/>
  <c r="I31" i="2"/>
  <c r="C31" i="2"/>
  <c r="I30" i="2"/>
  <c r="N30" i="2" s="1"/>
  <c r="C30" i="2"/>
  <c r="N29" i="2"/>
  <c r="I29" i="2"/>
  <c r="C29" i="2"/>
  <c r="I28" i="2"/>
  <c r="N28" i="2" s="1"/>
  <c r="C28" i="2"/>
  <c r="N27" i="2"/>
  <c r="I27" i="2"/>
  <c r="C27" i="2"/>
  <c r="I26" i="2"/>
  <c r="N26" i="2" s="1"/>
  <c r="C26" i="2"/>
  <c r="N25" i="2"/>
  <c r="I25" i="2"/>
  <c r="C25" i="2"/>
  <c r="I24" i="2"/>
  <c r="N24" i="2" s="1"/>
  <c r="C24" i="2"/>
  <c r="N23" i="2"/>
  <c r="I23" i="2"/>
  <c r="C23" i="2"/>
  <c r="N22" i="2"/>
  <c r="C22" i="2"/>
  <c r="N21" i="2"/>
  <c r="C21" i="2"/>
  <c r="N20" i="2"/>
  <c r="C20" i="2"/>
  <c r="N19" i="2"/>
  <c r="C19" i="2"/>
  <c r="N18" i="2"/>
  <c r="C18" i="2"/>
  <c r="N17" i="2"/>
  <c r="C17" i="2"/>
  <c r="I16" i="2"/>
  <c r="N16" i="2" s="1"/>
  <c r="C16" i="2"/>
  <c r="N15" i="2"/>
  <c r="I15" i="2"/>
  <c r="C15" i="2"/>
  <c r="I14" i="2"/>
  <c r="N14" i="2" s="1"/>
  <c r="C14" i="2"/>
  <c r="N13" i="2"/>
  <c r="I13" i="2"/>
  <c r="C13" i="2"/>
  <c r="I12" i="2"/>
  <c r="N12" i="2" s="1"/>
  <c r="C12" i="2"/>
  <c r="N11" i="2"/>
  <c r="I11" i="2"/>
  <c r="C11" i="2"/>
  <c r="I10" i="2"/>
  <c r="N10" i="2" s="1"/>
  <c r="C10" i="2"/>
  <c r="N9" i="2"/>
  <c r="I9" i="2"/>
  <c r="C9" i="2"/>
  <c r="N8" i="2"/>
  <c r="C8" i="2"/>
  <c r="I7" i="2"/>
  <c r="N7" i="2" s="1"/>
  <c r="C7" i="2"/>
  <c r="N6" i="2"/>
  <c r="C6" i="2"/>
  <c r="N5" i="2"/>
  <c r="C5" i="2"/>
  <c r="N4" i="2"/>
  <c r="C4" i="2"/>
  <c r="N3" i="2"/>
  <c r="I3" i="2"/>
  <c r="C3" i="2"/>
  <c r="I2" i="2"/>
  <c r="N2" i="2" s="1"/>
  <c r="C2" i="2"/>
  <c r="N97" i="1"/>
  <c r="C97" i="1"/>
  <c r="N96" i="1"/>
  <c r="C96" i="1"/>
  <c r="N95" i="1"/>
  <c r="C95" i="1"/>
  <c r="N94" i="1"/>
  <c r="C94" i="1"/>
  <c r="N93" i="1"/>
  <c r="C93" i="1"/>
  <c r="N92" i="1"/>
  <c r="I92" i="1"/>
  <c r="C92" i="1"/>
  <c r="N91" i="1"/>
  <c r="C91" i="1"/>
  <c r="N90" i="1"/>
  <c r="C90" i="1"/>
  <c r="N89" i="1"/>
  <c r="C89" i="1"/>
  <c r="N88" i="1"/>
  <c r="C88" i="1"/>
  <c r="N87" i="1"/>
  <c r="C87" i="1"/>
  <c r="N86" i="1"/>
  <c r="C86" i="1"/>
  <c r="N85" i="1"/>
  <c r="C85" i="1"/>
  <c r="I84" i="1"/>
  <c r="N84" i="1" s="1"/>
  <c r="C84" i="1"/>
  <c r="N83" i="1"/>
  <c r="C83" i="1"/>
  <c r="N82" i="1"/>
  <c r="I82" i="1"/>
  <c r="C82" i="1"/>
  <c r="I81" i="1"/>
  <c r="N81" i="1" s="1"/>
  <c r="C81" i="1"/>
  <c r="N80" i="1"/>
  <c r="I80" i="1"/>
  <c r="C80" i="1"/>
  <c r="I79" i="1"/>
  <c r="N79" i="1" s="1"/>
  <c r="C79" i="1"/>
  <c r="N78" i="1"/>
  <c r="I78" i="1"/>
  <c r="C78" i="1"/>
  <c r="I77" i="1"/>
  <c r="N77" i="1" s="1"/>
  <c r="C77" i="1"/>
  <c r="N76" i="1"/>
  <c r="I76" i="1"/>
  <c r="C76" i="1"/>
  <c r="I75" i="1"/>
  <c r="N75" i="1" s="1"/>
  <c r="C75" i="1"/>
  <c r="N74" i="1"/>
  <c r="I74" i="1"/>
  <c r="C74" i="1"/>
  <c r="I73" i="1"/>
  <c r="N73" i="1" s="1"/>
  <c r="C73" i="1"/>
  <c r="N72" i="1"/>
  <c r="I72" i="1"/>
  <c r="C72" i="1"/>
  <c r="I71" i="1"/>
  <c r="N71" i="1" s="1"/>
  <c r="C71" i="1"/>
  <c r="N70" i="1"/>
  <c r="I70" i="1"/>
  <c r="C70" i="1"/>
  <c r="N69" i="1"/>
  <c r="C69" i="1"/>
  <c r="I68" i="1"/>
  <c r="N68" i="1" s="1"/>
  <c r="C68" i="1"/>
  <c r="N67" i="1"/>
  <c r="C67" i="1"/>
  <c r="N66" i="1"/>
  <c r="C66" i="1"/>
  <c r="N65" i="1"/>
  <c r="C65" i="1"/>
  <c r="N64" i="1"/>
  <c r="I64" i="1"/>
  <c r="C64" i="1"/>
  <c r="N63" i="1"/>
  <c r="C63" i="1"/>
  <c r="N62" i="1"/>
  <c r="C62" i="1"/>
  <c r="I61" i="1"/>
  <c r="N61" i="1" s="1"/>
  <c r="C61" i="1"/>
  <c r="N60" i="1"/>
  <c r="C60" i="1"/>
  <c r="N59" i="1"/>
  <c r="I59" i="1"/>
  <c r="C59" i="1"/>
  <c r="I58" i="1"/>
  <c r="N58" i="1" s="1"/>
  <c r="C58" i="1"/>
  <c r="N57" i="1"/>
  <c r="C57" i="1"/>
  <c r="N56" i="1"/>
  <c r="C56" i="1"/>
  <c r="N55" i="1"/>
  <c r="C55" i="1"/>
  <c r="N54" i="1"/>
  <c r="C54" i="1"/>
  <c r="N53" i="1"/>
  <c r="C53" i="1"/>
  <c r="N52" i="1"/>
  <c r="C52" i="1"/>
  <c r="N51" i="1"/>
  <c r="C51" i="1"/>
  <c r="N50" i="1"/>
  <c r="C50" i="1"/>
  <c r="N49" i="1"/>
  <c r="C49" i="1"/>
  <c r="N48" i="1"/>
  <c r="I48" i="1"/>
  <c r="C48" i="1"/>
  <c r="I47" i="1"/>
  <c r="N47" i="1" s="1"/>
  <c r="C47" i="1"/>
  <c r="N46" i="1"/>
  <c r="C46" i="1"/>
  <c r="N45" i="1"/>
  <c r="C45" i="1"/>
  <c r="N44" i="1"/>
  <c r="C44" i="1"/>
  <c r="N43" i="1"/>
  <c r="C43" i="1"/>
  <c r="N42" i="1"/>
  <c r="C42" i="1"/>
  <c r="N41" i="1"/>
  <c r="C41" i="1"/>
  <c r="N40" i="1"/>
  <c r="I40" i="1"/>
  <c r="C40" i="1"/>
  <c r="I39" i="1"/>
  <c r="N39" i="1" s="1"/>
  <c r="C39" i="1"/>
  <c r="N38" i="1"/>
  <c r="I38" i="1"/>
  <c r="C38" i="1"/>
  <c r="I37" i="1"/>
  <c r="N37" i="1" s="1"/>
  <c r="C37" i="1"/>
  <c r="N36" i="1"/>
  <c r="I36" i="1"/>
  <c r="C36" i="1"/>
  <c r="I35" i="1"/>
  <c r="N35" i="1" s="1"/>
  <c r="C35" i="1"/>
  <c r="N34" i="1"/>
  <c r="C34" i="1"/>
  <c r="N33" i="1"/>
  <c r="I33" i="1"/>
  <c r="C33" i="1"/>
  <c r="I32" i="1"/>
  <c r="N32" i="1" s="1"/>
  <c r="C32" i="1"/>
  <c r="N31" i="1"/>
  <c r="I31" i="1"/>
  <c r="C31" i="1"/>
  <c r="I30" i="1"/>
  <c r="N30" i="1" s="1"/>
  <c r="C30" i="1"/>
  <c r="N29" i="1"/>
  <c r="C29" i="1"/>
  <c r="N28" i="1"/>
  <c r="C28" i="1"/>
  <c r="N27" i="1"/>
  <c r="I27" i="1"/>
  <c r="C27" i="1"/>
  <c r="I26" i="1"/>
  <c r="N26" i="1" s="1"/>
  <c r="C26" i="1"/>
  <c r="N25" i="1"/>
  <c r="C25" i="1"/>
  <c r="N24" i="1"/>
  <c r="C24" i="1"/>
  <c r="N23" i="1"/>
  <c r="I23" i="1"/>
  <c r="C23" i="1"/>
  <c r="I22" i="1"/>
  <c r="N22" i="1" s="1"/>
  <c r="C22" i="1"/>
  <c r="N21" i="1"/>
  <c r="I21" i="1"/>
  <c r="C21" i="1"/>
  <c r="I20" i="1"/>
  <c r="N20" i="1" s="1"/>
  <c r="C20" i="1"/>
  <c r="N19" i="1"/>
  <c r="I19" i="1"/>
  <c r="C19" i="1"/>
  <c r="I18" i="1"/>
  <c r="N18" i="1" s="1"/>
  <c r="C18" i="1"/>
  <c r="N17" i="1"/>
  <c r="I17" i="1"/>
  <c r="C17" i="1"/>
  <c r="I16" i="1"/>
  <c r="N16" i="1" s="1"/>
  <c r="C16" i="1"/>
  <c r="N15" i="1"/>
  <c r="I15" i="1"/>
  <c r="C15" i="1"/>
  <c r="N14" i="1"/>
  <c r="C14" i="1"/>
  <c r="N13" i="1"/>
  <c r="C13" i="1"/>
  <c r="I12" i="1"/>
  <c r="N12" i="1" s="1"/>
  <c r="C12" i="1"/>
  <c r="N11" i="1"/>
  <c r="C11" i="1"/>
  <c r="N10" i="1"/>
  <c r="I10" i="1"/>
  <c r="C10" i="1"/>
  <c r="I9" i="1"/>
  <c r="N9" i="1" s="1"/>
  <c r="C9" i="1"/>
  <c r="I8" i="1"/>
  <c r="N8" i="1" s="1"/>
  <c r="C8" i="1"/>
  <c r="N7" i="1"/>
  <c r="C7" i="1"/>
  <c r="N6" i="1"/>
  <c r="C6" i="1"/>
  <c r="N5" i="1"/>
  <c r="C5" i="1"/>
  <c r="I4" i="1"/>
  <c r="N4" i="1" s="1"/>
  <c r="C4" i="1"/>
  <c r="I3" i="1"/>
  <c r="N3" i="1" s="1"/>
  <c r="C3" i="1"/>
  <c r="I2" i="1"/>
  <c r="N2" i="1" s="1"/>
  <c r="C2" i="1"/>
  <c r="P648" i="10" l="1"/>
  <c r="P497" i="10"/>
  <c r="P501" i="10"/>
  <c r="P498" i="10"/>
  <c r="P502" i="10"/>
  <c r="P470" i="10"/>
  <c r="P456" i="10"/>
  <c r="P460" i="10"/>
  <c r="P464" i="10"/>
  <c r="P556" i="10"/>
  <c r="P557" i="10"/>
  <c r="P558" i="10"/>
  <c r="P559" i="10"/>
  <c r="P560" i="10"/>
  <c r="P561" i="10"/>
  <c r="P562" i="10"/>
  <c r="P563" i="10"/>
  <c r="P564" i="10"/>
  <c r="P565" i="10"/>
  <c r="P566" i="10"/>
  <c r="P568" i="10"/>
  <c r="P569" i="10"/>
  <c r="P570" i="10"/>
  <c r="P572" i="10"/>
  <c r="P573" i="10"/>
  <c r="P574" i="10"/>
  <c r="P575" i="10"/>
  <c r="P622" i="10"/>
  <c r="P623" i="10"/>
  <c r="P624" i="10"/>
  <c r="P625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553" i="10"/>
  <c r="P649" i="10"/>
  <c r="P650" i="10"/>
  <c r="P567" i="10"/>
  <c r="P596" i="10"/>
  <c r="P571" i="10"/>
  <c r="P18" i="10"/>
  <c r="P22" i="10"/>
  <c r="P425" i="10"/>
  <c r="P500" i="10"/>
  <c r="P26" i="10"/>
  <c r="P30" i="10"/>
  <c r="P5" i="10"/>
  <c r="P9" i="10"/>
  <c r="P457" i="10"/>
  <c r="P461" i="10"/>
  <c r="P465" i="10"/>
  <c r="P499" i="10"/>
  <c r="P510" i="10"/>
  <c r="P514" i="10"/>
  <c r="P518" i="10"/>
  <c r="P522" i="10"/>
  <c r="P526" i="10"/>
  <c r="P434" i="10"/>
  <c r="P438" i="10"/>
  <c r="P442" i="10"/>
  <c r="P446" i="10"/>
  <c r="P455" i="10"/>
  <c r="P459" i="10"/>
  <c r="P463" i="10"/>
  <c r="P467" i="10"/>
  <c r="P469" i="10"/>
  <c r="P433" i="10"/>
  <c r="P437" i="10"/>
  <c r="P441" i="10"/>
  <c r="P445" i="10"/>
  <c r="P454" i="10"/>
  <c r="P458" i="10"/>
  <c r="P462" i="10"/>
  <c r="P466" i="10"/>
  <c r="P468" i="10"/>
  <c r="P511" i="10"/>
  <c r="P515" i="10"/>
  <c r="P519" i="10"/>
  <c r="P523" i="10"/>
  <c r="P527" i="10"/>
  <c r="P424" i="10"/>
  <c r="P432" i="10"/>
  <c r="P436" i="10"/>
  <c r="P440" i="10"/>
  <c r="P444" i="10"/>
  <c r="P509" i="10"/>
  <c r="P513" i="10"/>
  <c r="P517" i="10"/>
  <c r="P521" i="10"/>
  <c r="P525" i="10"/>
  <c r="P431" i="10"/>
  <c r="P435" i="10"/>
  <c r="P439" i="10"/>
  <c r="P443" i="10"/>
  <c r="P508" i="10"/>
  <c r="P512" i="10"/>
  <c r="P516" i="10"/>
  <c r="P520" i="10"/>
  <c r="P524" i="10"/>
  <c r="P528" i="10"/>
  <c r="P143" i="10"/>
  <c r="P146" i="10"/>
  <c r="P147" i="10"/>
  <c r="P150" i="10"/>
  <c r="P151" i="10"/>
  <c r="P154" i="10"/>
  <c r="P155" i="10"/>
  <c r="P162" i="10"/>
  <c r="P163" i="10"/>
  <c r="P166" i="10"/>
  <c r="P167" i="10"/>
  <c r="P170" i="10"/>
  <c r="P171" i="10"/>
  <c r="P174" i="10"/>
  <c r="P175" i="10"/>
  <c r="P186" i="10"/>
  <c r="P187" i="10"/>
  <c r="P190" i="10"/>
  <c r="P191" i="10"/>
  <c r="P194" i="10"/>
  <c r="P195" i="10"/>
  <c r="P198" i="10"/>
  <c r="P199" i="10"/>
  <c r="P202" i="10"/>
  <c r="P203" i="10"/>
  <c r="P242" i="10"/>
  <c r="P243" i="10"/>
  <c r="P244" i="10"/>
  <c r="P246" i="10"/>
  <c r="P247" i="10"/>
  <c r="P250" i="10"/>
  <c r="P251" i="10"/>
  <c r="P254" i="10"/>
  <c r="P255" i="10"/>
  <c r="P258" i="10"/>
  <c r="P259" i="10"/>
  <c r="P261" i="10"/>
  <c r="P3" i="10"/>
  <c r="P7" i="10"/>
  <c r="P16" i="10"/>
  <c r="P20" i="10"/>
  <c r="P28" i="10"/>
  <c r="P11" i="10"/>
  <c r="P24" i="10"/>
  <c r="P2" i="10"/>
  <c r="P6" i="10"/>
  <c r="P10" i="10"/>
  <c r="P15" i="10"/>
  <c r="P19" i="10"/>
  <c r="P23" i="10"/>
  <c r="P27" i="10"/>
  <c r="P31" i="10"/>
  <c r="P231" i="10"/>
  <c r="P233" i="10"/>
  <c r="P234" i="10"/>
  <c r="P235" i="10"/>
  <c r="P264" i="10"/>
  <c r="P42" i="10"/>
  <c r="P46" i="10"/>
  <c r="P50" i="10"/>
  <c r="P54" i="10"/>
  <c r="P43" i="10"/>
  <c r="P47" i="10"/>
  <c r="P51" i="10"/>
  <c r="P55" i="10"/>
  <c r="P144" i="10"/>
  <c r="P145" i="10"/>
  <c r="P148" i="10"/>
  <c r="P149" i="10"/>
  <c r="P152" i="10"/>
  <c r="P153" i="10"/>
  <c r="P160" i="10"/>
  <c r="P161" i="10"/>
  <c r="P164" i="10"/>
  <c r="P165" i="10"/>
  <c r="P168" i="10"/>
  <c r="P169" i="10"/>
  <c r="P172" i="10"/>
  <c r="P173" i="10"/>
  <c r="P176" i="10"/>
  <c r="P177" i="10"/>
  <c r="P188" i="10"/>
  <c r="P189" i="10"/>
  <c r="P192" i="10"/>
  <c r="P193" i="10"/>
  <c r="P196" i="10"/>
  <c r="P197" i="10"/>
  <c r="P200" i="10"/>
  <c r="P201" i="10"/>
  <c r="P204" i="10"/>
  <c r="P205" i="10"/>
  <c r="P232" i="10"/>
  <c r="P236" i="10"/>
  <c r="P245" i="10"/>
  <c r="P248" i="10"/>
  <c r="P249" i="10"/>
  <c r="P252" i="10"/>
  <c r="P253" i="10"/>
  <c r="P256" i="10"/>
  <c r="P257" i="10"/>
  <c r="P260" i="10"/>
  <c r="P262" i="10"/>
  <c r="P263" i="10"/>
  <c r="P4" i="10"/>
  <c r="P8" i="10"/>
  <c r="P12" i="10"/>
  <c r="P17" i="10"/>
  <c r="P21" i="10"/>
  <c r="P25" i="10"/>
  <c r="P29" i="10"/>
  <c r="P44" i="10"/>
  <c r="P48" i="10"/>
  <c r="P52" i="10"/>
  <c r="P56" i="10"/>
  <c r="P41" i="10"/>
  <c r="P45" i="10"/>
  <c r="P49" i="10"/>
  <c r="P53" i="10"/>
  <c r="P57" i="10"/>
  <c r="N31" i="3"/>
  <c r="N39" i="3"/>
  <c r="N82" i="3"/>
  <c r="N90" i="3"/>
  <c r="N98" i="3"/>
  <c r="N3" i="4"/>
  <c r="N25" i="4"/>
  <c r="N35" i="3"/>
  <c r="N43" i="3"/>
  <c r="N86" i="3"/>
  <c r="N94" i="3"/>
  <c r="N102" i="3"/>
  <c r="N21" i="4"/>
</calcChain>
</file>

<file path=xl/sharedStrings.xml><?xml version="1.0" encoding="utf-8"?>
<sst xmlns="http://schemas.openxmlformats.org/spreadsheetml/2006/main" count="11062" uniqueCount="1390">
  <si>
    <t>Owner</t>
  </si>
  <si>
    <t>Player</t>
  </si>
  <si>
    <t>Standard name</t>
  </si>
  <si>
    <t>Position</t>
  </si>
  <si>
    <t>Price</t>
  </si>
  <si>
    <t>Spend rank</t>
  </si>
  <si>
    <t>Actual</t>
  </si>
  <si>
    <t>Top Starter Bonus</t>
  </si>
  <si>
    <t>Actual Among Drafted</t>
  </si>
  <si>
    <t>Count drafted positions</t>
  </si>
  <si>
    <t>Differential Actual</t>
  </si>
  <si>
    <t>Differential Among Drafted</t>
  </si>
  <si>
    <t>Differential Among Drafted w Bonus</t>
  </si>
  <si>
    <t>Duncan</t>
  </si>
  <si>
    <t>Bears Defense</t>
  </si>
  <si>
    <t>DuncanChicago</t>
  </si>
  <si>
    <t>D</t>
  </si>
  <si>
    <t>Luke</t>
  </si>
  <si>
    <t>Houston D</t>
  </si>
  <si>
    <t>LukeHouston</t>
  </si>
  <si>
    <t>Matt Prader</t>
  </si>
  <si>
    <t>LukeMatt Prater</t>
  </si>
  <si>
    <t>K</t>
  </si>
  <si>
    <t>Krista</t>
  </si>
  <si>
    <t>Packers</t>
  </si>
  <si>
    <t>KristaGreen Bay</t>
  </si>
  <si>
    <t>Bryan</t>
  </si>
  <si>
    <t>Lions Defense</t>
  </si>
  <si>
    <t>BryanDetroit</t>
  </si>
  <si>
    <t>Patrick</t>
  </si>
  <si>
    <t>Philly Defense</t>
  </si>
  <si>
    <t>PatrickPhiladelphia</t>
  </si>
  <si>
    <t>Scott</t>
  </si>
  <si>
    <t>Steven Goskowski</t>
  </si>
  <si>
    <t>ScottStephen Gostkowski</t>
  </si>
  <si>
    <t>KJ</t>
  </si>
  <si>
    <t>Drew Brees</t>
  </si>
  <si>
    <t>KJDrew Brees</t>
  </si>
  <si>
    <t>QB</t>
  </si>
  <si>
    <t>David Akers</t>
  </si>
  <si>
    <t>DuncanDavid Akers</t>
  </si>
  <si>
    <t>Janiikowski, Sebastien</t>
  </si>
  <si>
    <t>KristaSebastian Janikowski</t>
  </si>
  <si>
    <t>Doug Martin</t>
  </si>
  <si>
    <t>LukeDoug Martin</t>
  </si>
  <si>
    <t>RB</t>
  </si>
  <si>
    <t xml:space="preserve">Alex Henry </t>
  </si>
  <si>
    <t xml:space="preserve">KJAlex Henry </t>
  </si>
  <si>
    <t>Gerret Hartley</t>
  </si>
  <si>
    <t>BryanGarrett Hartley</t>
  </si>
  <si>
    <t>Aaron Rogers</t>
  </si>
  <si>
    <t>DuncanAaron Rodgers</t>
  </si>
  <si>
    <t>Tom Brady</t>
  </si>
  <si>
    <t>ScottTom Brady</t>
  </si>
  <si>
    <t>Cam Newton</t>
  </si>
  <si>
    <t>PatrickCam Newton</t>
  </si>
  <si>
    <t>RG3</t>
  </si>
  <si>
    <t>PatrickRobert Griffin III</t>
  </si>
  <si>
    <t>Payton Manning</t>
  </si>
  <si>
    <t>BryanPeyton Manning</t>
  </si>
  <si>
    <t>Matt Ryan</t>
  </si>
  <si>
    <t>KristaMatt Ryan</t>
  </si>
  <si>
    <t>Mark</t>
  </si>
  <si>
    <t>Tony Romo</t>
  </si>
  <si>
    <t>MarkTony Romo</t>
  </si>
  <si>
    <t>Arian Foster</t>
  </si>
  <si>
    <t>LukeArian Foster</t>
  </si>
  <si>
    <t>Matthew Stafford</t>
  </si>
  <si>
    <t>KristaMatthew Stafford</t>
  </si>
  <si>
    <t>Eli Manning</t>
  </si>
  <si>
    <t>BryanEli Manning</t>
  </si>
  <si>
    <t>Ben Rothlesburger</t>
  </si>
  <si>
    <t>DuncanBen Roethlisberger</t>
  </si>
  <si>
    <t>Frank Gore</t>
  </si>
  <si>
    <t>LukeFrank Gore</t>
  </si>
  <si>
    <t>Adrian Peterson</t>
  </si>
  <si>
    <t>ScottAdrian Peterson</t>
  </si>
  <si>
    <t>Darren McFadden</t>
  </si>
  <si>
    <t>LukeDarren McFadden</t>
  </si>
  <si>
    <t>Ben Tate</t>
  </si>
  <si>
    <t>LukeBen Tate</t>
  </si>
  <si>
    <t>Marshawn Lynch</t>
  </si>
  <si>
    <t>KJMarshawn Lynch</t>
  </si>
  <si>
    <t>Ray Rice</t>
  </si>
  <si>
    <t>DuncanRay Rice</t>
  </si>
  <si>
    <t>CJ Spiller</t>
  </si>
  <si>
    <t>KJC.J. Spiller</t>
  </si>
  <si>
    <t>Jamaal Charles</t>
  </si>
  <si>
    <t>PatrickJamaal Charles</t>
  </si>
  <si>
    <t>Jeremichael Finley</t>
  </si>
  <si>
    <t>LukeJermichael Finley</t>
  </si>
  <si>
    <t>TE</t>
  </si>
  <si>
    <t>AJ Green</t>
  </si>
  <si>
    <t>LukeA.J. Green</t>
  </si>
  <si>
    <t>WR</t>
  </si>
  <si>
    <t>Matt Forte</t>
  </si>
  <si>
    <t>BryanMatt Forte</t>
  </si>
  <si>
    <t>Chris Johnson</t>
  </si>
  <si>
    <t>KristaChris Johnson</t>
  </si>
  <si>
    <t>Reggie Bush</t>
  </si>
  <si>
    <t>KJReggie Bush</t>
  </si>
  <si>
    <t>Shonn Green</t>
  </si>
  <si>
    <t>DuncanShonn Greene</t>
  </si>
  <si>
    <t>Steven Jackson</t>
  </si>
  <si>
    <t>KJSteven Jackson</t>
  </si>
  <si>
    <t>Amahd Bradshaw</t>
  </si>
  <si>
    <t>BryanAhmad Bradshaw</t>
  </si>
  <si>
    <t>Benjarvis Green Ellis</t>
  </si>
  <si>
    <t>KJBenjarvus Green Ellis</t>
  </si>
  <si>
    <t>LeSean McCoy</t>
  </si>
  <si>
    <t>PatrickLeSean McCoy</t>
  </si>
  <si>
    <t>Ryan Matthews</t>
  </si>
  <si>
    <t>ScottRyan Mathews</t>
  </si>
  <si>
    <t>Darren Sproles</t>
  </si>
  <si>
    <t>DuncanDarren Sproles</t>
  </si>
  <si>
    <t>Michael Turner</t>
  </si>
  <si>
    <t>DuncanMichael Turner</t>
  </si>
  <si>
    <t>Damarious Thomas</t>
  </si>
  <si>
    <t>LukeDemaryius Thomas</t>
  </si>
  <si>
    <t>Reggie Wayne</t>
  </si>
  <si>
    <t>LukeReggie Wayne</t>
  </si>
  <si>
    <t>Isaac Redman</t>
  </si>
  <si>
    <t>ScottIsaac Redman</t>
  </si>
  <si>
    <t>Roy Helu</t>
  </si>
  <si>
    <t>PatrickRoy Helu</t>
  </si>
  <si>
    <t>Fred Jackson</t>
  </si>
  <si>
    <t>KristaFred Jackson</t>
  </si>
  <si>
    <t>Michael Bush</t>
  </si>
  <si>
    <t>KristaMichael Bush</t>
  </si>
  <si>
    <t>Miles Austin</t>
  </si>
  <si>
    <t>LukeMiles Austin</t>
  </si>
  <si>
    <t>Beanie Wells</t>
  </si>
  <si>
    <t>KristaBeanie Wells</t>
  </si>
  <si>
    <t>Maurice Jones Drew</t>
  </si>
  <si>
    <t>BryanMaurice Jones-Drew</t>
  </si>
  <si>
    <t>Peyton Hillis</t>
  </si>
  <si>
    <t>BryanPeyton Hillis</t>
  </si>
  <si>
    <t>Willis McGahey</t>
  </si>
  <si>
    <t>KJWillis McGahee</t>
  </si>
  <si>
    <t>Jimmy Graham</t>
  </si>
  <si>
    <t>KJJimmy Graham</t>
  </si>
  <si>
    <t>Rob Gronkowski</t>
  </si>
  <si>
    <t>BryanRob Gronkowski</t>
  </si>
  <si>
    <t>Hakeem Nicks</t>
  </si>
  <si>
    <t>LukeHakeem Nicks</t>
  </si>
  <si>
    <t>Aaron Hernandez</t>
  </si>
  <si>
    <t>DuncanAaron Hernandez</t>
  </si>
  <si>
    <t>Antonio Gates</t>
  </si>
  <si>
    <t>ScottAntonio Gates</t>
  </si>
  <si>
    <t>Vernon Davis</t>
  </si>
  <si>
    <t>PatrickVernon Davis</t>
  </si>
  <si>
    <t>49ers Defense</t>
  </si>
  <si>
    <t>MarkSan Francisco</t>
  </si>
  <si>
    <t>Fred Davis</t>
  </si>
  <si>
    <t>KristaFred Davis</t>
  </si>
  <si>
    <t>Mason Crosby</t>
  </si>
  <si>
    <t>MarkMason Crosby</t>
  </si>
  <si>
    <t>Michael Vick</t>
  </si>
  <si>
    <t>LukeMichael Vick</t>
  </si>
  <si>
    <t>Trent Richardson</t>
  </si>
  <si>
    <t>MarkTrent Richardson</t>
  </si>
  <si>
    <t>DeMarco Murray</t>
  </si>
  <si>
    <t>MarkDeMarco Murray</t>
  </si>
  <si>
    <t>Jason Witten</t>
  </si>
  <si>
    <t>MarkJason Witten</t>
  </si>
  <si>
    <t>Vincent Jackson</t>
  </si>
  <si>
    <t>KristaVincent Jackson</t>
  </si>
  <si>
    <t>Eric Decker</t>
  </si>
  <si>
    <t>BryanEric Decker</t>
  </si>
  <si>
    <t>Andre Johnson</t>
  </si>
  <si>
    <t>DuncanAndre Johnson</t>
  </si>
  <si>
    <t>Julio Jones</t>
  </si>
  <si>
    <t>ScottJulio Jones</t>
  </si>
  <si>
    <t>Roddy White</t>
  </si>
  <si>
    <t>KJRoddy White</t>
  </si>
  <si>
    <t>Marques Colston</t>
  </si>
  <si>
    <t>BryanMarques Colston</t>
  </si>
  <si>
    <t>Wes Welker</t>
  </si>
  <si>
    <t>KristaWes Welker</t>
  </si>
  <si>
    <t>Victor Cruz</t>
  </si>
  <si>
    <t>KristaVictor Cruz</t>
  </si>
  <si>
    <t>Calvin Johnson</t>
  </si>
  <si>
    <t>MarkCalvin Johnson</t>
  </si>
  <si>
    <t>Steve Smith</t>
  </si>
  <si>
    <t>BryanSteve Smith Sr.</t>
  </si>
  <si>
    <t>Steve Johnson</t>
  </si>
  <si>
    <t>DuncanSteve Johnson</t>
  </si>
  <si>
    <t>Torrey Smith</t>
  </si>
  <si>
    <t>KJTorrey Smith</t>
  </si>
  <si>
    <t>Mike Wallace</t>
  </si>
  <si>
    <t>KJMike Wallace</t>
  </si>
  <si>
    <t>Brandon Marshall</t>
  </si>
  <si>
    <t>MarkBrandon Marshall</t>
  </si>
  <si>
    <t>Jeremy Maclin</t>
  </si>
  <si>
    <t>PatrickJeremy Maclin</t>
  </si>
  <si>
    <t>Brandon Lloyd</t>
  </si>
  <si>
    <t>BryanBrandon Lloyd</t>
  </si>
  <si>
    <t>Jordy Nelsonl</t>
  </si>
  <si>
    <t>BryanJordy Nelson</t>
  </si>
  <si>
    <t>Percy Harvin</t>
  </si>
  <si>
    <t>DuncanPercy Harvin</t>
  </si>
  <si>
    <t>Antonio Brown</t>
  </si>
  <si>
    <t>ScottAntonio Brown</t>
  </si>
  <si>
    <t>Larry Fitzgerald</t>
  </si>
  <si>
    <t>KJLarry Fitzgerald</t>
  </si>
  <si>
    <t>Dwayne Bowe</t>
  </si>
  <si>
    <t>PatrickDwayne Bowe</t>
  </si>
  <si>
    <t>Dez Bryant</t>
  </si>
  <si>
    <t>MarkDez Bryant</t>
  </si>
  <si>
    <t>Kenny Britt</t>
  </si>
  <si>
    <t>ScottKenny Britt</t>
  </si>
  <si>
    <t>Desean Jackson</t>
  </si>
  <si>
    <t>DuncanDeSean Jackson</t>
  </si>
  <si>
    <t>Greg Jennings</t>
  </si>
  <si>
    <t>PatrickGreg Jennings</t>
  </si>
  <si>
    <t>Titus Young</t>
  </si>
  <si>
    <t>KJTitus Young</t>
  </si>
  <si>
    <t>Robert Meachem</t>
  </si>
  <si>
    <t>DuncanRobert Meachem</t>
  </si>
  <si>
    <t>Seattle Seahawks</t>
  </si>
  <si>
    <t>BryanSeattle</t>
  </si>
  <si>
    <t>DEF</t>
  </si>
  <si>
    <t>San Francisco 49ers</t>
  </si>
  <si>
    <t>Chicago Bears</t>
  </si>
  <si>
    <t>Atlanta Falcons</t>
  </si>
  <si>
    <t>ScottAtlanta</t>
  </si>
  <si>
    <t>Houston Texans</t>
  </si>
  <si>
    <t>Stephen Gostkowski</t>
  </si>
  <si>
    <t>MarkStephen Gostkowski</t>
  </si>
  <si>
    <t>Matt Bryant</t>
  </si>
  <si>
    <t>DuncanMatt Bryant</t>
  </si>
  <si>
    <t>Peyton Manning</t>
  </si>
  <si>
    <t>KristaPeyton Manning</t>
  </si>
  <si>
    <t>MarkDrew Brees</t>
  </si>
  <si>
    <t>Andrew Luck</t>
  </si>
  <si>
    <t>LukeAndrew Luck</t>
  </si>
  <si>
    <t>BryanMatthew Stafford</t>
  </si>
  <si>
    <t>Russell Wilson</t>
  </si>
  <si>
    <t>MarkRussell Wilson</t>
  </si>
  <si>
    <t>Colin Kapernick</t>
  </si>
  <si>
    <t>KJColin Kaepernick</t>
  </si>
  <si>
    <t>LukeTony Romo</t>
  </si>
  <si>
    <t>DuncanTom Brady</t>
  </si>
  <si>
    <t>ScottMatt Ryan</t>
  </si>
  <si>
    <t>DuncanEli Manning</t>
  </si>
  <si>
    <t>Aaron Rodgers</t>
  </si>
  <si>
    <t>BryanAaron Rodgers</t>
  </si>
  <si>
    <t>ScottMichael Vick</t>
  </si>
  <si>
    <t>BryanJamaal Charles</t>
  </si>
  <si>
    <t>ScottLeSean McCoy</t>
  </si>
  <si>
    <t>DuncanMatt Forte</t>
  </si>
  <si>
    <t>PatrickMarshawn Lynch</t>
  </si>
  <si>
    <t>Eddie Lacy</t>
  </si>
  <si>
    <t>BryanEddie Lacy</t>
  </si>
  <si>
    <t>BryanDeMarco Murray</t>
  </si>
  <si>
    <t>KristaAdrian Peterson</t>
  </si>
  <si>
    <t>BryanChris Johnson</t>
  </si>
  <si>
    <t>ScottReggie Bush</t>
  </si>
  <si>
    <t>BryanFrank Gore</t>
  </si>
  <si>
    <t>LaVeon Bell</t>
  </si>
  <si>
    <t>MarkLe'Veon Bell</t>
  </si>
  <si>
    <t>Alfred Morris</t>
  </si>
  <si>
    <t>MarkAlfred Morris</t>
  </si>
  <si>
    <t>Giovani Bernard</t>
  </si>
  <si>
    <t>KristaGiovani Bernard</t>
  </si>
  <si>
    <t>MarkMaurice Jones-Drew</t>
  </si>
  <si>
    <t>Rashard Mendenhall</t>
  </si>
  <si>
    <t>KJRashard Mendenhall</t>
  </si>
  <si>
    <t>ScottRay Rice</t>
  </si>
  <si>
    <t>Stevan Ridley</t>
  </si>
  <si>
    <t>KJStevan Ridley</t>
  </si>
  <si>
    <t>KristaSteven Jackson</t>
  </si>
  <si>
    <t>PatrickTrent Richardson</t>
  </si>
  <si>
    <t>LukeDarren Sproles</t>
  </si>
  <si>
    <t>Chris Ivory</t>
  </si>
  <si>
    <t>ScottChris Ivory</t>
  </si>
  <si>
    <t>Lamar Miller</t>
  </si>
  <si>
    <t>LukeLamar Miller</t>
  </si>
  <si>
    <t>Montee Ball</t>
  </si>
  <si>
    <t>LukeMontee Ball</t>
  </si>
  <si>
    <t>DuncanDarren McFadden</t>
  </si>
  <si>
    <t>Andre Brown</t>
  </si>
  <si>
    <t>KJAndre Brown</t>
  </si>
  <si>
    <t>DuncanDoug Martin</t>
  </si>
  <si>
    <t>Daryl Richardson</t>
  </si>
  <si>
    <t>MarkDaryl Richardson</t>
  </si>
  <si>
    <t>David Wilson</t>
  </si>
  <si>
    <t>BryanDavid Wilson</t>
  </si>
  <si>
    <t>LukeJimmy Graham</t>
  </si>
  <si>
    <t>BryanVernon Davis</t>
  </si>
  <si>
    <t>Tony Gonzalez</t>
  </si>
  <si>
    <t>KristaTony Gonzalez</t>
  </si>
  <si>
    <t>Greg Olsen</t>
  </si>
  <si>
    <t>PatrickGreg Olsen</t>
  </si>
  <si>
    <t>LukeAntonio Gates</t>
  </si>
  <si>
    <t>Jared Cook</t>
  </si>
  <si>
    <t>KJJared Cook</t>
  </si>
  <si>
    <t>Kyle Rudolph</t>
  </si>
  <si>
    <t>ScottKyle Rudolph</t>
  </si>
  <si>
    <t>Owen Daniels</t>
  </si>
  <si>
    <t>DuncanOwen Daniels</t>
  </si>
  <si>
    <t>Josh Gordon</t>
  </si>
  <si>
    <t>MarkJosh Gordon</t>
  </si>
  <si>
    <t>Demaryius Thomas</t>
  </si>
  <si>
    <t>BryanDemaryius Thomas</t>
  </si>
  <si>
    <t>LukeCalvin Johnson</t>
  </si>
  <si>
    <t>KJA.J. Green</t>
  </si>
  <si>
    <t>DuncanBrandon Marshall</t>
  </si>
  <si>
    <t>BryanAntonio Brown</t>
  </si>
  <si>
    <t>KJDez Bryant</t>
  </si>
  <si>
    <t>ScottEric Decker</t>
  </si>
  <si>
    <t>DeSean Jackson</t>
  </si>
  <si>
    <t>LukeDeSean Jackson</t>
  </si>
  <si>
    <t>Jordy Nelson</t>
  </si>
  <si>
    <t>PatrickAndre Johnson</t>
  </si>
  <si>
    <t>Pierre Garcon</t>
  </si>
  <si>
    <t>PatrickPierre Garcon</t>
  </si>
  <si>
    <t>PatrickVincent Jackson</t>
  </si>
  <si>
    <t>Anquan Boldin</t>
  </si>
  <si>
    <t>DuncanAnquan Boldin</t>
  </si>
  <si>
    <t>KristaLarry Fitzgerald</t>
  </si>
  <si>
    <t>T.Y. Hilton</t>
  </si>
  <si>
    <t>DuncanT.Y. Hilton</t>
  </si>
  <si>
    <t>ScottTorrey Smith</t>
  </si>
  <si>
    <t>LukeWes Welker</t>
  </si>
  <si>
    <t>PatrickMike Wallace</t>
  </si>
  <si>
    <t>DuncanMarques Colston</t>
  </si>
  <si>
    <t>KJVictor Cruz</t>
  </si>
  <si>
    <t>Golden Tate</t>
  </si>
  <si>
    <t>KristaGolden Tate</t>
  </si>
  <si>
    <t>KristaGreg Jennings</t>
  </si>
  <si>
    <t>Steve Smith (CAR)</t>
  </si>
  <si>
    <t>ScottDwayne Bowe</t>
  </si>
  <si>
    <t>James Jones</t>
  </si>
  <si>
    <t>ScottJames Jones</t>
  </si>
  <si>
    <t>Cecil Shorts</t>
  </si>
  <si>
    <t>MarkCecil Shorts</t>
  </si>
  <si>
    <t>Tavon Austin</t>
  </si>
  <si>
    <t>LukeTavon Austin</t>
  </si>
  <si>
    <t>DuncanHakeem Nicks</t>
  </si>
  <si>
    <t>ScottRoddy White</t>
  </si>
  <si>
    <t>Stevie Johnson</t>
  </si>
  <si>
    <t>LukeStevie Johnson</t>
  </si>
  <si>
    <t>Danny Amendola</t>
  </si>
  <si>
    <t>MarkDanny Amendola</t>
  </si>
  <si>
    <t>Randall Cobb</t>
  </si>
  <si>
    <t>MarkRandall Cobb</t>
  </si>
  <si>
    <t>MarkJulio Jones</t>
  </si>
  <si>
    <t>KristaReggie Wayne</t>
  </si>
  <si>
    <t>Mike Williams (TBB)</t>
  </si>
  <si>
    <t>DuncanMike Williams (TBB)</t>
  </si>
  <si>
    <t>Vincent Brown</t>
  </si>
  <si>
    <t>KJVincent Brown</t>
  </si>
  <si>
    <t>MarkMiles Austin</t>
  </si>
  <si>
    <t>Stnadard name</t>
  </si>
  <si>
    <t>Seattle</t>
  </si>
  <si>
    <t>LukeSeattle</t>
  </si>
  <si>
    <t>Rams</t>
  </si>
  <si>
    <t>MarkLos Angeles</t>
  </si>
  <si>
    <t>David</t>
  </si>
  <si>
    <t>Cardinals</t>
  </si>
  <si>
    <t>DavidArizona</t>
  </si>
  <si>
    <t>SF</t>
  </si>
  <si>
    <t>LukeSan Francisco</t>
  </si>
  <si>
    <t>Broncos</t>
  </si>
  <si>
    <t>BryanDenver</t>
  </si>
  <si>
    <t>Carolina</t>
  </si>
  <si>
    <t>KJCarolina</t>
  </si>
  <si>
    <t>Kansas City</t>
  </si>
  <si>
    <t>KristaKansas City</t>
  </si>
  <si>
    <t>Tampa</t>
  </si>
  <si>
    <t>PatrickTampa Bay</t>
  </si>
  <si>
    <t>Bengals</t>
  </si>
  <si>
    <t>DuncanCincinnati</t>
  </si>
  <si>
    <t>Stephen Gostkoswki</t>
  </si>
  <si>
    <t>KristaStephen Gostkowski</t>
  </si>
  <si>
    <t>KJMason Crosby</t>
  </si>
  <si>
    <t>Phil Dawson</t>
  </si>
  <si>
    <t>DuncanPhil Dawson</t>
  </si>
  <si>
    <t>Matt Prater</t>
  </si>
  <si>
    <t>MarkMatt Prater</t>
  </si>
  <si>
    <t>DavidAaron Rodgers</t>
  </si>
  <si>
    <t>PatrickAndrew Luck</t>
  </si>
  <si>
    <t>PatrickRussell Wilson</t>
  </si>
  <si>
    <t>Peyton Manning*</t>
  </si>
  <si>
    <t>Ben</t>
  </si>
  <si>
    <t>BenMatt Ryan</t>
  </si>
  <si>
    <t>KristaTom Brady</t>
  </si>
  <si>
    <t>BenTony Romo</t>
  </si>
  <si>
    <t>Philip Rivers</t>
  </si>
  <si>
    <t>LukePhilip Rivers</t>
  </si>
  <si>
    <t>Jay Cutler</t>
  </si>
  <si>
    <t>ScottJay Cutler</t>
  </si>
  <si>
    <t>DuncanMatthew Stafford</t>
  </si>
  <si>
    <t>Colin Kaepernick</t>
  </si>
  <si>
    <t>DavidColin Kaepernick</t>
  </si>
  <si>
    <t>KJCam Newton</t>
  </si>
  <si>
    <t>Nick Foles</t>
  </si>
  <si>
    <t>BryanNick Foles</t>
  </si>
  <si>
    <t>BryanRobert Griffin III</t>
  </si>
  <si>
    <t>Johnny Manziel</t>
  </si>
  <si>
    <t>KristaJohnny Manziel</t>
  </si>
  <si>
    <t>PatrickDeMarco Murray</t>
  </si>
  <si>
    <t>Le'Veon Bell*</t>
  </si>
  <si>
    <t>KJLe'Veon Bell</t>
  </si>
  <si>
    <t>KristaMarshawn Lynch</t>
  </si>
  <si>
    <t>Matt Forte*</t>
  </si>
  <si>
    <t>Eddie Lacy*</t>
  </si>
  <si>
    <t>LukeEddie Lacy</t>
  </si>
  <si>
    <t>Jamaal Charles*</t>
  </si>
  <si>
    <t>BryanLamar Miller</t>
  </si>
  <si>
    <t>LeSean McCoy*</t>
  </si>
  <si>
    <t>DuncanAlfred Morris</t>
  </si>
  <si>
    <t>Joique Bell</t>
  </si>
  <si>
    <t>DuncanJoique Bell</t>
  </si>
  <si>
    <t>PatrickFrank Gore</t>
  </si>
  <si>
    <t>PatrickGiovani Bernard</t>
  </si>
  <si>
    <t>Andre Ellington</t>
  </si>
  <si>
    <t>DavidAndre Ellington</t>
  </si>
  <si>
    <t>DavidFred Jackson</t>
  </si>
  <si>
    <t>ScottSteven Jackson</t>
  </si>
  <si>
    <t>Shane Vereen</t>
  </si>
  <si>
    <t>DavidShane Vereen</t>
  </si>
  <si>
    <t>Rashad Jennings</t>
  </si>
  <si>
    <t>LukeRashad Jennings</t>
  </si>
  <si>
    <t>Terrence West</t>
  </si>
  <si>
    <t>DuncanTerrance West</t>
  </si>
  <si>
    <t>DavidTrent Richardson</t>
  </si>
  <si>
    <t>DavidDarren McFadden</t>
  </si>
  <si>
    <t>Bishop Sankey</t>
  </si>
  <si>
    <t>MarkBishop Sankey</t>
  </si>
  <si>
    <t>Pierre Thomas</t>
  </si>
  <si>
    <t>BenPierre Thomas</t>
  </si>
  <si>
    <t>KristaDoug Martin</t>
  </si>
  <si>
    <t>KJBen Tate</t>
  </si>
  <si>
    <t>Reggie Bush*</t>
  </si>
  <si>
    <t>Toby Gerhart</t>
  </si>
  <si>
    <t>BenToby Gerhart</t>
  </si>
  <si>
    <t>BryanRyan Mathews</t>
  </si>
  <si>
    <t>BryanC.J. Spiller</t>
  </si>
  <si>
    <t>LukeStevan Ridley</t>
  </si>
  <si>
    <t>Zac Stacy</t>
  </si>
  <si>
    <t>BenZac Stacy</t>
  </si>
  <si>
    <t>Maurice Jones-Drew</t>
  </si>
  <si>
    <t>KJMaurice Jones-Drew</t>
  </si>
  <si>
    <t>Christian Michael</t>
  </si>
  <si>
    <t>DavidChristine Michael</t>
  </si>
  <si>
    <t>Montee Ball*</t>
  </si>
  <si>
    <t>MarkMontee Ball</t>
  </si>
  <si>
    <t>KJAdrian Peterson</t>
  </si>
  <si>
    <t>Rob Gronkowski*</t>
  </si>
  <si>
    <t>Jimmy Graham*</t>
  </si>
  <si>
    <t>KristaGreg Olsen</t>
  </si>
  <si>
    <t>Julius Thomas*</t>
  </si>
  <si>
    <t>KJJulius Thomas</t>
  </si>
  <si>
    <t>ScottJason Witten</t>
  </si>
  <si>
    <t>Zach Ertz</t>
  </si>
  <si>
    <t>BenZach Ertz</t>
  </si>
  <si>
    <t>Jordan Cameron</t>
  </si>
  <si>
    <t>MarkJordan Cameron</t>
  </si>
  <si>
    <t>Jordan Reed</t>
  </si>
  <si>
    <t>DuncanJordan Reed</t>
  </si>
  <si>
    <t>DavidKyle Rudolph</t>
  </si>
  <si>
    <t>Ladarius Green</t>
  </si>
  <si>
    <t>KJLadarius Green</t>
  </si>
  <si>
    <t>Dennis Pitta</t>
  </si>
  <si>
    <t>DavidDennis Pitta</t>
  </si>
  <si>
    <t>PatrickAntonio Brown</t>
  </si>
  <si>
    <t>Demaryius Thomas*</t>
  </si>
  <si>
    <t>DuncanDemaryius Thomas</t>
  </si>
  <si>
    <t>ScottJordy Nelson</t>
  </si>
  <si>
    <t>DavidDez Bryant</t>
  </si>
  <si>
    <t>Emmanuel Sanders</t>
  </si>
  <si>
    <t>BryanEmmanuel Sanders</t>
  </si>
  <si>
    <t>KristaJulio Jones</t>
  </si>
  <si>
    <t>KristaJeremy Maclin</t>
  </si>
  <si>
    <t>Mike Evans</t>
  </si>
  <si>
    <t>BenMike Evans</t>
  </si>
  <si>
    <t>Alshon Jeffrey*</t>
  </si>
  <si>
    <t>MarkAlshon Jeffery</t>
  </si>
  <si>
    <t>TY Hilton</t>
  </si>
  <si>
    <t>DavidT.Y. Hilton</t>
  </si>
  <si>
    <t>BryanGolden Tate</t>
  </si>
  <si>
    <t>BenCalvin Johnson</t>
  </si>
  <si>
    <t>DeAndre Hopkins</t>
  </si>
  <si>
    <t>KJDeAndre Hopkins</t>
  </si>
  <si>
    <t>MarkDeSean Jackson</t>
  </si>
  <si>
    <t>ScottMike Wallace</t>
  </si>
  <si>
    <t>LukeTorrey Smith</t>
  </si>
  <si>
    <t>Julian Edelman</t>
  </si>
  <si>
    <t>LukeJulian Edelman</t>
  </si>
  <si>
    <t>BenA.J. Green</t>
  </si>
  <si>
    <t>Sammy Watkins</t>
  </si>
  <si>
    <t>BryanSammy Watkins</t>
  </si>
  <si>
    <t>DuncanRoddy White</t>
  </si>
  <si>
    <t>DuncanEric Decker</t>
  </si>
  <si>
    <t>Michael Floyd</t>
  </si>
  <si>
    <t>BryanMichael Floyd</t>
  </si>
  <si>
    <t>KristaMarques Colston</t>
  </si>
  <si>
    <t>KJBrandon Marshall</t>
  </si>
  <si>
    <t>Rueben Randle</t>
  </si>
  <si>
    <t>PatrickRueben Randle</t>
  </si>
  <si>
    <t>Kendall Wright</t>
  </si>
  <si>
    <t>DuncanKendall Wright</t>
  </si>
  <si>
    <t>Terrence Williams</t>
  </si>
  <si>
    <t>DavidTerrance Williams</t>
  </si>
  <si>
    <t>DavidAndre Johnson</t>
  </si>
  <si>
    <t>Keenan Allen</t>
  </si>
  <si>
    <t>PatrickKeenan Allen</t>
  </si>
  <si>
    <t>Michael Crabtree</t>
  </si>
  <si>
    <t>MarkMichael Crabtree</t>
  </si>
  <si>
    <t>BenPierre Garcon</t>
  </si>
  <si>
    <t>PatrickLarry Fitzgerald</t>
  </si>
  <si>
    <t>Brandin Cooks</t>
  </si>
  <si>
    <t>KJBrandin Cooks</t>
  </si>
  <si>
    <t>ScottPercy Harvin</t>
  </si>
  <si>
    <t>Riley Cooper</t>
  </si>
  <si>
    <t>LukeRiley Cooper</t>
  </si>
  <si>
    <t>Justin Hunter</t>
  </si>
  <si>
    <t>PatrickJustin Hunter</t>
  </si>
  <si>
    <t>KJCecil Shorts</t>
  </si>
  <si>
    <t>Cordarrelle Patterson</t>
  </si>
  <si>
    <t>KJCordarrelle Patterson</t>
  </si>
  <si>
    <t>LukeVictor Cruz</t>
  </si>
  <si>
    <t>BenJosh Gordon</t>
  </si>
  <si>
    <t>Marvin Jones</t>
  </si>
  <si>
    <t>DuncanMarvin Jones</t>
  </si>
  <si>
    <t>Arizona Cardinals</t>
  </si>
  <si>
    <t>KristaArizona</t>
  </si>
  <si>
    <t>Houston</t>
  </si>
  <si>
    <t>Seahawks</t>
  </si>
  <si>
    <t>BenSeattle</t>
  </si>
  <si>
    <t>St. Louis</t>
  </si>
  <si>
    <t>DuncanSt. Louis</t>
  </si>
  <si>
    <t>Buffalo Bills</t>
  </si>
  <si>
    <t>PatrickBuffalo</t>
  </si>
  <si>
    <t>DuncanStephen Gostkowski</t>
  </si>
  <si>
    <t>Adam Vinatieri</t>
  </si>
  <si>
    <t>LukeAdam Vinatieri</t>
  </si>
  <si>
    <t>BenRussell Wilson</t>
  </si>
  <si>
    <t>LukeTom Brady</t>
  </si>
  <si>
    <t>DavidDrew Brees</t>
  </si>
  <si>
    <t>MarkEli Manning</t>
  </si>
  <si>
    <t>KJMatt Ryan</t>
  </si>
  <si>
    <t>Ben Roethlisberger</t>
  </si>
  <si>
    <t>KristaBen Roethlisberger</t>
  </si>
  <si>
    <t>BryanAndrew Luck</t>
  </si>
  <si>
    <t>MarkPeyton Manning</t>
  </si>
  <si>
    <t>PatrickTony Romo</t>
  </si>
  <si>
    <t>BenAdrian Peterson</t>
  </si>
  <si>
    <t>BenDoug Martin</t>
  </si>
  <si>
    <t>PatrickLamar Miller</t>
  </si>
  <si>
    <t>Danny Woodhead</t>
  </si>
  <si>
    <t>DavidDanny Woodhead</t>
  </si>
  <si>
    <t>Todd Gurley</t>
  </si>
  <si>
    <t>MarkTodd Gurley</t>
  </si>
  <si>
    <t>KJMatt Forte</t>
  </si>
  <si>
    <t>DuncanChris Ivory</t>
  </si>
  <si>
    <t>Latavius Murray</t>
  </si>
  <si>
    <t>MarkLatavius Murray</t>
  </si>
  <si>
    <t>Mark Ingram</t>
  </si>
  <si>
    <t>PatrickMark Ingram</t>
  </si>
  <si>
    <t>ScottFrank Gore</t>
  </si>
  <si>
    <t>DavidLeSean McCoy</t>
  </si>
  <si>
    <t>Demarco Murray</t>
  </si>
  <si>
    <t>KristaDeMarco Murray</t>
  </si>
  <si>
    <t>Gio Bernard</t>
  </si>
  <si>
    <t>Jeremy Hill</t>
  </si>
  <si>
    <t>MarkJeremy Hill</t>
  </si>
  <si>
    <t>Jonathan Stewart</t>
  </si>
  <si>
    <t>PatrickJonathan Stewart</t>
  </si>
  <si>
    <t>KJRashad Jennings</t>
  </si>
  <si>
    <t>James Starks</t>
  </si>
  <si>
    <t>KristaJames Starks</t>
  </si>
  <si>
    <t>TJ Yeldon</t>
  </si>
  <si>
    <t>DuncanT.J. Yeldon</t>
  </si>
  <si>
    <t>KristaEddie Lacy</t>
  </si>
  <si>
    <t xml:space="preserve">Ryan Matthews </t>
  </si>
  <si>
    <t>DavidRyan Mathews</t>
  </si>
  <si>
    <t>CJ Anderson</t>
  </si>
  <si>
    <t>LukeC.J. Anderson</t>
  </si>
  <si>
    <t>Isiah Crowell</t>
  </si>
  <si>
    <t>DavidIsaiah Crowell</t>
  </si>
  <si>
    <t>Joseph Randle</t>
  </si>
  <si>
    <t>BryanJoseph Randle</t>
  </si>
  <si>
    <t>KJShane Vereen</t>
  </si>
  <si>
    <t>LeGarrette Blount</t>
  </si>
  <si>
    <t>PatrickLeGarrette Blount</t>
  </si>
  <si>
    <t>Justin Forsett</t>
  </si>
  <si>
    <t>BenJustin Forsett</t>
  </si>
  <si>
    <t>Ameer Abdullah</t>
  </si>
  <si>
    <t>MarkAmeer Abdullah</t>
  </si>
  <si>
    <t>Le'Veon Bell</t>
  </si>
  <si>
    <t>DuncanLe'Veon Bell</t>
  </si>
  <si>
    <t>Melvin Gordon</t>
  </si>
  <si>
    <t>ScottMelvin Gordon</t>
  </si>
  <si>
    <t>BryanAlfred Morris</t>
  </si>
  <si>
    <t>DavidJoique Bell</t>
  </si>
  <si>
    <t>LukeJamaal Charles</t>
  </si>
  <si>
    <t>Carlos Hyde</t>
  </si>
  <si>
    <t>BryanCarlos Hyde</t>
  </si>
  <si>
    <t>Tre Mason</t>
  </si>
  <si>
    <t>MarkTre Mason</t>
  </si>
  <si>
    <t>PatrickArian Foster</t>
  </si>
  <si>
    <t>BryanAndre Ellington</t>
  </si>
  <si>
    <t>PatrickBishop Sankey</t>
  </si>
  <si>
    <t>LukeRob Gronkowski</t>
  </si>
  <si>
    <t>Travis Kelce</t>
  </si>
  <si>
    <t>BryanTravis Kelce</t>
  </si>
  <si>
    <t>PatrickZach Ertz</t>
  </si>
  <si>
    <t>DavidJimmy Graham</t>
  </si>
  <si>
    <t>Martellus Bennett</t>
  </si>
  <si>
    <t>DuncanMartellus Bennett</t>
  </si>
  <si>
    <t>KJJordan Cameron</t>
  </si>
  <si>
    <t>BryanBrandon Marshall</t>
  </si>
  <si>
    <t>DuncanDeAndre Hopkins</t>
  </si>
  <si>
    <t>Odell Beckham Jr</t>
  </si>
  <si>
    <t>MarkOdell Beckham Jr.</t>
  </si>
  <si>
    <t>Allen Robinson</t>
  </si>
  <si>
    <t>PatrickAllen Robinson</t>
  </si>
  <si>
    <t>DavidA.J. Green</t>
  </si>
  <si>
    <t xml:space="preserve">Larry Fitzgerald </t>
  </si>
  <si>
    <t>DuncanLarry Fitzgerald</t>
  </si>
  <si>
    <t>Jarvis Landry</t>
  </si>
  <si>
    <t>KristaJarvis Landry</t>
  </si>
  <si>
    <t>ScottDemaryius Thomas</t>
  </si>
  <si>
    <t>DuncanBrandin Cooks</t>
  </si>
  <si>
    <t>MarkEric Decker</t>
  </si>
  <si>
    <t>LukeSammy Watkins</t>
  </si>
  <si>
    <t>Jordan Matthews</t>
  </si>
  <si>
    <t>MarkJordan Matthews</t>
  </si>
  <si>
    <t>KJT.Y. Hilton</t>
  </si>
  <si>
    <t>KJMike Evans</t>
  </si>
  <si>
    <t>Amari Cooper</t>
  </si>
  <si>
    <t>LukeAmari Cooper</t>
  </si>
  <si>
    <t>John Brown</t>
  </si>
  <si>
    <t>DuncanJohn Brown</t>
  </si>
  <si>
    <t>PatrickCalvin Johnson</t>
  </si>
  <si>
    <t>ScottRandall Cobb</t>
  </si>
  <si>
    <t>Martavis Bryant</t>
  </si>
  <si>
    <t>DuncanMartavis Bryant</t>
  </si>
  <si>
    <t>MarkJulian Edelman</t>
  </si>
  <si>
    <t>Alshon Jeffrey</t>
  </si>
  <si>
    <t>DavidAlshon Jeffery</t>
  </si>
  <si>
    <t>KristaAndre Johnson</t>
  </si>
  <si>
    <t>BryanKeenan Allen</t>
  </si>
  <si>
    <t>BryanTorrey Smith</t>
  </si>
  <si>
    <t>Steve Smith Sr.</t>
  </si>
  <si>
    <t>MarkSteve Smith Sr.</t>
  </si>
  <si>
    <t>VIncent Jackson</t>
  </si>
  <si>
    <t>BenVincent Jackson</t>
  </si>
  <si>
    <t>BenDeSean Jackson</t>
  </si>
  <si>
    <t>Devin Funchess</t>
  </si>
  <si>
    <t>PatrickDevin Funchess</t>
  </si>
  <si>
    <t>Davante Adams</t>
  </si>
  <si>
    <t>DavidDavante Adams</t>
  </si>
  <si>
    <t>PatrickKendall Wright</t>
  </si>
  <si>
    <t>Kenny Stills</t>
  </si>
  <si>
    <t>KJKenny Stills</t>
  </si>
  <si>
    <t>BenDez Bryant</t>
  </si>
  <si>
    <t>Harry Douglas</t>
  </si>
  <si>
    <t>KristaHarry Douglas</t>
  </si>
  <si>
    <t>Nelson Agholor</t>
  </si>
  <si>
    <t>BryanNelson Agholor</t>
  </si>
  <si>
    <t>DavidVictor Cruz</t>
  </si>
  <si>
    <t>Charles Johnson</t>
  </si>
  <si>
    <t>LukeCharles Johnson</t>
  </si>
  <si>
    <t>Kevin White</t>
  </si>
  <si>
    <t>KJKevin White</t>
  </si>
  <si>
    <t>DEN</t>
  </si>
  <si>
    <t>Denver</t>
  </si>
  <si>
    <t>DuncanDenver</t>
  </si>
  <si>
    <t>SEA</t>
  </si>
  <si>
    <t>MarkSeattle</t>
  </si>
  <si>
    <t>HOU</t>
  </si>
  <si>
    <t>ScottAaron Rodgers</t>
  </si>
  <si>
    <t>PatrickMatt Ryan</t>
  </si>
  <si>
    <t>BryanDrew Brees</t>
  </si>
  <si>
    <t>DavidAndrew Luck</t>
  </si>
  <si>
    <t>Kirk Cousins</t>
  </si>
  <si>
    <t>MarkKirk Cousins</t>
  </si>
  <si>
    <t>Dak Prescott</t>
  </si>
  <si>
    <t>KristaDak Prescott</t>
  </si>
  <si>
    <t>Tyrod Taylor</t>
  </si>
  <si>
    <t>LukeTyrod Taylor</t>
  </si>
  <si>
    <t>BenMatthew Stafford</t>
  </si>
  <si>
    <t>Blake Bortles</t>
  </si>
  <si>
    <t>DuncanBlake Bortles</t>
  </si>
  <si>
    <t>BryanRussell Wilson</t>
  </si>
  <si>
    <t>Derek Carr</t>
  </si>
  <si>
    <t>LukeDerek Carr</t>
  </si>
  <si>
    <t>Marcus Mariota</t>
  </si>
  <si>
    <t>DuncanMarcus Mariota</t>
  </si>
  <si>
    <t>Andy Dalton</t>
  </si>
  <si>
    <t>BenAndy Dalton</t>
  </si>
  <si>
    <t>Jameis Winston</t>
  </si>
  <si>
    <t>DavidJameis Winston</t>
  </si>
  <si>
    <t>KJPhilip Rivers</t>
  </si>
  <si>
    <t>MarkTom Brady</t>
  </si>
  <si>
    <t>ScottBen Roethlisberger</t>
  </si>
  <si>
    <t>Carson Palmer</t>
  </si>
  <si>
    <t>KristaCarson Palmer</t>
  </si>
  <si>
    <t>Joe Flacco</t>
  </si>
  <si>
    <t>MarkJoe Flacco</t>
  </si>
  <si>
    <t>Alex Smith</t>
  </si>
  <si>
    <t>BryanAlex Smith</t>
  </si>
  <si>
    <t>KJEli Manning</t>
  </si>
  <si>
    <t>Sam Bradford</t>
  </si>
  <si>
    <t>BenSam Bradford</t>
  </si>
  <si>
    <t>Ryan Tannehill</t>
  </si>
  <si>
    <t>DavidRyan Tannehill</t>
  </si>
  <si>
    <t>Brock Osweiler</t>
  </si>
  <si>
    <t>DuncanBrock Osweiler</t>
  </si>
  <si>
    <t>Ryan Fitzpatrick</t>
  </si>
  <si>
    <t>PatrickRyan Fitzpatrick</t>
  </si>
  <si>
    <t>Robert Griffin III</t>
  </si>
  <si>
    <t>LukeRobert Griffin III</t>
  </si>
  <si>
    <t>KJJay Cutler</t>
  </si>
  <si>
    <t>Teddy Bridgewater</t>
  </si>
  <si>
    <t>KristaTeddy Bridgewater</t>
  </si>
  <si>
    <t>David Johnson</t>
  </si>
  <si>
    <t>KristaDavid Johnson</t>
  </si>
  <si>
    <t>Ezekiel Elliott</t>
  </si>
  <si>
    <t>ScottEzekiel Elliott</t>
  </si>
  <si>
    <t>LukeLeSean McCoy</t>
  </si>
  <si>
    <t>BenDeMarco Murray</t>
  </si>
  <si>
    <t>Devonta Freeman</t>
  </si>
  <si>
    <t>ScottDevonta Freeman</t>
  </si>
  <si>
    <t>DavidMelvin Gordon</t>
  </si>
  <si>
    <t>ScottLeGarrette Blount</t>
  </si>
  <si>
    <t>KJMark Ingram</t>
  </si>
  <si>
    <t>PatrickLatavius Murray</t>
  </si>
  <si>
    <t>MarkCarlos Hyde</t>
  </si>
  <si>
    <t>BryanTodd Gurley</t>
  </si>
  <si>
    <t>KristaMatt Forte</t>
  </si>
  <si>
    <t>DavidJeremy Hill</t>
  </si>
  <si>
    <t>Ryan Mathews</t>
  </si>
  <si>
    <t>Christine Michael</t>
  </si>
  <si>
    <t>LukeChristine Michael</t>
  </si>
  <si>
    <t>MarkRashad Jennings</t>
  </si>
  <si>
    <t>Duke Johnson</t>
  </si>
  <si>
    <t>DuncanDuke Johnson</t>
  </si>
  <si>
    <t>T.J. Yeldon</t>
  </si>
  <si>
    <t>KJT.J. Yeldon</t>
  </si>
  <si>
    <t>DavidGiovani Bernard</t>
  </si>
  <si>
    <t>Derrick Henry</t>
  </si>
  <si>
    <t>DavidDerrick Henry</t>
  </si>
  <si>
    <t>C.J. Anderson</t>
  </si>
  <si>
    <t>BryanC.J. Anderson</t>
  </si>
  <si>
    <t>Deangelo Williams</t>
  </si>
  <si>
    <t>DeAngelo Williams</t>
  </si>
  <si>
    <t>DuncanDeAngelo Williams</t>
  </si>
  <si>
    <t>Matt Jones</t>
  </si>
  <si>
    <t>BenMatt Jones</t>
  </si>
  <si>
    <t>Thomas Rawls</t>
  </si>
  <si>
    <t>MarkThomas Rawls</t>
  </si>
  <si>
    <t>Jeremy Langford</t>
  </si>
  <si>
    <t>DavidJeremy Langford</t>
  </si>
  <si>
    <t>Charles Sims</t>
  </si>
  <si>
    <t>DuncanCharles Sims</t>
  </si>
  <si>
    <t>Dion Lewis</t>
  </si>
  <si>
    <t>BenDion Lewis</t>
  </si>
  <si>
    <t>PatrickEddie Lacy</t>
  </si>
  <si>
    <t>KristaDanny Woodhead</t>
  </si>
  <si>
    <t>BenJamaal Charles</t>
  </si>
  <si>
    <t>PatrickTravis Kelce</t>
  </si>
  <si>
    <t>Delanie Walker</t>
  </si>
  <si>
    <t>DuncanDelanie Walker</t>
  </si>
  <si>
    <t>KJJordan Reed</t>
  </si>
  <si>
    <t>Coby Fleener</t>
  </si>
  <si>
    <t>MarkCoby Fleener</t>
  </si>
  <si>
    <t>Gary Barnidge</t>
  </si>
  <si>
    <t>BryanGary Barnidge</t>
  </si>
  <si>
    <t>ScottRob Gronkowski</t>
  </si>
  <si>
    <t>Tyler Eifert</t>
  </si>
  <si>
    <t>LukeTyler Eifert</t>
  </si>
  <si>
    <t>Julius Thomas</t>
  </si>
  <si>
    <t>BenJulius Thomas</t>
  </si>
  <si>
    <t>MarkJordy Nelson</t>
  </si>
  <si>
    <t>KristaAntonio Brown</t>
  </si>
  <si>
    <t>OBJ</t>
  </si>
  <si>
    <t>Odell Beckham Jr.</t>
  </si>
  <si>
    <t>DuncanOdell Beckham Jr.</t>
  </si>
  <si>
    <t>MarkT.Y. Hilton</t>
  </si>
  <si>
    <t>DuncanJulio Jones</t>
  </si>
  <si>
    <t>Michael Thomas</t>
  </si>
  <si>
    <t>DavidMichael Thomas</t>
  </si>
  <si>
    <t>Doug Baldwin</t>
  </si>
  <si>
    <t>BryanDoug Baldwin</t>
  </si>
  <si>
    <t>PatrickMichael Crabtree</t>
  </si>
  <si>
    <t>MarkAmari Cooper</t>
  </si>
  <si>
    <t>BenJarvis Landry</t>
  </si>
  <si>
    <t>PatrickDemaryius Thomas</t>
  </si>
  <si>
    <t>Kelvin Benjamin</t>
  </si>
  <si>
    <t>LukeKelvin Benjamin</t>
  </si>
  <si>
    <t>DavidAllen Robinson</t>
  </si>
  <si>
    <t>BenDeAndre Hopkins</t>
  </si>
  <si>
    <t>Willie Snead</t>
  </si>
  <si>
    <t>DuncanWillie Snead</t>
  </si>
  <si>
    <t>BryanDeSean Jackson</t>
  </si>
  <si>
    <t>A.J. Green</t>
  </si>
  <si>
    <t>Stefon Diggs</t>
  </si>
  <si>
    <t>KJStefon Diggs</t>
  </si>
  <si>
    <t>Sterling Shepard</t>
  </si>
  <si>
    <t>PatrickSterling Shepard</t>
  </si>
  <si>
    <t>DavidMarvin Jones</t>
  </si>
  <si>
    <t>BryanJordan Matthews</t>
  </si>
  <si>
    <t>PatrickBrandon Marshall</t>
  </si>
  <si>
    <t>DeVante Parker</t>
  </si>
  <si>
    <t>KJDeVante Parker</t>
  </si>
  <si>
    <t>Alshon Jeffery</t>
  </si>
  <si>
    <t>PatrickAlshon Jeffery</t>
  </si>
  <si>
    <t>Mohamed Sanu</t>
  </si>
  <si>
    <t>KristaMohamed Sanu</t>
  </si>
  <si>
    <t>ScottTavon Austin</t>
  </si>
  <si>
    <t>KristaRandall Cobb</t>
  </si>
  <si>
    <t>Tyler Lockett</t>
  </si>
  <si>
    <t>LukeTyler Lockett</t>
  </si>
  <si>
    <t>DuncanMichael Floyd</t>
  </si>
  <si>
    <t>BryanJeremy Maclin</t>
  </si>
  <si>
    <t>BenJohn Brown</t>
  </si>
  <si>
    <t>Donte Moncrief</t>
  </si>
  <si>
    <t>LukeDonte Moncrief</t>
  </si>
  <si>
    <t>Allen Hurns</t>
  </si>
  <si>
    <t>LukeAllen Hurns</t>
  </si>
  <si>
    <t>BenDevin Funchess</t>
  </si>
  <si>
    <t>DavidSammy Watkins</t>
  </si>
  <si>
    <t>ScottSteve Smith Sr.</t>
  </si>
  <si>
    <t>MarkTorrey Smith</t>
  </si>
  <si>
    <t>LukeKevin White</t>
  </si>
  <si>
    <t>Markus Wheaton</t>
  </si>
  <si>
    <t>MarkMarkus Wheaton</t>
  </si>
  <si>
    <t>BenKeenan Allen</t>
  </si>
  <si>
    <t>ScottJosh Gordon</t>
  </si>
  <si>
    <t>Conc</t>
  </si>
  <si>
    <t>Seattle D</t>
  </si>
  <si>
    <t>DST</t>
  </si>
  <si>
    <t>Vikings D</t>
  </si>
  <si>
    <t>Minnesota</t>
  </si>
  <si>
    <t>PatrickMinnesota</t>
  </si>
  <si>
    <t>Denver D</t>
  </si>
  <si>
    <t>MarkDenver</t>
  </si>
  <si>
    <t>Panthers D</t>
  </si>
  <si>
    <t>BenCarolina</t>
  </si>
  <si>
    <t>Kansas City D</t>
  </si>
  <si>
    <t>DavidKansas City</t>
  </si>
  <si>
    <t>Atlanta D</t>
  </si>
  <si>
    <t>Atlanta</t>
  </si>
  <si>
    <t>DavidCam Newton</t>
  </si>
  <si>
    <t>DavidAlex Smith</t>
  </si>
  <si>
    <t>BryanTom Brady</t>
  </si>
  <si>
    <t>Carson Wentz</t>
  </si>
  <si>
    <t>KristaCarson Wentz</t>
  </si>
  <si>
    <t>DuncanKirk Cousins</t>
  </si>
  <si>
    <t>KJMatthew Stafford</t>
  </si>
  <si>
    <t>MarkPhilip Rivers</t>
  </si>
  <si>
    <t>MarkDak Prescott</t>
  </si>
  <si>
    <t>Ben Rapelessburger</t>
  </si>
  <si>
    <t>MarkBen Roethlisberger</t>
  </si>
  <si>
    <t>LukeBlake Bortles</t>
  </si>
  <si>
    <t>PatrickTyrod Taylor</t>
  </si>
  <si>
    <t>Marcus Mariotta</t>
  </si>
  <si>
    <t>KristaMarcus Mariota</t>
  </si>
  <si>
    <t>PatrickAndy Dalton</t>
  </si>
  <si>
    <t>KJDerek Carr</t>
  </si>
  <si>
    <t>BenJameis Winston</t>
  </si>
  <si>
    <t>LukeJay Cutler</t>
  </si>
  <si>
    <t>DuncanCarson Palmer</t>
  </si>
  <si>
    <t>BenAndrew Luck</t>
  </si>
  <si>
    <t>DuncanTodd Gurley</t>
  </si>
  <si>
    <t>PatrickLe'Veon Bell</t>
  </si>
  <si>
    <t>Kareem Hunt</t>
  </si>
  <si>
    <t>DuncanKareem Hunt</t>
  </si>
  <si>
    <t>BenMelvin Gordon</t>
  </si>
  <si>
    <t>BryanMark Ingram</t>
  </si>
  <si>
    <t>KJLeSean McCoy</t>
  </si>
  <si>
    <t>Leonard Fournette</t>
  </si>
  <si>
    <t>PatrickLeonard Fournette</t>
  </si>
  <si>
    <t>Zeke Elliott</t>
  </si>
  <si>
    <t>MarkEzekiel Elliott</t>
  </si>
  <si>
    <t>Jordan Howard</t>
  </si>
  <si>
    <t>KristaJordan Howard</t>
  </si>
  <si>
    <t>Christian McCaffrey</t>
  </si>
  <si>
    <t>KristaChristian McCaffrey</t>
  </si>
  <si>
    <t>BenDevonta Freeman</t>
  </si>
  <si>
    <t>MarkLamar Miller</t>
  </si>
  <si>
    <t>DavidDuke Johnson</t>
  </si>
  <si>
    <t>DavidC.J. Anderson</t>
  </si>
  <si>
    <t>LukeMarshawn Lynch</t>
  </si>
  <si>
    <t>Tevin Coleman</t>
  </si>
  <si>
    <t>ScottTevin Coleman</t>
  </si>
  <si>
    <t>KJDeMarco Murray</t>
  </si>
  <si>
    <t>Bilal Powell</t>
  </si>
  <si>
    <t>PatrickBilal Powell</t>
  </si>
  <si>
    <t>Isaiah Crowell</t>
  </si>
  <si>
    <t>BryanIsaiah Crowell</t>
  </si>
  <si>
    <t>Derick Henry</t>
  </si>
  <si>
    <t>ScottDerick Henry</t>
  </si>
  <si>
    <t>Joe Mixon</t>
  </si>
  <si>
    <t>MarkJoe Mixon</t>
  </si>
  <si>
    <t>Jay Ajayi</t>
  </si>
  <si>
    <t>LukeJay Ajayi</t>
  </si>
  <si>
    <t>LukeJonathan Stewart</t>
  </si>
  <si>
    <t>LukeAmeer Abdullah</t>
  </si>
  <si>
    <t>Ty Montgomery</t>
  </si>
  <si>
    <t>MarkTy Montgomery</t>
  </si>
  <si>
    <t>LukeAdrian Peterson</t>
  </si>
  <si>
    <t>PatrickDoug Martin</t>
  </si>
  <si>
    <t>Mike Gillislee</t>
  </si>
  <si>
    <t>ScottMike Gillislee</t>
  </si>
  <si>
    <t>Dalvin Cook</t>
  </si>
  <si>
    <t>DavidDalvin Cook</t>
  </si>
  <si>
    <t>Jaquizz Rogers</t>
  </si>
  <si>
    <t>Jacquizz Rodgers</t>
  </si>
  <si>
    <t>BenJacquizz Rodgers</t>
  </si>
  <si>
    <t>Rob Kelley</t>
  </si>
  <si>
    <t>ScottRob Kelley</t>
  </si>
  <si>
    <t>DavidThomas Rawls</t>
  </si>
  <si>
    <t>BenEddie Lacy</t>
  </si>
  <si>
    <t>Terrance West</t>
  </si>
  <si>
    <t>DavidTerrance West</t>
  </si>
  <si>
    <t>Paul Perkins</t>
  </si>
  <si>
    <t>BryanPaul Perkins</t>
  </si>
  <si>
    <t>James Conner</t>
  </si>
  <si>
    <t>BryanJames Conner</t>
  </si>
  <si>
    <t>ScottDanny Woodhead</t>
  </si>
  <si>
    <t>Spencer Ware</t>
  </si>
  <si>
    <t>ScottSpencer Ware</t>
  </si>
  <si>
    <t>Darren Mcfadden</t>
  </si>
  <si>
    <t>MarkDarren McFadden</t>
  </si>
  <si>
    <t>DavidRob Gronkowski</t>
  </si>
  <si>
    <t>ScottTravis Kelce</t>
  </si>
  <si>
    <t>MarkZach Ertz</t>
  </si>
  <si>
    <t>ScottDelanie Walker</t>
  </si>
  <si>
    <t>DuncanKyle Rudolph</t>
  </si>
  <si>
    <t>Hunter Henry</t>
  </si>
  <si>
    <t>KJHunter Henry</t>
  </si>
  <si>
    <t>LukeMartellus Bennett</t>
  </si>
  <si>
    <t>KristaJordan Reed</t>
  </si>
  <si>
    <t>BenTyler Eifert</t>
  </si>
  <si>
    <t>DuncanAntonio Brown</t>
  </si>
  <si>
    <t>ScottDeAndre Hopkins</t>
  </si>
  <si>
    <t>LukeJulio Jones</t>
  </si>
  <si>
    <t>Tyreek Hill</t>
  </si>
  <si>
    <t>PatrickTyreek Hill</t>
  </si>
  <si>
    <t>LukeMichael Thomas</t>
  </si>
  <si>
    <t>Larry Fitz</t>
  </si>
  <si>
    <t>BryanLarry Fitzgerald</t>
  </si>
  <si>
    <t>KJJarvis Landry</t>
  </si>
  <si>
    <t>Adam Thielen</t>
  </si>
  <si>
    <t>KristaAdam Thielen</t>
  </si>
  <si>
    <t>BryanA.J. Green</t>
  </si>
  <si>
    <t>BenDoug Baldwin</t>
  </si>
  <si>
    <t>BenDavante Adams</t>
  </si>
  <si>
    <t>DuncanGolden Tate</t>
  </si>
  <si>
    <t>DavidMike Evans</t>
  </si>
  <si>
    <t>BryanStefon Diggs</t>
  </si>
  <si>
    <t>BryanT.Y. Hilton</t>
  </si>
  <si>
    <t>KristaMichael Crabtree</t>
  </si>
  <si>
    <t>KJAmari Cooper</t>
  </si>
  <si>
    <t>Jamison Crowder</t>
  </si>
  <si>
    <t>DuncanJamison Crowder</t>
  </si>
  <si>
    <t>BryanRandall Cobb</t>
  </si>
  <si>
    <t>BenSammy Watkins</t>
  </si>
  <si>
    <t>Tyrell Williams</t>
  </si>
  <si>
    <t>PatrickTyrell Williams</t>
  </si>
  <si>
    <t>MarkMartavis Bryant</t>
  </si>
  <si>
    <t>Davante Parker</t>
  </si>
  <si>
    <t>Devante Parker</t>
  </si>
  <si>
    <t>MarkDevante Parker</t>
  </si>
  <si>
    <t>PatrickEmmanuel Sanders</t>
  </si>
  <si>
    <t>Chris Hogan</t>
  </si>
  <si>
    <t>ScottChris Hogan</t>
  </si>
  <si>
    <t>LukeEric Decker</t>
  </si>
  <si>
    <t>ScottJeremy Maclin</t>
  </si>
  <si>
    <t>Cole Beasley</t>
  </si>
  <si>
    <t>KristaCole Beasley</t>
  </si>
  <si>
    <t>Zay Jones</t>
  </si>
  <si>
    <t>BenZay Jones</t>
  </si>
  <si>
    <t>Corey Davis</t>
  </si>
  <si>
    <t>BenCorey Davis</t>
  </si>
  <si>
    <t>Terrelle Pryor</t>
  </si>
  <si>
    <t>MarkTerrelle Pryor</t>
  </si>
  <si>
    <t>KristaBrandon Marshall</t>
  </si>
  <si>
    <t>BryanWillie Snead</t>
  </si>
  <si>
    <t/>
  </si>
  <si>
    <t>Chicago</t>
  </si>
  <si>
    <t>PatrickChicago</t>
  </si>
  <si>
    <t>Houston DST</t>
  </si>
  <si>
    <t>BenHouston</t>
  </si>
  <si>
    <t>Minnesota DST</t>
  </si>
  <si>
    <t>MarkMinnesota</t>
  </si>
  <si>
    <t>Baltimore</t>
  </si>
  <si>
    <t>ScottBaltimore</t>
  </si>
  <si>
    <t>Los Angeles (LAR)</t>
  </si>
  <si>
    <t>LukeLos Angeles (LAR)</t>
  </si>
  <si>
    <t>New England (NE)</t>
  </si>
  <si>
    <t>New England</t>
  </si>
  <si>
    <t>DuncanNew England</t>
  </si>
  <si>
    <t>DavidDenver</t>
  </si>
  <si>
    <t>Jacksonville DST</t>
  </si>
  <si>
    <t>Jacksonville</t>
  </si>
  <si>
    <t>MarkJacksonville</t>
  </si>
  <si>
    <t>New Orleans (NO)</t>
  </si>
  <si>
    <t>New Orleans</t>
  </si>
  <si>
    <t>DuncanNew Orleans</t>
  </si>
  <si>
    <t>Los Angeles (LAC)</t>
  </si>
  <si>
    <t>DavidLos Angeles (LAC)</t>
  </si>
  <si>
    <t>PatrickSeattle</t>
  </si>
  <si>
    <t>Kansas City (KC)</t>
  </si>
  <si>
    <t>BryanKansas City</t>
  </si>
  <si>
    <t>Philadelphia</t>
  </si>
  <si>
    <t>KJPhiladelphia</t>
  </si>
  <si>
    <t>New York (NYJ)</t>
  </si>
  <si>
    <t>ScottNew York (NYJ)</t>
  </si>
  <si>
    <t>Carolina (CAR)</t>
  </si>
  <si>
    <t>BryanCarolina</t>
  </si>
  <si>
    <t>Atlanta (ATL)</t>
  </si>
  <si>
    <t>KristaAtlanta</t>
  </si>
  <si>
    <t>Patrick Mahomes</t>
  </si>
  <si>
    <t>DavidPatrick Mahomes</t>
  </si>
  <si>
    <t>Deshaun Watson</t>
  </si>
  <si>
    <t>LukeDeshaun Watson</t>
  </si>
  <si>
    <t>KJAndrew Luck</t>
  </si>
  <si>
    <t>LukeAaron Rodgers</t>
  </si>
  <si>
    <t>Jared Goff</t>
  </si>
  <si>
    <t>PatrickJared Goff</t>
  </si>
  <si>
    <t>DuncanDrew Brees</t>
  </si>
  <si>
    <t>BryanCam Newton</t>
  </si>
  <si>
    <t>Dak Prescot</t>
  </si>
  <si>
    <t>BenDak Prescott</t>
  </si>
  <si>
    <t>DavidKirk Cousins</t>
  </si>
  <si>
    <t>DuncanPhilip Rivers</t>
  </si>
  <si>
    <t>Mitch Trubisky</t>
  </si>
  <si>
    <t>DuncanMitch Trubisky</t>
  </si>
  <si>
    <t>BenDerek Carr</t>
  </si>
  <si>
    <t>MarkMatthew Stafford</t>
  </si>
  <si>
    <t>KJCarson Wentz</t>
  </si>
  <si>
    <t>PatrickMarcus Mariota</t>
  </si>
  <si>
    <t>KristaBlake Bortles</t>
  </si>
  <si>
    <t>PatrickAlex Smith</t>
  </si>
  <si>
    <t>Jimmy Garoppolo</t>
  </si>
  <si>
    <t>KristaJimmy Garoppolo</t>
  </si>
  <si>
    <t>MarkTyrod Taylor</t>
  </si>
  <si>
    <t>Saquon Barkley</t>
  </si>
  <si>
    <t>ScottSaquon Barkley</t>
  </si>
  <si>
    <t>DuncanChristian McCaffrey</t>
  </si>
  <si>
    <t>Alvin Kamara</t>
  </si>
  <si>
    <t>LukeAlvin Kamara</t>
  </si>
  <si>
    <t>DavidEzekiel Elliott</t>
  </si>
  <si>
    <t>KristaMelvin Gordon</t>
  </si>
  <si>
    <t>BenDavid Johnson</t>
  </si>
  <si>
    <t>KJKareem Hunt</t>
  </si>
  <si>
    <t>Chris Carson</t>
  </si>
  <si>
    <t>KristaChris Carson</t>
  </si>
  <si>
    <t>Nick Chubb</t>
  </si>
  <si>
    <t>MarkNick Chubb</t>
  </si>
  <si>
    <t>Kenyan Drake</t>
  </si>
  <si>
    <t>BryanKenyan Drake</t>
  </si>
  <si>
    <t>PatrickJordan Howard</t>
  </si>
  <si>
    <t>Marlon Mack</t>
  </si>
  <si>
    <t>BryanMarlon Mack</t>
  </si>
  <si>
    <t>Sony Michel</t>
  </si>
  <si>
    <t>LukeSony Michel</t>
  </si>
  <si>
    <t>BenDalvin Cook</t>
  </si>
  <si>
    <t>MarkDion Lewis</t>
  </si>
  <si>
    <t>Kerryon Johnson</t>
  </si>
  <si>
    <t>DavidKerryon Johnson</t>
  </si>
  <si>
    <t>KristaLeSean McCoy</t>
  </si>
  <si>
    <t>Jamaal Williams</t>
  </si>
  <si>
    <t>BenJamaal Williams</t>
  </si>
  <si>
    <t>Alex Collins</t>
  </si>
  <si>
    <t>BryanAlex Collins</t>
  </si>
  <si>
    <t>Royce Freeman</t>
  </si>
  <si>
    <t>ScottRoyce Freeman</t>
  </si>
  <si>
    <t>Rashaad Penny</t>
  </si>
  <si>
    <t>PatrickRashaad Penny</t>
  </si>
  <si>
    <t>Rex Burkhead</t>
  </si>
  <si>
    <t>PatrickRex Burkhead</t>
  </si>
  <si>
    <t>PatrickJay Ajayi</t>
  </si>
  <si>
    <t>Ronald Jones II</t>
  </si>
  <si>
    <t>DuncanRonald Jones II</t>
  </si>
  <si>
    <t>LeVeon Bell</t>
  </si>
  <si>
    <t>Jerick McKinnon</t>
  </si>
  <si>
    <t>LukeJerick McKinnon</t>
  </si>
  <si>
    <t>KJTravis Kelce</t>
  </si>
  <si>
    <t>Trey Burton</t>
  </si>
  <si>
    <t>PatrickTrey Burton</t>
  </si>
  <si>
    <t>David Njoku</t>
  </si>
  <si>
    <t>KristaDavid Njoku</t>
  </si>
  <si>
    <t>Evan Engram</t>
  </si>
  <si>
    <t>DuncanEvan Engram</t>
  </si>
  <si>
    <t>DavidJordan Reed</t>
  </si>
  <si>
    <t>DavidGreg Olsen</t>
  </si>
  <si>
    <t>MarkDelanie Walker</t>
  </si>
  <si>
    <t>ScottTyreek Hill</t>
  </si>
  <si>
    <t>BryanDeAndre Hopkins</t>
  </si>
  <si>
    <t>BenJulio Jones</t>
  </si>
  <si>
    <t>KristaDavante Adams</t>
  </si>
  <si>
    <t>KJMichael Thomas</t>
  </si>
  <si>
    <t>BryanAdam Thielen</t>
  </si>
  <si>
    <t>JuJu Smith-Schuster</t>
  </si>
  <si>
    <t>BryanJuJu Smith-Schuster</t>
  </si>
  <si>
    <t>Robert Woods</t>
  </si>
  <si>
    <t>LukeRobert Woods</t>
  </si>
  <si>
    <t>DavidStefon Diggs</t>
  </si>
  <si>
    <t>KristaBrandin Cooks</t>
  </si>
  <si>
    <t>BenT.Y. Hilton</t>
  </si>
  <si>
    <t>LukeJarvis Landry</t>
  </si>
  <si>
    <t>Calvin Ridley</t>
  </si>
  <si>
    <t>DavidCalvin Ridley</t>
  </si>
  <si>
    <t>ScottJulian Edelman</t>
  </si>
  <si>
    <t>KristaEmmanuel Sanders</t>
  </si>
  <si>
    <t>Mike Williams</t>
  </si>
  <si>
    <t>DuncanMike Williams</t>
  </si>
  <si>
    <t>DuncanCorey Davis</t>
  </si>
  <si>
    <t>BenAlshon Jeffery</t>
  </si>
  <si>
    <t>MarkSterling Shepard</t>
  </si>
  <si>
    <t>Nelson Algalor</t>
  </si>
  <si>
    <t>KristaNelson Agholor</t>
  </si>
  <si>
    <t>Robby Anderson</t>
  </si>
  <si>
    <t>BenRobby Anderson</t>
  </si>
  <si>
    <t>LukeAllen Robinson</t>
  </si>
  <si>
    <t>MarkDemaryius Thomas</t>
  </si>
  <si>
    <t>MarkA.J. Green</t>
  </si>
  <si>
    <t>BryanTyrell Williams</t>
  </si>
  <si>
    <t>PatrickDoug Baldwin</t>
  </si>
  <si>
    <t>Cooper Kupp</t>
  </si>
  <si>
    <t>DavidCooper Kupp</t>
  </si>
  <si>
    <t>ScottMichael Crabtree</t>
  </si>
  <si>
    <t>KJDevin Funchess</t>
  </si>
  <si>
    <t>PatrickMarvin Jones</t>
  </si>
  <si>
    <t>DuncanSammy Watkins</t>
  </si>
  <si>
    <t>Will Fuller</t>
  </si>
  <si>
    <t>Will Fuller V</t>
  </si>
  <si>
    <t>LukeWill Fuller V</t>
  </si>
  <si>
    <t>PatrickChris Hogan</t>
  </si>
  <si>
    <t>KJGolden Tate</t>
  </si>
  <si>
    <t>Marquise Goodwin</t>
  </si>
  <si>
    <t>DavidMarquise Goodwin</t>
  </si>
  <si>
    <t>ScottJamison Crowder</t>
  </si>
  <si>
    <t>BenKelvin Benjamin</t>
  </si>
  <si>
    <t>DuncanPierre Garcon</t>
  </si>
  <si>
    <t>ScottDez Bryant</t>
  </si>
  <si>
    <t>New England DST</t>
  </si>
  <si>
    <t>LukeNew England</t>
  </si>
  <si>
    <t>Pittsburgh</t>
  </si>
  <si>
    <t>BryanPittsburgh</t>
  </si>
  <si>
    <t>Vikings</t>
  </si>
  <si>
    <t>KristaMinnesota</t>
  </si>
  <si>
    <t>Baltimore DST</t>
  </si>
  <si>
    <t>PatrickBaltimore</t>
  </si>
  <si>
    <t>LA Rams</t>
  </si>
  <si>
    <t>DuncanLA Rams</t>
  </si>
  <si>
    <t>Buffalo</t>
  </si>
  <si>
    <t>BryanBuffalo</t>
  </si>
  <si>
    <t>New Orleans DST</t>
  </si>
  <si>
    <t>KJNew Orleans</t>
  </si>
  <si>
    <t>Philadelphia DST</t>
  </si>
  <si>
    <t>Dallas DST</t>
  </si>
  <si>
    <t>Dallas</t>
  </si>
  <si>
    <t>DavidDallas</t>
  </si>
  <si>
    <t>ScottDenver</t>
  </si>
  <si>
    <t>Seattle DST</t>
  </si>
  <si>
    <t>Cleveland DST</t>
  </si>
  <si>
    <t>Cleveland</t>
  </si>
  <si>
    <t>MarkCleveland</t>
  </si>
  <si>
    <t>KristaChicago</t>
  </si>
  <si>
    <t>LA Chargers DEF</t>
  </si>
  <si>
    <t>LA Chargers</t>
  </si>
  <si>
    <t>LukeLA Chargers</t>
  </si>
  <si>
    <t>Oakland DST</t>
  </si>
  <si>
    <t>Las Vegas</t>
  </si>
  <si>
    <t>ScottOakland</t>
  </si>
  <si>
    <t>Lamar Jackson</t>
  </si>
  <si>
    <t>PatrickLamar Jackson</t>
  </si>
  <si>
    <t>DavidDak Prescott</t>
  </si>
  <si>
    <t>DuncanJameis Winston</t>
  </si>
  <si>
    <t>Kyler Murray</t>
  </si>
  <si>
    <t>BryanKyler Murray</t>
  </si>
  <si>
    <t>DuncanPatrick Mahomes</t>
  </si>
  <si>
    <t>Josh Allen</t>
  </si>
  <si>
    <t>DavidJosh Allen</t>
  </si>
  <si>
    <t>MarkAaron Rodgers</t>
  </si>
  <si>
    <t>ScottCarson Wentz</t>
  </si>
  <si>
    <t>KristaJared Goff</t>
  </si>
  <si>
    <t>Jimmy Garrapolo</t>
  </si>
  <si>
    <t>DavidJimmy Garoppolo</t>
  </si>
  <si>
    <t>KristaPhilip Rivers</t>
  </si>
  <si>
    <t>KJKirk Cousins</t>
  </si>
  <si>
    <t>Baker Mayfield</t>
  </si>
  <si>
    <t>BenBaker Mayfield</t>
  </si>
  <si>
    <t>BenDrew Brees</t>
  </si>
  <si>
    <t>KJMitch Trubisky</t>
  </si>
  <si>
    <t>Sam Darnold</t>
  </si>
  <si>
    <t>MarkSam Darnold</t>
  </si>
  <si>
    <t>ScottMatthew Stafford</t>
  </si>
  <si>
    <t>KristaJoe Flacco</t>
  </si>
  <si>
    <t>Jacoby Brisset</t>
  </si>
  <si>
    <t>PatrickJacoby Brisset</t>
  </si>
  <si>
    <t>Ben Roethlisberg</t>
  </si>
  <si>
    <t>Christian Mccaffrey</t>
  </si>
  <si>
    <t>ScottDerrick Henry</t>
  </si>
  <si>
    <t>Aaron Jones</t>
  </si>
  <si>
    <t>MarkAaron Jones</t>
  </si>
  <si>
    <t>BryanEzekiel Elliott</t>
  </si>
  <si>
    <t>PatrickDalvin Cook</t>
  </si>
  <si>
    <t>Austin Ekeler</t>
  </si>
  <si>
    <t>DavidAustin Ekeler</t>
  </si>
  <si>
    <t>ScottLeonard Fournette</t>
  </si>
  <si>
    <t>KristaMark Ingram</t>
  </si>
  <si>
    <t>BryanSaquon Barkley</t>
  </si>
  <si>
    <t>PatrickChris Carson</t>
  </si>
  <si>
    <t>BenJoe Mixon</t>
  </si>
  <si>
    <t>BenAlvin Kamara</t>
  </si>
  <si>
    <t>KJTodd Gurley</t>
  </si>
  <si>
    <t>Miles Sanders</t>
  </si>
  <si>
    <t>KristaMiles Sanders</t>
  </si>
  <si>
    <t>Josh Jacobs</t>
  </si>
  <si>
    <t>KristaJosh Jacobs</t>
  </si>
  <si>
    <t>ScottLe'Veon Bell</t>
  </si>
  <si>
    <t>Phillip Lindsay</t>
  </si>
  <si>
    <t>LukePhillip Lindsay</t>
  </si>
  <si>
    <t>KJMarlon Mack</t>
  </si>
  <si>
    <t>DuncanDevonta Freeman</t>
  </si>
  <si>
    <t>James White</t>
  </si>
  <si>
    <t>BenJames White</t>
  </si>
  <si>
    <t>David Montgomery</t>
  </si>
  <si>
    <t>DavidDavid Montgomery</t>
  </si>
  <si>
    <t>DavidSony Michel</t>
  </si>
  <si>
    <t>DavidLatavius Murray</t>
  </si>
  <si>
    <t>Devin Singletary</t>
  </si>
  <si>
    <t>BryanDevin Singletary</t>
  </si>
  <si>
    <t>PatrickDuke Johnson</t>
  </si>
  <si>
    <t>PatrickJames Conner</t>
  </si>
  <si>
    <t>MarkJamaal Williams</t>
  </si>
  <si>
    <t>Damien Williams</t>
  </si>
  <si>
    <t>LukeDamien Williams</t>
  </si>
  <si>
    <t>LukeDavid Johnson</t>
  </si>
  <si>
    <t>Tevon Coleman</t>
  </si>
  <si>
    <t>BenTevin Coleman</t>
  </si>
  <si>
    <t>Tarik Cohen</t>
  </si>
  <si>
    <t>DavidTarik Cohen</t>
  </si>
  <si>
    <t>BenLeSean McCoy</t>
  </si>
  <si>
    <t>Matt Breida</t>
  </si>
  <si>
    <t>DavidMatt Breida</t>
  </si>
  <si>
    <t>Frank Old AF Gore</t>
  </si>
  <si>
    <t>KristaFrank Gore</t>
  </si>
  <si>
    <t>Tony Pollard</t>
  </si>
  <si>
    <t>KristaTony Pollard</t>
  </si>
  <si>
    <t>KJKerryon Johnson</t>
  </si>
  <si>
    <t>Jaylen Samuels</t>
  </si>
  <si>
    <t>ScottJaylen Samuels</t>
  </si>
  <si>
    <t>Alexander Mattison</t>
  </si>
  <si>
    <t>KJAlexander Mattison</t>
  </si>
  <si>
    <t>Darrius Guice</t>
  </si>
  <si>
    <t>MarkDarrius Guice</t>
  </si>
  <si>
    <t>Ito Smith</t>
  </si>
  <si>
    <t>DuncanIto Smith</t>
  </si>
  <si>
    <t>Darwin Thompson</t>
  </si>
  <si>
    <t>MarkDarwin Thompson</t>
  </si>
  <si>
    <t>Darrell Henderson</t>
  </si>
  <si>
    <t>DavidDarrell Henderson</t>
  </si>
  <si>
    <t>George Kittle</t>
  </si>
  <si>
    <t>DavidGeorge Kittle</t>
  </si>
  <si>
    <t>KristaZach Ertz</t>
  </si>
  <si>
    <t>Austin Hooper</t>
  </si>
  <si>
    <t>ScottAustin Hooper</t>
  </si>
  <si>
    <t>BryanJared Cook</t>
  </si>
  <si>
    <t>LukeHunter Henry</t>
  </si>
  <si>
    <t>ScottEvan Engram</t>
  </si>
  <si>
    <t>MarkJimmy Graham</t>
  </si>
  <si>
    <t>O.J. Howard</t>
  </si>
  <si>
    <t>PatrickO.J. Howard</t>
  </si>
  <si>
    <t>Vance McDonald</t>
  </si>
  <si>
    <t>DuncanVance McDonald</t>
  </si>
  <si>
    <t>David NJoku</t>
  </si>
  <si>
    <t>BenDavid Njoku</t>
  </si>
  <si>
    <t>Chris Godwin</t>
  </si>
  <si>
    <t>DavidChris Godwin</t>
  </si>
  <si>
    <t>BenCooper Kupp</t>
  </si>
  <si>
    <t>PatrickDeAndre Hopkins</t>
  </si>
  <si>
    <t>Kenny Golladay</t>
  </si>
  <si>
    <t>DuncanKenny Golladay</t>
  </si>
  <si>
    <t>Devante Adams</t>
  </si>
  <si>
    <t>KJDavante Adams</t>
  </si>
  <si>
    <t>DuncanKeenan Allen</t>
  </si>
  <si>
    <t>BenAmari Cooper</t>
  </si>
  <si>
    <t>DuncanJulian Edelman</t>
  </si>
  <si>
    <t>LukeMike Evans</t>
  </si>
  <si>
    <t>ScottJarvis Landry</t>
  </si>
  <si>
    <t>BryanTyler Lockett</t>
  </si>
  <si>
    <t>BryanRobert Woods</t>
  </si>
  <si>
    <t>DJ Moore</t>
  </si>
  <si>
    <t>PatrickDJ Moore</t>
  </si>
  <si>
    <t>ScottStefon Diggs</t>
  </si>
  <si>
    <t>Michael Gallup</t>
  </si>
  <si>
    <t>BenMichael Gallup</t>
  </si>
  <si>
    <t>Tyler Boyd</t>
  </si>
  <si>
    <t>BryanTyler Boyd</t>
  </si>
  <si>
    <t>ScottCalvin Ridley</t>
  </si>
  <si>
    <t>DavidTyreek Hill</t>
  </si>
  <si>
    <t>KristaMike Williams</t>
  </si>
  <si>
    <t>Robbie Anderson</t>
  </si>
  <si>
    <t>LukeRobbie Anderson</t>
  </si>
  <si>
    <t>Christian Kirk</t>
  </si>
  <si>
    <t>LukeChristian Kirk</t>
  </si>
  <si>
    <t>Dede Westbrook</t>
  </si>
  <si>
    <t>KristaDede Westbrook</t>
  </si>
  <si>
    <t>MarkSammy Watkins</t>
  </si>
  <si>
    <t>Sterling Shephard</t>
  </si>
  <si>
    <t>BenAdam Thielen</t>
  </si>
  <si>
    <t>LukeCorey Davis</t>
  </si>
  <si>
    <t>Juju Smith Schuster</t>
  </si>
  <si>
    <t>DavidJuJu Smith-Schuster</t>
  </si>
  <si>
    <t>Mecole Hardman</t>
  </si>
  <si>
    <t>DavidMecole Hardman</t>
  </si>
  <si>
    <t>Anthony Miller</t>
  </si>
  <si>
    <t>DuncanAnthony Miller</t>
  </si>
  <si>
    <t>Marquez Valdez-Scantling</t>
  </si>
  <si>
    <t>Marquez Valdes-Scantling</t>
  </si>
  <si>
    <t>DavidMarquez Valdes-Scantling</t>
  </si>
  <si>
    <t>Geronimo Allison</t>
  </si>
  <si>
    <t>MarkGeronimo Allison</t>
  </si>
  <si>
    <t>Dante Pettis</t>
  </si>
  <si>
    <t>KJDante Pettis</t>
  </si>
  <si>
    <t>Position clean</t>
  </si>
  <si>
    <t>Los Angeles Rams</t>
  </si>
  <si>
    <t>Indianapolis</t>
  </si>
  <si>
    <t>San Francisco</t>
  </si>
  <si>
    <t>Los Angeles Chargers</t>
  </si>
  <si>
    <t>Daniel Jones</t>
  </si>
  <si>
    <t>Drew Lock</t>
  </si>
  <si>
    <t>Joe Burrow</t>
  </si>
  <si>
    <t>Gardner Minshew II</t>
  </si>
  <si>
    <t>Tua Tagovailoa</t>
  </si>
  <si>
    <t>Jonathan Taylor</t>
  </si>
  <si>
    <t>Antonio Gibson</t>
  </si>
  <si>
    <t>D'Andre Swift</t>
  </si>
  <si>
    <t>Clyde Edwards-Helaire</t>
  </si>
  <si>
    <t>J.K. Dobbins</t>
  </si>
  <si>
    <t>Chase Edmonds</t>
  </si>
  <si>
    <t>Cam Akers</t>
  </si>
  <si>
    <t>Zack Moss</t>
  </si>
  <si>
    <t>Raheem Mostert</t>
  </si>
  <si>
    <t>Damien Harris</t>
  </si>
  <si>
    <t>Brian Hill</t>
  </si>
  <si>
    <t>Boston Scott</t>
  </si>
  <si>
    <t>Mark Ingram II</t>
  </si>
  <si>
    <t>T.J. Hockenson</t>
  </si>
  <si>
    <t>Mark Andrews</t>
  </si>
  <si>
    <t>Mike Gesicki</t>
  </si>
  <si>
    <t>Hayden Hurst</t>
  </si>
  <si>
    <t>Tyler Higbee</t>
  </si>
  <si>
    <t>Chris Herndon IV</t>
  </si>
  <si>
    <t>D.K. Metcalf</t>
  </si>
  <si>
    <t>Darren Waller</t>
  </si>
  <si>
    <t>AJ Brown</t>
  </si>
  <si>
    <t>Terry McLaurin</t>
  </si>
  <si>
    <t>D.J. Moore</t>
  </si>
  <si>
    <t>CeeDee Lamb</t>
  </si>
  <si>
    <t>Diontae Johnson</t>
  </si>
  <si>
    <t>Marquise Brown</t>
  </si>
  <si>
    <t>Jerry Jeudy</t>
  </si>
  <si>
    <t>D.J. Chark</t>
  </si>
  <si>
    <t>Darius Slayton</t>
  </si>
  <si>
    <t>Deebo Samuel</t>
  </si>
  <si>
    <t>Courtland Sutton</t>
  </si>
  <si>
    <t>Year</t>
  </si>
  <si>
    <t>Arizona</t>
  </si>
  <si>
    <t>C.J. Spiller</t>
  </si>
  <si>
    <t>Tampa Bay</t>
  </si>
  <si>
    <t>Cincinnati</t>
  </si>
  <si>
    <t>Terrance Williams</t>
  </si>
  <si>
    <t>Green Bay</t>
  </si>
  <si>
    <t>Detroit</t>
  </si>
  <si>
    <t>Sebastian Janikowski</t>
  </si>
  <si>
    <t>Garrett Hartley</t>
  </si>
  <si>
    <t>Jermichael Finley</t>
  </si>
  <si>
    <t>Shonn Greene</t>
  </si>
  <si>
    <t>Ahmad Bradshaw</t>
  </si>
  <si>
    <t>Willis McGahee</t>
  </si>
  <si>
    <t>Chris Herndon</t>
  </si>
  <si>
    <t>DK Metcalf</t>
  </si>
  <si>
    <t>Allen Robinson II</t>
  </si>
  <si>
    <t>A.J. Brown</t>
  </si>
  <si>
    <t>DJ Chark Jr.</t>
  </si>
  <si>
    <t>Jacoby Brissett</t>
  </si>
  <si>
    <t>Cecil Shorts III</t>
  </si>
  <si>
    <t>BenJarvus Green-Ellis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</si>
</sst>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FFC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1" fillId="3" borderId="0" xfId="1" applyFill="1"/>
  </cellXfs>
  <cellStyles count="2">
    <cellStyle name="Normal" xfId="0" builtinId="0"/>
    <cellStyle name="Normal 2" xfId="1" xr:uid="{B74D9DFE-74ED-4019-BA77-A008CEF63D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ca/AppData/Roaming/Microsoft/Excel/PRE%20Fantasy%20Rankings%20v8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te Metrics"/>
      <sheetName val="Composite Scoresheet (Static)"/>
      <sheetName val="Composite Scoresheet (Formulas)"/>
      <sheetName val="Avg vs Weighted Avg"/>
      <sheetName val="Top 3 vs Playoff Wins"/>
      <sheetName val="Overall Score Summary"/>
      <sheetName val="Graph Owner Over Time"/>
      <sheetName val="Graph Metric Over Time"/>
      <sheetName val="Best | Worst Seasons"/>
      <sheetName val="Recency Bonus Analysis"/>
      <sheetName val="Points For Over Time Data"/>
      <sheetName val="Notes"/>
      <sheetName val="Master"/>
      <sheetName val="Rank Weights"/>
      <sheetName val="Formulas"/>
      <sheetName val="Recency Bonus"/>
      <sheetName val="Recency Bonus Scores"/>
      <sheetName val="Graph Data"/>
      <sheetName val="Dynamic Graph Data"/>
      <sheetName val="Master including 2008"/>
      <sheetName val="Fantasy ranks (static)"/>
      <sheetName val="Pick Lists"/>
      <sheetName val="Master (static)"/>
      <sheetName val="2012"/>
      <sheetName val="2012 Draft"/>
      <sheetName val="2013"/>
      <sheetName val="2013 Draft"/>
      <sheetName val="2014"/>
      <sheetName val="2014 draft"/>
      <sheetName val="2015 draft"/>
      <sheetName val="2016 Draft"/>
      <sheetName val="2017 Draft"/>
      <sheetName val="2018 Draft"/>
      <sheetName val="2019 Draft"/>
      <sheetName val="2020 Draft"/>
      <sheetName val="all drafts"/>
      <sheetName val="Weekly Data"/>
      <sheetName val="Consistency Calc"/>
      <sheetName val="lkup_player"/>
      <sheetName val="2017 Transactions"/>
      <sheetName val="2017 FAAB contested"/>
      <sheetName val="2017 Final Roster"/>
      <sheetName val="2016 Final Roster"/>
      <sheetName val="2015 Final Roster"/>
      <sheetName val="2014 Final Roster"/>
      <sheetName val="2013 Final Roster"/>
      <sheetName val="2012 Final Roster"/>
      <sheetName val="2018 Transactions"/>
      <sheetName val="2018 FAAB contested"/>
      <sheetName val="2019 Transactions"/>
      <sheetName val="2019 FAAB Contested"/>
      <sheetName val="2020 FAAB Contested"/>
      <sheetName val="2020 Transactions"/>
      <sheetName val="Team Nsmes"/>
      <sheetName val="2018 Final Roster"/>
      <sheetName val="2019 Final Roster testing"/>
      <sheetName val="2019 Final Roster"/>
      <sheetName val="2020 Final Roster"/>
      <sheetName val="Draft Efficiency"/>
      <sheetName val="In Season Pickups"/>
      <sheetName val="Avg Season Rank"/>
      <sheetName val="Playoff Wins"/>
      <sheetName val="Avg Win %"/>
      <sheetName val="Consistency"/>
      <sheetName val="FAAB Efficiency"/>
      <sheetName val="Avg Z-Score Points For"/>
      <sheetName val="Avg Z-Score Points Again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">
          <cell r="A1" t="str">
            <v>Name</v>
          </cell>
          <cell r="B1" t="str">
            <v>Position</v>
          </cell>
          <cell r="C1" t="str">
            <v>Standard Name</v>
          </cell>
        </row>
        <row r="2">
          <cell r="A2" t="str">
            <v>49ers Defense</v>
          </cell>
          <cell r="B2" t="str">
            <v>DST</v>
          </cell>
          <cell r="C2" t="str">
            <v>San Francisco</v>
          </cell>
        </row>
        <row r="3">
          <cell r="A3" t="str">
            <v>A.J. Green</v>
          </cell>
          <cell r="B3" t="str">
            <v>WR</v>
          </cell>
          <cell r="C3" t="str">
            <v>A.J. Green</v>
          </cell>
        </row>
        <row r="4">
          <cell r="A4" t="str">
            <v>Aaron Hernandez</v>
          </cell>
          <cell r="B4" t="str">
            <v>TE</v>
          </cell>
          <cell r="C4" t="str">
            <v>Aaron Hernandez</v>
          </cell>
        </row>
        <row r="5">
          <cell r="A5" t="str">
            <v>Aaron Rodgers</v>
          </cell>
          <cell r="B5" t="str">
            <v>QB</v>
          </cell>
          <cell r="C5" t="str">
            <v>Aaron Rodgers</v>
          </cell>
        </row>
        <row r="6">
          <cell r="A6" t="str">
            <v>Aaron Rogers</v>
          </cell>
          <cell r="B6" t="str">
            <v>QB</v>
          </cell>
          <cell r="C6" t="str">
            <v>Aaron Rodgers</v>
          </cell>
        </row>
        <row r="7">
          <cell r="A7" t="str">
            <v>Adam Thielen</v>
          </cell>
          <cell r="B7" t="str">
            <v>WR</v>
          </cell>
          <cell r="C7" t="str">
            <v>Adam Thielen</v>
          </cell>
        </row>
        <row r="8">
          <cell r="A8" t="str">
            <v>Adam Vinatieri</v>
          </cell>
          <cell r="B8" t="str">
            <v>K</v>
          </cell>
          <cell r="C8" t="str">
            <v>Adam Vinatieri</v>
          </cell>
        </row>
        <row r="9">
          <cell r="A9" t="str">
            <v>Adrian Peterson</v>
          </cell>
          <cell r="B9" t="str">
            <v>RB</v>
          </cell>
          <cell r="C9" t="str">
            <v>Adrian Peterson</v>
          </cell>
        </row>
        <row r="10">
          <cell r="A10" t="str">
            <v>AJ Green</v>
          </cell>
          <cell r="B10" t="str">
            <v>WR</v>
          </cell>
          <cell r="C10" t="str">
            <v>A.J. Green</v>
          </cell>
        </row>
        <row r="11">
          <cell r="A11" t="str">
            <v>Alex Collins</v>
          </cell>
          <cell r="B11" t="str">
            <v>RB</v>
          </cell>
          <cell r="C11" t="str">
            <v>Alex Collins</v>
          </cell>
        </row>
        <row r="12">
          <cell r="A12" t="str">
            <v xml:space="preserve">Alex Henry </v>
          </cell>
          <cell r="B12" t="str">
            <v>K</v>
          </cell>
          <cell r="C12" t="str">
            <v xml:space="preserve">Alex Henry </v>
          </cell>
        </row>
        <row r="13">
          <cell r="A13" t="str">
            <v>Alex Smith</v>
          </cell>
          <cell r="B13" t="str">
            <v>QB</v>
          </cell>
          <cell r="C13" t="str">
            <v>Alex Smith</v>
          </cell>
        </row>
        <row r="14">
          <cell r="A14" t="str">
            <v>Alfred Blue</v>
          </cell>
          <cell r="B14" t="str">
            <v>RB</v>
          </cell>
          <cell r="C14" t="str">
            <v>Alfred Blue</v>
          </cell>
        </row>
        <row r="15">
          <cell r="A15" t="str">
            <v>Alfred Morris</v>
          </cell>
          <cell r="B15" t="str">
            <v>RB</v>
          </cell>
          <cell r="C15" t="str">
            <v>Alfred Morris</v>
          </cell>
        </row>
        <row r="16">
          <cell r="A16" t="str">
            <v>Allen Hurns</v>
          </cell>
          <cell r="B16" t="str">
            <v>WR</v>
          </cell>
          <cell r="C16" t="str">
            <v>Allen Hurns</v>
          </cell>
        </row>
        <row r="17">
          <cell r="A17" t="str">
            <v>Allen Robinson</v>
          </cell>
          <cell r="B17" t="str">
            <v>WR</v>
          </cell>
          <cell r="C17" t="str">
            <v>Allen Robinson</v>
          </cell>
        </row>
        <row r="18">
          <cell r="A18" t="str">
            <v>Allen Robinson II</v>
          </cell>
          <cell r="B18" t="str">
            <v>WR</v>
          </cell>
          <cell r="C18" t="str">
            <v>Allen Robinson II</v>
          </cell>
        </row>
        <row r="19">
          <cell r="A19" t="str">
            <v>Alshon Jeffery</v>
          </cell>
          <cell r="B19" t="str">
            <v>WR</v>
          </cell>
          <cell r="C19" t="str">
            <v>Alshon Jeffery</v>
          </cell>
        </row>
        <row r="20">
          <cell r="A20" t="str">
            <v>Alshon Jeffrey</v>
          </cell>
          <cell r="B20" t="str">
            <v>WR</v>
          </cell>
          <cell r="C20" t="str">
            <v>Alshon Jeffery</v>
          </cell>
        </row>
        <row r="21">
          <cell r="A21" t="str">
            <v>Alshon Jeffrey*</v>
          </cell>
          <cell r="B21" t="str">
            <v>WR</v>
          </cell>
          <cell r="C21" t="str">
            <v>Alshon Jeffery</v>
          </cell>
        </row>
        <row r="22">
          <cell r="A22" t="str">
            <v>Alvin Kamara</v>
          </cell>
          <cell r="B22" t="str">
            <v>RB</v>
          </cell>
          <cell r="C22" t="str">
            <v>Alvin Kamara</v>
          </cell>
        </row>
        <row r="23">
          <cell r="A23" t="str">
            <v>Amahd Bradshaw</v>
          </cell>
          <cell r="B23" t="str">
            <v>RB</v>
          </cell>
          <cell r="C23" t="str">
            <v>Ahmad Bradshaw</v>
          </cell>
        </row>
        <row r="24">
          <cell r="A24" t="str">
            <v>Amari Cooper</v>
          </cell>
          <cell r="B24" t="str">
            <v>WR</v>
          </cell>
          <cell r="C24" t="str">
            <v>Amari Cooper</v>
          </cell>
        </row>
        <row r="25">
          <cell r="A25" t="str">
            <v>Ameer Abdullah</v>
          </cell>
          <cell r="B25" t="str">
            <v>RB</v>
          </cell>
          <cell r="C25" t="str">
            <v>Ameer Abdullah</v>
          </cell>
        </row>
        <row r="26">
          <cell r="A26" t="str">
            <v>Andre Brown</v>
          </cell>
          <cell r="B26" t="str">
            <v>RB</v>
          </cell>
          <cell r="C26" t="str">
            <v>Andre Brown</v>
          </cell>
        </row>
        <row r="27">
          <cell r="A27" t="str">
            <v>Andre Ellington</v>
          </cell>
          <cell r="B27" t="str">
            <v>RB</v>
          </cell>
          <cell r="C27" t="str">
            <v>Andre Ellington</v>
          </cell>
        </row>
        <row r="28">
          <cell r="A28" t="str">
            <v>Andre Johnson</v>
          </cell>
          <cell r="B28" t="str">
            <v>WR</v>
          </cell>
          <cell r="C28" t="str">
            <v>Andre Johnson</v>
          </cell>
        </row>
        <row r="29">
          <cell r="A29" t="str">
            <v>Andre Williams</v>
          </cell>
          <cell r="B29" t="str">
            <v>RB</v>
          </cell>
          <cell r="C29" t="str">
            <v>Andre Williams</v>
          </cell>
        </row>
        <row r="30">
          <cell r="A30" t="str">
            <v>Andrew Luck</v>
          </cell>
          <cell r="B30" t="str">
            <v>QB</v>
          </cell>
          <cell r="C30" t="str">
            <v>Andrew Luck</v>
          </cell>
        </row>
        <row r="31">
          <cell r="A31" t="str">
            <v>Andy Dalton</v>
          </cell>
          <cell r="B31" t="str">
            <v>QB</v>
          </cell>
          <cell r="C31" t="str">
            <v>Andy Dalton</v>
          </cell>
        </row>
        <row r="32">
          <cell r="A32" t="str">
            <v>Anquan Boldin</v>
          </cell>
          <cell r="B32" t="str">
            <v>WR</v>
          </cell>
          <cell r="C32" t="str">
            <v>Anquan Boldin</v>
          </cell>
        </row>
        <row r="33">
          <cell r="A33" t="str">
            <v>Antonio Brown</v>
          </cell>
          <cell r="B33" t="str">
            <v>WR</v>
          </cell>
          <cell r="C33" t="str">
            <v>Antonio Brown</v>
          </cell>
        </row>
        <row r="34">
          <cell r="A34" t="str">
            <v>Antonio Gates</v>
          </cell>
          <cell r="B34" t="str">
            <v>TE</v>
          </cell>
          <cell r="C34" t="str">
            <v>Antonio Gates</v>
          </cell>
        </row>
        <row r="35">
          <cell r="A35" t="str">
            <v>Arian Foster</v>
          </cell>
          <cell r="B35" t="str">
            <v>RB</v>
          </cell>
          <cell r="C35" t="str">
            <v>Arian Foster</v>
          </cell>
        </row>
        <row r="36">
          <cell r="A36" t="str">
            <v>Arizona Cardinals</v>
          </cell>
          <cell r="B36" t="str">
            <v>DST</v>
          </cell>
          <cell r="C36" t="str">
            <v>Arizona</v>
          </cell>
        </row>
        <row r="37">
          <cell r="A37" t="str">
            <v>Atlanta (ATL)</v>
          </cell>
          <cell r="B37" t="str">
            <v>DST</v>
          </cell>
          <cell r="C37" t="str">
            <v>Atlanta</v>
          </cell>
        </row>
        <row r="38">
          <cell r="A38" t="str">
            <v>Atlanta D</v>
          </cell>
          <cell r="B38" t="str">
            <v>DST</v>
          </cell>
          <cell r="C38" t="str">
            <v>Atlanta</v>
          </cell>
        </row>
        <row r="39">
          <cell r="A39" t="str">
            <v>Atlanta Falcons</v>
          </cell>
          <cell r="B39" t="str">
            <v>DST</v>
          </cell>
          <cell r="C39" t="str">
            <v>Atlanta</v>
          </cell>
        </row>
        <row r="40">
          <cell r="A40" t="str">
            <v>Austin Hooper</v>
          </cell>
          <cell r="B40" t="str">
            <v>TE</v>
          </cell>
          <cell r="C40" t="str">
            <v>Austin Hooper</v>
          </cell>
        </row>
        <row r="41">
          <cell r="A41" t="str">
            <v>Baltimore</v>
          </cell>
          <cell r="B41" t="str">
            <v>DST</v>
          </cell>
          <cell r="C41" t="str">
            <v>Baltimore</v>
          </cell>
        </row>
        <row r="42">
          <cell r="A42" t="str">
            <v>Beanie Wells</v>
          </cell>
          <cell r="B42" t="str">
            <v>RB</v>
          </cell>
          <cell r="C42" t="str">
            <v>Beanie Wells</v>
          </cell>
        </row>
        <row r="43">
          <cell r="A43" t="str">
            <v>Bears Defense</v>
          </cell>
          <cell r="B43" t="str">
            <v>DST</v>
          </cell>
          <cell r="C43" t="str">
            <v>Chicago</v>
          </cell>
        </row>
        <row r="44">
          <cell r="A44" t="str">
            <v>Ben Rapelessburger</v>
          </cell>
          <cell r="B44" t="str">
            <v>QB</v>
          </cell>
          <cell r="C44" t="str">
            <v>Ben Roethlisberger</v>
          </cell>
        </row>
        <row r="45">
          <cell r="A45" t="str">
            <v>Ben Roethlisberger</v>
          </cell>
          <cell r="B45" t="str">
            <v>QB</v>
          </cell>
          <cell r="C45" t="str">
            <v>Ben Roethlisberger</v>
          </cell>
        </row>
        <row r="46">
          <cell r="A46" t="str">
            <v>Ben Rothlesburger</v>
          </cell>
          <cell r="B46" t="str">
            <v>QB</v>
          </cell>
          <cell r="C46" t="str">
            <v>Ben Roethlisberger</v>
          </cell>
        </row>
        <row r="47">
          <cell r="A47" t="str">
            <v>Ben Tate</v>
          </cell>
          <cell r="B47" t="str">
            <v>RB</v>
          </cell>
          <cell r="C47" t="str">
            <v>Ben Tate</v>
          </cell>
        </row>
        <row r="48">
          <cell r="A48" t="str">
            <v>Bengals</v>
          </cell>
          <cell r="B48" t="str">
            <v>DST</v>
          </cell>
          <cell r="C48" t="str">
            <v>Cincinnati</v>
          </cell>
        </row>
        <row r="49">
          <cell r="A49" t="str">
            <v>Benjamin Watson</v>
          </cell>
          <cell r="B49" t="str">
            <v>TE</v>
          </cell>
          <cell r="C49" t="str">
            <v>Benjamin Watson</v>
          </cell>
        </row>
        <row r="50">
          <cell r="A50" t="str">
            <v>Benjarvis Green Ellis</v>
          </cell>
          <cell r="B50" t="str">
            <v>RB</v>
          </cell>
          <cell r="C50" t="str">
            <v>Benjarvus Green Ellis</v>
          </cell>
        </row>
        <row r="51">
          <cell r="A51" t="str">
            <v>BenJarvus Green-Ellis</v>
          </cell>
          <cell r="B51" t="str">
            <v>RB</v>
          </cell>
          <cell r="C51" t="str">
            <v>BenJarvus Green-Ellis</v>
          </cell>
        </row>
        <row r="52">
          <cell r="A52" t="str">
            <v>Bilal Powell</v>
          </cell>
          <cell r="B52" t="str">
            <v>RB</v>
          </cell>
          <cell r="C52" t="str">
            <v>Bilal Powell</v>
          </cell>
        </row>
        <row r="53">
          <cell r="A53" t="str">
            <v>Bishop Sankey</v>
          </cell>
          <cell r="B53" t="str">
            <v>RB</v>
          </cell>
          <cell r="C53" t="str">
            <v>Bishop Sankey</v>
          </cell>
        </row>
        <row r="54">
          <cell r="A54" t="str">
            <v>Blair Walsh</v>
          </cell>
          <cell r="B54" t="str">
            <v>K</v>
          </cell>
          <cell r="C54" t="str">
            <v>Blair Walsh</v>
          </cell>
        </row>
        <row r="55">
          <cell r="A55" t="str">
            <v>Blake Bortles</v>
          </cell>
          <cell r="B55" t="str">
            <v>QB</v>
          </cell>
          <cell r="C55" t="str">
            <v>Blake Bortles</v>
          </cell>
        </row>
        <row r="56">
          <cell r="A56" t="str">
            <v>Branden Oliver</v>
          </cell>
          <cell r="B56" t="str">
            <v>RB</v>
          </cell>
          <cell r="C56" t="str">
            <v>Branden Oliver</v>
          </cell>
        </row>
        <row r="57">
          <cell r="A57" t="str">
            <v>Brandin Cooks</v>
          </cell>
          <cell r="B57" t="str">
            <v>WR</v>
          </cell>
          <cell r="C57" t="str">
            <v>Brandin Cooks</v>
          </cell>
        </row>
        <row r="58">
          <cell r="A58" t="str">
            <v>Brandon LaFell</v>
          </cell>
          <cell r="B58" t="str">
            <v>WR</v>
          </cell>
          <cell r="C58" t="str">
            <v>Brandon LaFell</v>
          </cell>
        </row>
        <row r="59">
          <cell r="A59" t="str">
            <v>Brandon Lloyd</v>
          </cell>
          <cell r="B59" t="str">
            <v>WR</v>
          </cell>
          <cell r="C59" t="str">
            <v>Brandon Lloyd</v>
          </cell>
        </row>
        <row r="60">
          <cell r="A60" t="str">
            <v>Brandon Marshall</v>
          </cell>
          <cell r="B60" t="str">
            <v>WR</v>
          </cell>
          <cell r="C60" t="str">
            <v>Brandon Marshall</v>
          </cell>
        </row>
        <row r="61">
          <cell r="A61" t="str">
            <v>Brandon Myers</v>
          </cell>
          <cell r="B61" t="str">
            <v>TE</v>
          </cell>
          <cell r="C61" t="str">
            <v>Brandon Myers</v>
          </cell>
        </row>
        <row r="62">
          <cell r="A62" t="str">
            <v>Brock Osweiler</v>
          </cell>
          <cell r="B62" t="str">
            <v>QB</v>
          </cell>
          <cell r="C62" t="str">
            <v>Brock Osweiler</v>
          </cell>
        </row>
        <row r="63">
          <cell r="A63" t="str">
            <v>Broncos</v>
          </cell>
          <cell r="B63" t="str">
            <v>DST</v>
          </cell>
          <cell r="C63" t="str">
            <v>Denver</v>
          </cell>
        </row>
        <row r="64">
          <cell r="A64" t="str">
            <v>Buffalo Bills</v>
          </cell>
          <cell r="B64" t="str">
            <v>DST</v>
          </cell>
          <cell r="C64" t="str">
            <v>Buffalo</v>
          </cell>
        </row>
        <row r="65">
          <cell r="A65" t="str">
            <v>C.J. Anderson</v>
          </cell>
          <cell r="B65" t="str">
            <v>RB</v>
          </cell>
          <cell r="C65" t="str">
            <v>C.J. Anderson</v>
          </cell>
        </row>
        <row r="66">
          <cell r="A66" t="str">
            <v>C.J. Fiedorowicz</v>
          </cell>
          <cell r="B66" t="str">
            <v>TE</v>
          </cell>
          <cell r="C66" t="str">
            <v>C.J. Fiedorowicz</v>
          </cell>
        </row>
        <row r="67">
          <cell r="A67" t="str">
            <v>Cairo Santos</v>
          </cell>
          <cell r="B67" t="str">
            <v>K</v>
          </cell>
          <cell r="C67" t="str">
            <v>Cairo Santos</v>
          </cell>
        </row>
        <row r="68">
          <cell r="A68" t="str">
            <v>Calvin Johnson</v>
          </cell>
          <cell r="B68" t="str">
            <v>WR</v>
          </cell>
          <cell r="C68" t="str">
            <v>Calvin Johnson</v>
          </cell>
        </row>
        <row r="69">
          <cell r="A69" t="str">
            <v>Calvin Ridley</v>
          </cell>
          <cell r="B69" t="str">
            <v>WR</v>
          </cell>
          <cell r="C69" t="str">
            <v>Calvin Ridley</v>
          </cell>
        </row>
        <row r="70">
          <cell r="A70" t="str">
            <v>Cam Newton</v>
          </cell>
          <cell r="B70" t="str">
            <v>QB</v>
          </cell>
          <cell r="C70" t="str">
            <v>Cam Newton</v>
          </cell>
        </row>
        <row r="71">
          <cell r="A71" t="str">
            <v>Cameron Artis-Payne</v>
          </cell>
          <cell r="B71" t="str">
            <v>RB</v>
          </cell>
          <cell r="C71" t="str">
            <v>Cameron Artis-Payne</v>
          </cell>
        </row>
        <row r="72">
          <cell r="A72" t="str">
            <v>Cameron Brate</v>
          </cell>
          <cell r="B72" t="str">
            <v>TE</v>
          </cell>
          <cell r="C72" t="str">
            <v>Cameron Brate</v>
          </cell>
        </row>
        <row r="73">
          <cell r="A73" t="str">
            <v>Cameron Meredith</v>
          </cell>
          <cell r="B73" t="str">
            <v>WR</v>
          </cell>
          <cell r="C73" t="str">
            <v>Cameron Meredith</v>
          </cell>
        </row>
        <row r="74">
          <cell r="A74" t="str">
            <v>Cardinals</v>
          </cell>
          <cell r="B74" t="str">
            <v>DST</v>
          </cell>
          <cell r="C74" t="str">
            <v>Arizona</v>
          </cell>
        </row>
        <row r="75">
          <cell r="A75" t="str">
            <v>Carlos Hyde</v>
          </cell>
          <cell r="B75" t="str">
            <v>RB</v>
          </cell>
          <cell r="C75" t="str">
            <v>Carlos Hyde</v>
          </cell>
        </row>
        <row r="76">
          <cell r="A76" t="str">
            <v>Carolina</v>
          </cell>
          <cell r="B76" t="str">
            <v>DST</v>
          </cell>
          <cell r="C76" t="str">
            <v>Carolina</v>
          </cell>
        </row>
        <row r="77">
          <cell r="A77" t="str">
            <v>Carolina (CAR)</v>
          </cell>
          <cell r="B77" t="str">
            <v>DST</v>
          </cell>
          <cell r="C77" t="str">
            <v>Carolina</v>
          </cell>
        </row>
        <row r="78">
          <cell r="A78" t="str">
            <v>Carson Palmer</v>
          </cell>
          <cell r="B78" t="str">
            <v>QB</v>
          </cell>
          <cell r="C78" t="str">
            <v>Carson Palmer</v>
          </cell>
        </row>
        <row r="79">
          <cell r="A79" t="str">
            <v>Carson Wentz</v>
          </cell>
          <cell r="B79" t="str">
            <v>QB</v>
          </cell>
          <cell r="C79" t="str">
            <v>Carson Wentz</v>
          </cell>
        </row>
        <row r="80">
          <cell r="A80" t="str">
            <v>Case Keenum</v>
          </cell>
          <cell r="B80" t="str">
            <v>QB</v>
          </cell>
          <cell r="C80" t="str">
            <v>Case Keenum</v>
          </cell>
        </row>
        <row r="81">
          <cell r="A81" t="str">
            <v>Cecil Shorts</v>
          </cell>
          <cell r="B81" t="str">
            <v>WR</v>
          </cell>
          <cell r="C81" t="str">
            <v>Cecil Shorts</v>
          </cell>
        </row>
        <row r="82">
          <cell r="A82" t="str">
            <v>Cecil Shorts III</v>
          </cell>
          <cell r="B82" t="str">
            <v>WR</v>
          </cell>
          <cell r="C82" t="str">
            <v>Cecil Shorts III</v>
          </cell>
        </row>
        <row r="83">
          <cell r="A83" t="str">
            <v>Chandler Catanzaro</v>
          </cell>
          <cell r="B83" t="str">
            <v>K</v>
          </cell>
          <cell r="C83" t="str">
            <v>Chandler Catanzaro</v>
          </cell>
        </row>
        <row r="84">
          <cell r="A84" t="str">
            <v>Charcandrick West</v>
          </cell>
          <cell r="B84" t="str">
            <v>RB</v>
          </cell>
          <cell r="C84" t="str">
            <v>Charcandrick West</v>
          </cell>
        </row>
        <row r="85">
          <cell r="A85" t="str">
            <v>Charles Clay</v>
          </cell>
          <cell r="B85" t="str">
            <v>TE</v>
          </cell>
          <cell r="C85" t="str">
            <v>Charles Clay</v>
          </cell>
        </row>
        <row r="86">
          <cell r="A86" t="str">
            <v>Charles Johnson</v>
          </cell>
          <cell r="B86" t="str">
            <v>WR</v>
          </cell>
          <cell r="C86" t="str">
            <v>Charles Johnson</v>
          </cell>
        </row>
        <row r="87">
          <cell r="A87" t="str">
            <v>Charles Sims</v>
          </cell>
          <cell r="B87" t="str">
            <v>RB</v>
          </cell>
          <cell r="C87" t="str">
            <v>Charles Sims</v>
          </cell>
        </row>
        <row r="88">
          <cell r="A88" t="str">
            <v>Chicago</v>
          </cell>
          <cell r="B88" t="str">
            <v>DST</v>
          </cell>
          <cell r="C88" t="str">
            <v>Chicago</v>
          </cell>
        </row>
        <row r="89">
          <cell r="A89" t="str">
            <v>Chicago Bears</v>
          </cell>
          <cell r="B89" t="str">
            <v>DST</v>
          </cell>
          <cell r="C89" t="str">
            <v>Chicago</v>
          </cell>
        </row>
        <row r="90">
          <cell r="A90" t="str">
            <v>Chris Carson</v>
          </cell>
          <cell r="B90" t="str">
            <v>RB</v>
          </cell>
          <cell r="C90" t="str">
            <v>Chris Carson</v>
          </cell>
        </row>
        <row r="91">
          <cell r="A91" t="str">
            <v>Chris Hogan</v>
          </cell>
          <cell r="B91" t="str">
            <v>WR</v>
          </cell>
          <cell r="C91" t="str">
            <v>Chris Hogan</v>
          </cell>
        </row>
        <row r="92">
          <cell r="A92" t="str">
            <v>Chris Ivory</v>
          </cell>
          <cell r="B92" t="str">
            <v>RB</v>
          </cell>
          <cell r="C92" t="str">
            <v>Chris Ivory</v>
          </cell>
        </row>
        <row r="93">
          <cell r="A93" t="str">
            <v>Chris Johnson</v>
          </cell>
          <cell r="B93" t="str">
            <v>RB</v>
          </cell>
          <cell r="C93" t="str">
            <v>Chris Johnson</v>
          </cell>
        </row>
        <row r="94">
          <cell r="A94" t="str">
            <v>Christian McCaffrey</v>
          </cell>
          <cell r="B94" t="str">
            <v>RB</v>
          </cell>
          <cell r="C94" t="str">
            <v>Christian McCaffrey</v>
          </cell>
        </row>
        <row r="95">
          <cell r="A95" t="str">
            <v>Christian Michael</v>
          </cell>
          <cell r="B95" t="str">
            <v>RB</v>
          </cell>
          <cell r="C95" t="str">
            <v>Christine Michael</v>
          </cell>
        </row>
        <row r="96">
          <cell r="A96" t="str">
            <v>Christine Michael</v>
          </cell>
          <cell r="B96" t="str">
            <v>RB</v>
          </cell>
          <cell r="C96" t="str">
            <v>Christine Michael</v>
          </cell>
        </row>
        <row r="97">
          <cell r="A97" t="str">
            <v>CJ Anderson</v>
          </cell>
          <cell r="B97" t="str">
            <v>RB</v>
          </cell>
          <cell r="C97" t="str">
            <v>C.J. Anderson</v>
          </cell>
        </row>
        <row r="98">
          <cell r="A98" t="str">
            <v>CJ Spiller</v>
          </cell>
          <cell r="B98" t="str">
            <v>RB</v>
          </cell>
          <cell r="C98" t="str">
            <v>C.J. Spiller</v>
          </cell>
        </row>
        <row r="99">
          <cell r="A99" t="str">
            <v>Cleveland</v>
          </cell>
          <cell r="B99" t="str">
            <v>DST</v>
          </cell>
          <cell r="C99" t="str">
            <v>Cleveland</v>
          </cell>
        </row>
        <row r="100">
          <cell r="A100" t="str">
            <v>Coby Fleener</v>
          </cell>
          <cell r="B100" t="str">
            <v>TE</v>
          </cell>
          <cell r="C100" t="str">
            <v>Coby Fleener</v>
          </cell>
        </row>
        <row r="101">
          <cell r="A101" t="str">
            <v>Cody Parkey</v>
          </cell>
          <cell r="B101" t="str">
            <v>K</v>
          </cell>
          <cell r="C101" t="str">
            <v>Cody Parkey</v>
          </cell>
        </row>
        <row r="102">
          <cell r="A102" t="str">
            <v>Cole Beasley</v>
          </cell>
          <cell r="B102" t="str">
            <v>WR</v>
          </cell>
          <cell r="C102" t="str">
            <v>Cole Beasley</v>
          </cell>
        </row>
        <row r="103">
          <cell r="A103" t="str">
            <v>Colin Kaepernick</v>
          </cell>
          <cell r="B103" t="str">
            <v>QB</v>
          </cell>
          <cell r="C103" t="str">
            <v>Colin Kaepernick</v>
          </cell>
        </row>
        <row r="104">
          <cell r="A104" t="str">
            <v>Colin Kapernick</v>
          </cell>
          <cell r="B104" t="str">
            <v>QB</v>
          </cell>
          <cell r="C104" t="str">
            <v>Colin Kaepernick</v>
          </cell>
        </row>
        <row r="105">
          <cell r="A105" t="str">
            <v>Connor Barth</v>
          </cell>
          <cell r="B105" t="str">
            <v>K</v>
          </cell>
          <cell r="C105" t="str">
            <v>Connor Barth</v>
          </cell>
        </row>
        <row r="106">
          <cell r="A106" t="str">
            <v>Cooper Kupp</v>
          </cell>
          <cell r="B106" t="str">
            <v>WR</v>
          </cell>
          <cell r="C106" t="str">
            <v>Cooper Kupp</v>
          </cell>
        </row>
        <row r="107">
          <cell r="A107" t="str">
            <v>Cordarrelle Patterson</v>
          </cell>
          <cell r="B107" t="str">
            <v>WR</v>
          </cell>
          <cell r="C107" t="str">
            <v>Cordarrelle Patterson</v>
          </cell>
        </row>
        <row r="108">
          <cell r="A108" t="str">
            <v>Corey Coleman</v>
          </cell>
          <cell r="B108" t="str">
            <v>WR</v>
          </cell>
          <cell r="C108" t="str">
            <v>Corey Coleman</v>
          </cell>
        </row>
        <row r="109">
          <cell r="A109" t="str">
            <v>Corey Davis</v>
          </cell>
          <cell r="B109" t="str">
            <v>WR</v>
          </cell>
          <cell r="C109" t="str">
            <v>Corey Davis</v>
          </cell>
        </row>
        <row r="110">
          <cell r="A110" t="str">
            <v>Dak Prescot</v>
          </cell>
          <cell r="B110" t="str">
            <v>QB</v>
          </cell>
          <cell r="C110" t="str">
            <v>Dak Prescott</v>
          </cell>
        </row>
        <row r="111">
          <cell r="A111" t="str">
            <v>Dak Prescott</v>
          </cell>
          <cell r="B111" t="str">
            <v>QB</v>
          </cell>
          <cell r="C111" t="str">
            <v>Dak Prescott</v>
          </cell>
        </row>
        <row r="112">
          <cell r="A112" t="str">
            <v>Dallas</v>
          </cell>
          <cell r="B112" t="str">
            <v>DST</v>
          </cell>
          <cell r="C112" t="str">
            <v>Dallas</v>
          </cell>
        </row>
        <row r="113">
          <cell r="A113" t="str">
            <v>Dalvin Cook</v>
          </cell>
          <cell r="B113" t="str">
            <v>RB</v>
          </cell>
          <cell r="C113" t="str">
            <v>Dalvin Cook</v>
          </cell>
        </row>
        <row r="114">
          <cell r="A114" t="str">
            <v>Damarious Thomas</v>
          </cell>
          <cell r="B114" t="str">
            <v>WR</v>
          </cell>
          <cell r="C114" t="str">
            <v>Demaryius Thomas</v>
          </cell>
        </row>
        <row r="115">
          <cell r="A115" t="str">
            <v>Dan Bailey</v>
          </cell>
          <cell r="B115" t="str">
            <v>K</v>
          </cell>
          <cell r="C115" t="str">
            <v>Dan Bailey</v>
          </cell>
        </row>
        <row r="116">
          <cell r="A116" t="str">
            <v>Dan Carpenter</v>
          </cell>
          <cell r="B116" t="str">
            <v>K</v>
          </cell>
          <cell r="C116" t="str">
            <v>Dan Carpenter</v>
          </cell>
        </row>
        <row r="117">
          <cell r="A117" t="str">
            <v>Danario Alexander</v>
          </cell>
          <cell r="B117" t="str">
            <v>WR</v>
          </cell>
          <cell r="C117" t="str">
            <v>Danario Alexander</v>
          </cell>
        </row>
        <row r="118">
          <cell r="A118" t="str">
            <v>Daniel Herron</v>
          </cell>
          <cell r="B118" t="str">
            <v>RB</v>
          </cell>
          <cell r="C118" t="str">
            <v>Daniel Herron</v>
          </cell>
        </row>
        <row r="119">
          <cell r="A119" t="str">
            <v>Danny Amendola</v>
          </cell>
          <cell r="B119" t="str">
            <v>WR</v>
          </cell>
          <cell r="C119" t="str">
            <v>Danny Amendola</v>
          </cell>
        </row>
        <row r="120">
          <cell r="A120" t="str">
            <v>Danny Woodhead</v>
          </cell>
          <cell r="B120" t="str">
            <v>RB</v>
          </cell>
          <cell r="C120" t="str">
            <v>Danny Woodhead</v>
          </cell>
        </row>
        <row r="121">
          <cell r="A121" t="str">
            <v>Darren Mcfadden</v>
          </cell>
          <cell r="B121" t="str">
            <v>RB</v>
          </cell>
          <cell r="C121" t="str">
            <v>Darren McFadden</v>
          </cell>
        </row>
        <row r="122">
          <cell r="A122" t="str">
            <v>Darren Sproles</v>
          </cell>
          <cell r="B122" t="str">
            <v>RB</v>
          </cell>
          <cell r="C122" t="str">
            <v>Darren Sproles</v>
          </cell>
        </row>
        <row r="123">
          <cell r="A123" t="str">
            <v>Daryl Richardson</v>
          </cell>
          <cell r="B123" t="str">
            <v>RB</v>
          </cell>
          <cell r="C123" t="str">
            <v>Daryl Richardson</v>
          </cell>
        </row>
        <row r="124">
          <cell r="A124" t="str">
            <v>Davante Adams</v>
          </cell>
          <cell r="B124" t="str">
            <v>WR</v>
          </cell>
          <cell r="C124" t="str">
            <v>Davante Adams</v>
          </cell>
        </row>
        <row r="125">
          <cell r="A125" t="str">
            <v>Davante Parker</v>
          </cell>
          <cell r="B125" t="str">
            <v>WR</v>
          </cell>
          <cell r="C125" t="str">
            <v>Devante Parker</v>
          </cell>
        </row>
        <row r="126">
          <cell r="A126" t="str">
            <v>David Akers</v>
          </cell>
          <cell r="B126" t="str">
            <v>K</v>
          </cell>
          <cell r="C126" t="str">
            <v>David Akers</v>
          </cell>
        </row>
        <row r="127">
          <cell r="A127" t="str">
            <v>David Johnson</v>
          </cell>
          <cell r="B127" t="str">
            <v>RB</v>
          </cell>
          <cell r="C127" t="str">
            <v>David Johnson</v>
          </cell>
        </row>
        <row r="128">
          <cell r="A128" t="str">
            <v>David Njoku</v>
          </cell>
          <cell r="B128" t="str">
            <v>TE</v>
          </cell>
          <cell r="C128" t="str">
            <v>David Njoku</v>
          </cell>
        </row>
        <row r="129">
          <cell r="A129" t="str">
            <v>David Wilson</v>
          </cell>
          <cell r="B129" t="str">
            <v>RB</v>
          </cell>
          <cell r="C129" t="str">
            <v>David Wilson</v>
          </cell>
        </row>
        <row r="130">
          <cell r="A130" t="str">
            <v>DeAndre Hopkins</v>
          </cell>
          <cell r="B130" t="str">
            <v>WR</v>
          </cell>
          <cell r="C130" t="str">
            <v>DeAndre Hopkins</v>
          </cell>
        </row>
        <row r="131">
          <cell r="A131" t="str">
            <v>Deangelo Williams</v>
          </cell>
          <cell r="B131" t="str">
            <v>RB</v>
          </cell>
          <cell r="C131" t="str">
            <v>DeAngelo Williams</v>
          </cell>
        </row>
        <row r="132">
          <cell r="A132" t="str">
            <v>Dede Westbrook</v>
          </cell>
          <cell r="B132" t="str">
            <v>WR</v>
          </cell>
          <cell r="C132" t="str">
            <v>Dede Westbrook</v>
          </cell>
        </row>
        <row r="133">
          <cell r="A133" t="str">
            <v>Delanie Walker</v>
          </cell>
          <cell r="B133" t="str">
            <v>TE</v>
          </cell>
          <cell r="C133" t="str">
            <v>Delanie Walker</v>
          </cell>
        </row>
        <row r="134">
          <cell r="A134" t="str">
            <v>DeMarco Murray</v>
          </cell>
          <cell r="B134" t="str">
            <v>RB</v>
          </cell>
          <cell r="C134" t="str">
            <v>DeMarco Murray</v>
          </cell>
        </row>
        <row r="135">
          <cell r="A135" t="str">
            <v>Demaryius Thomas</v>
          </cell>
          <cell r="B135" t="str">
            <v>WR</v>
          </cell>
          <cell r="C135" t="str">
            <v>Demaryius Thomas</v>
          </cell>
        </row>
        <row r="136">
          <cell r="A136" t="str">
            <v>Demaryius Thomas*</v>
          </cell>
          <cell r="B136" t="str">
            <v>WR</v>
          </cell>
          <cell r="C136" t="str">
            <v>Demaryius Thomas</v>
          </cell>
        </row>
        <row r="137">
          <cell r="A137" t="str">
            <v>DEN</v>
          </cell>
          <cell r="B137" t="str">
            <v>DST</v>
          </cell>
          <cell r="C137" t="str">
            <v>Denver</v>
          </cell>
        </row>
        <row r="138">
          <cell r="A138" t="str">
            <v>Denard Robinson</v>
          </cell>
          <cell r="B138" t="str">
            <v>RB</v>
          </cell>
          <cell r="C138" t="str">
            <v>Denard Robinson</v>
          </cell>
        </row>
        <row r="139">
          <cell r="A139" t="str">
            <v>Denarius Moore</v>
          </cell>
          <cell r="B139" t="str">
            <v>WR</v>
          </cell>
          <cell r="C139" t="str">
            <v>Denarius Moore</v>
          </cell>
        </row>
        <row r="140">
          <cell r="A140" t="str">
            <v>Dennis Johnson</v>
          </cell>
          <cell r="B140" t="str">
            <v>RB</v>
          </cell>
          <cell r="C140" t="str">
            <v>Dennis Johnson</v>
          </cell>
        </row>
        <row r="141">
          <cell r="A141" t="str">
            <v>Dennis Pitta</v>
          </cell>
          <cell r="B141" t="str">
            <v>TE</v>
          </cell>
          <cell r="C141" t="str">
            <v>Dennis Pitta</v>
          </cell>
        </row>
        <row r="142">
          <cell r="A142" t="str">
            <v>Denver</v>
          </cell>
          <cell r="B142" t="str">
            <v>DST</v>
          </cell>
          <cell r="C142" t="str">
            <v>Denver</v>
          </cell>
        </row>
        <row r="143">
          <cell r="A143" t="str">
            <v>Denver D</v>
          </cell>
          <cell r="B143" t="str">
            <v>DST</v>
          </cell>
          <cell r="C143" t="str">
            <v>Denver</v>
          </cell>
        </row>
        <row r="144">
          <cell r="A144" t="str">
            <v>Derek Carr</v>
          </cell>
          <cell r="B144" t="str">
            <v>QB</v>
          </cell>
          <cell r="C144" t="str">
            <v>Derek Carr</v>
          </cell>
        </row>
        <row r="145">
          <cell r="A145" t="str">
            <v>Derick Henry</v>
          </cell>
          <cell r="B145" t="str">
            <v>RB</v>
          </cell>
          <cell r="C145" t="str">
            <v>Derick Henry</v>
          </cell>
        </row>
        <row r="146">
          <cell r="A146" t="str">
            <v>Derrick Henry</v>
          </cell>
          <cell r="B146" t="str">
            <v>RB</v>
          </cell>
          <cell r="C146" t="str">
            <v>Derrick Henry</v>
          </cell>
        </row>
        <row r="147">
          <cell r="A147" t="str">
            <v>DeSean Jackson</v>
          </cell>
          <cell r="B147" t="str">
            <v>WR</v>
          </cell>
          <cell r="C147" t="str">
            <v>DeSean Jackson</v>
          </cell>
        </row>
        <row r="148">
          <cell r="A148" t="str">
            <v>Deshaun Watson</v>
          </cell>
          <cell r="B148" t="str">
            <v>QB</v>
          </cell>
          <cell r="C148" t="str">
            <v>Deshaun Watson</v>
          </cell>
        </row>
        <row r="149">
          <cell r="A149" t="str">
            <v>DeVante Parker</v>
          </cell>
          <cell r="B149" t="str">
            <v>WR</v>
          </cell>
          <cell r="C149" t="str">
            <v>DeVante Parker</v>
          </cell>
        </row>
        <row r="150">
          <cell r="A150" t="str">
            <v>Devin Funchess</v>
          </cell>
          <cell r="B150" t="str">
            <v>WR</v>
          </cell>
          <cell r="C150" t="str">
            <v>Devin Funchess</v>
          </cell>
        </row>
        <row r="151">
          <cell r="A151" t="str">
            <v>Devonta Freeman</v>
          </cell>
          <cell r="B151" t="str">
            <v>RB</v>
          </cell>
          <cell r="C151" t="str">
            <v>Devonta Freeman</v>
          </cell>
        </row>
        <row r="152">
          <cell r="A152" t="str">
            <v>Devontae Booker</v>
          </cell>
          <cell r="B152" t="str">
            <v>RB</v>
          </cell>
          <cell r="C152" t="str">
            <v>Devontae Booker</v>
          </cell>
        </row>
        <row r="153">
          <cell r="A153" t="str">
            <v>Dez Bryant</v>
          </cell>
          <cell r="B153" t="str">
            <v>WR</v>
          </cell>
          <cell r="C153" t="str">
            <v>Dez Bryant</v>
          </cell>
        </row>
        <row r="154">
          <cell r="A154" t="str">
            <v>Dion Lewis</v>
          </cell>
          <cell r="B154" t="str">
            <v>RB</v>
          </cell>
          <cell r="C154" t="str">
            <v>Dion Lewis</v>
          </cell>
        </row>
        <row r="155">
          <cell r="A155" t="str">
            <v>Donte Moncrief</v>
          </cell>
          <cell r="B155" t="str">
            <v>WR</v>
          </cell>
          <cell r="C155" t="str">
            <v>Donte Moncrief</v>
          </cell>
        </row>
        <row r="156">
          <cell r="A156" t="str">
            <v>Dontrelle Inman</v>
          </cell>
          <cell r="B156" t="str">
            <v>WR</v>
          </cell>
          <cell r="C156" t="str">
            <v>Dontrelle Inman</v>
          </cell>
        </row>
        <row r="157">
          <cell r="A157" t="str">
            <v>Dorial Green-Beckham</v>
          </cell>
          <cell r="B157" t="str">
            <v>WR</v>
          </cell>
          <cell r="C157" t="str">
            <v>Dorial Green-Beckham</v>
          </cell>
        </row>
        <row r="158">
          <cell r="A158" t="str">
            <v>Doug Baldwin</v>
          </cell>
          <cell r="B158" t="str">
            <v>WR</v>
          </cell>
          <cell r="C158" t="str">
            <v>Doug Baldwin</v>
          </cell>
        </row>
        <row r="159">
          <cell r="A159" t="str">
            <v>Doug Martin</v>
          </cell>
          <cell r="B159" t="str">
            <v>RB</v>
          </cell>
          <cell r="C159" t="str">
            <v>Doug Martin</v>
          </cell>
        </row>
        <row r="160">
          <cell r="A160" t="str">
            <v>Drew Brees</v>
          </cell>
          <cell r="B160" t="str">
            <v>QB</v>
          </cell>
          <cell r="C160" t="str">
            <v>Drew Brees</v>
          </cell>
        </row>
        <row r="161">
          <cell r="A161" t="str">
            <v>Duke Johnson</v>
          </cell>
          <cell r="B161" t="str">
            <v>RB</v>
          </cell>
          <cell r="C161" t="str">
            <v>Duke Johnson</v>
          </cell>
        </row>
        <row r="162">
          <cell r="A162" t="str">
            <v>Duke Johnson Jr.</v>
          </cell>
          <cell r="B162" t="str">
            <v>RB</v>
          </cell>
          <cell r="C162" t="str">
            <v>Duke Johnson Jr.</v>
          </cell>
        </row>
        <row r="163">
          <cell r="A163" t="str">
            <v>Dwayne Allen</v>
          </cell>
          <cell r="B163" t="str">
            <v>TE</v>
          </cell>
          <cell r="C163" t="str">
            <v>Dwayne Allen</v>
          </cell>
        </row>
        <row r="164">
          <cell r="A164" t="str">
            <v>Dwayne Bowe</v>
          </cell>
          <cell r="B164" t="str">
            <v>WR</v>
          </cell>
          <cell r="C164" t="str">
            <v>Dwayne Bowe</v>
          </cell>
        </row>
        <row r="165">
          <cell r="A165" t="str">
            <v>Dwayne Washington</v>
          </cell>
          <cell r="B165" t="str">
            <v>RB</v>
          </cell>
          <cell r="C165" t="str">
            <v>Dwayne Washington</v>
          </cell>
        </row>
        <row r="166">
          <cell r="A166" t="str">
            <v>Eddie Lacy</v>
          </cell>
          <cell r="B166" t="str">
            <v>RB</v>
          </cell>
          <cell r="C166" t="str">
            <v>Eddie Lacy</v>
          </cell>
        </row>
        <row r="167">
          <cell r="A167" t="str">
            <v>Eddie Lacy*</v>
          </cell>
          <cell r="B167" t="str">
            <v>RB</v>
          </cell>
          <cell r="C167" t="str">
            <v>Eddie Lacy</v>
          </cell>
        </row>
        <row r="168">
          <cell r="A168" t="str">
            <v>Eli Manning</v>
          </cell>
          <cell r="B168" t="str">
            <v>QB</v>
          </cell>
          <cell r="C168" t="str">
            <v>Eli Manning</v>
          </cell>
        </row>
        <row r="169">
          <cell r="A169" t="str">
            <v>Eli Rogers</v>
          </cell>
          <cell r="B169" t="str">
            <v>WR</v>
          </cell>
          <cell r="C169" t="str">
            <v>Eli Rogers</v>
          </cell>
        </row>
        <row r="170">
          <cell r="A170" t="str">
            <v>Elijhaa Penny</v>
          </cell>
          <cell r="B170" t="str">
            <v>RB</v>
          </cell>
          <cell r="C170" t="str">
            <v>Elijhaa Penny</v>
          </cell>
        </row>
        <row r="171">
          <cell r="A171" t="str">
            <v>Emmanuel Sanders</v>
          </cell>
          <cell r="B171" t="str">
            <v>WR</v>
          </cell>
          <cell r="C171" t="str">
            <v>Emmanuel Sanders</v>
          </cell>
        </row>
        <row r="172">
          <cell r="A172" t="str">
            <v>Eric Decker</v>
          </cell>
          <cell r="B172" t="str">
            <v>WR</v>
          </cell>
          <cell r="C172" t="str">
            <v>Eric Decker</v>
          </cell>
        </row>
        <row r="173">
          <cell r="A173" t="str">
            <v>Eric Ebron</v>
          </cell>
          <cell r="B173" t="str">
            <v>TE</v>
          </cell>
          <cell r="C173" t="str">
            <v>Eric Ebron</v>
          </cell>
        </row>
        <row r="174">
          <cell r="A174" t="str">
            <v>Evan Engram</v>
          </cell>
          <cell r="B174" t="str">
            <v>TE</v>
          </cell>
          <cell r="C174" t="str">
            <v>Evan Engram</v>
          </cell>
        </row>
        <row r="175">
          <cell r="A175" t="str">
            <v>Ezekiel Elliott</v>
          </cell>
          <cell r="B175" t="str">
            <v>RB</v>
          </cell>
          <cell r="C175" t="str">
            <v>Ezekiel Elliott</v>
          </cell>
        </row>
        <row r="176">
          <cell r="A176" t="str">
            <v>Felix Jones</v>
          </cell>
          <cell r="B176" t="str">
            <v>RB</v>
          </cell>
          <cell r="C176" t="str">
            <v>Felix Jones</v>
          </cell>
        </row>
        <row r="177">
          <cell r="A177" t="str">
            <v>Fozzy Whittaker</v>
          </cell>
          <cell r="B177" t="str">
            <v>RB</v>
          </cell>
          <cell r="C177" t="str">
            <v>Fozzy Whittaker</v>
          </cell>
        </row>
        <row r="178">
          <cell r="A178" t="str">
            <v>Frank Gore</v>
          </cell>
          <cell r="B178" t="str">
            <v>RB</v>
          </cell>
          <cell r="C178" t="str">
            <v>Frank Gore</v>
          </cell>
        </row>
        <row r="179">
          <cell r="A179" t="str">
            <v>Fred Davis</v>
          </cell>
          <cell r="B179" t="str">
            <v>TE</v>
          </cell>
          <cell r="C179" t="str">
            <v>Fred Davis</v>
          </cell>
        </row>
        <row r="180">
          <cell r="A180" t="str">
            <v>Fred Jackson</v>
          </cell>
          <cell r="B180" t="str">
            <v>RB</v>
          </cell>
          <cell r="C180" t="str">
            <v>Fred Jackson</v>
          </cell>
        </row>
        <row r="181">
          <cell r="A181" t="str">
            <v>Gary Barnidge</v>
          </cell>
          <cell r="B181" t="str">
            <v>TE</v>
          </cell>
          <cell r="C181" t="str">
            <v>Gary Barnidge</v>
          </cell>
        </row>
        <row r="182">
          <cell r="A182" t="str">
            <v>Gerret Hartley</v>
          </cell>
          <cell r="B182" t="str">
            <v>K</v>
          </cell>
          <cell r="C182" t="str">
            <v>Garrett Hartley</v>
          </cell>
        </row>
        <row r="183">
          <cell r="A183" t="str">
            <v>Gio Bernard</v>
          </cell>
          <cell r="B183" t="str">
            <v>RB</v>
          </cell>
          <cell r="C183" t="str">
            <v>Giovani Bernard</v>
          </cell>
        </row>
        <row r="184">
          <cell r="A184" t="str">
            <v>Giovani Bernard</v>
          </cell>
          <cell r="B184" t="str">
            <v>RB</v>
          </cell>
          <cell r="C184" t="str">
            <v>Giovani Bernard</v>
          </cell>
        </row>
        <row r="185">
          <cell r="A185" t="str">
            <v>Golden Tate</v>
          </cell>
          <cell r="B185" t="str">
            <v>WR</v>
          </cell>
          <cell r="C185" t="str">
            <v>Golden Tate</v>
          </cell>
        </row>
        <row r="186">
          <cell r="A186" t="str">
            <v>Graham Gano</v>
          </cell>
          <cell r="B186" t="str">
            <v>K</v>
          </cell>
          <cell r="C186" t="str">
            <v>Graham Gano</v>
          </cell>
        </row>
        <row r="187">
          <cell r="A187" t="str">
            <v>Greg Jennings</v>
          </cell>
          <cell r="B187" t="str">
            <v>WR</v>
          </cell>
          <cell r="C187" t="str">
            <v>Greg Jennings</v>
          </cell>
        </row>
        <row r="188">
          <cell r="A188" t="str">
            <v>Greg Olsen</v>
          </cell>
          <cell r="B188" t="str">
            <v>TE</v>
          </cell>
          <cell r="C188" t="str">
            <v>Greg Olsen</v>
          </cell>
        </row>
        <row r="189">
          <cell r="A189" t="str">
            <v>Hakeem Nicks</v>
          </cell>
          <cell r="B189" t="str">
            <v>WR</v>
          </cell>
          <cell r="C189" t="str">
            <v>Hakeem Nicks</v>
          </cell>
        </row>
        <row r="190">
          <cell r="A190" t="str">
            <v>Harry Douglas</v>
          </cell>
          <cell r="B190" t="str">
            <v>WR</v>
          </cell>
          <cell r="C190" t="str">
            <v>Harry Douglas</v>
          </cell>
        </row>
        <row r="191">
          <cell r="A191" t="str">
            <v>Heath Miller</v>
          </cell>
          <cell r="B191" t="str">
            <v>TE</v>
          </cell>
          <cell r="C191" t="str">
            <v>Heath Miller</v>
          </cell>
        </row>
        <row r="192">
          <cell r="A192" t="str">
            <v>HOU</v>
          </cell>
          <cell r="B192" t="str">
            <v>DST</v>
          </cell>
          <cell r="C192" t="str">
            <v>Houston</v>
          </cell>
        </row>
        <row r="193">
          <cell r="A193" t="str">
            <v>Houston</v>
          </cell>
          <cell r="B193" t="str">
            <v>DST</v>
          </cell>
          <cell r="C193" t="str">
            <v>Houston</v>
          </cell>
        </row>
        <row r="194">
          <cell r="A194" t="str">
            <v>Houston D</v>
          </cell>
          <cell r="B194" t="str">
            <v>DST</v>
          </cell>
          <cell r="C194" t="str">
            <v>Houston</v>
          </cell>
        </row>
        <row r="195">
          <cell r="A195" t="str">
            <v>Houston DST</v>
          </cell>
          <cell r="B195" t="str">
            <v>DST</v>
          </cell>
          <cell r="C195" t="str">
            <v>Houston</v>
          </cell>
        </row>
        <row r="196">
          <cell r="A196" t="str">
            <v>Houston Texans</v>
          </cell>
          <cell r="B196" t="str">
            <v>DST</v>
          </cell>
          <cell r="C196" t="str">
            <v>Houston</v>
          </cell>
        </row>
        <row r="197">
          <cell r="A197" t="str">
            <v>Hunter Henry</v>
          </cell>
          <cell r="B197" t="str">
            <v>TE</v>
          </cell>
          <cell r="C197" t="str">
            <v>Hunter Henry</v>
          </cell>
        </row>
        <row r="198">
          <cell r="A198" t="str">
            <v>Indianapolis</v>
          </cell>
          <cell r="B198" t="str">
            <v>DST</v>
          </cell>
          <cell r="C198" t="str">
            <v>Indianapolis</v>
          </cell>
        </row>
        <row r="199">
          <cell r="A199" t="str">
            <v>Isaac Redman</v>
          </cell>
          <cell r="B199" t="str">
            <v>RB</v>
          </cell>
          <cell r="C199" t="str">
            <v>Isaac Redman</v>
          </cell>
        </row>
        <row r="200">
          <cell r="A200" t="str">
            <v>Isaiah Crowell</v>
          </cell>
          <cell r="B200" t="str">
            <v>RB</v>
          </cell>
          <cell r="C200" t="str">
            <v>Isaiah Crowell</v>
          </cell>
        </row>
        <row r="201">
          <cell r="A201" t="str">
            <v>Isiah Crowell</v>
          </cell>
          <cell r="B201" t="str">
            <v>RB</v>
          </cell>
          <cell r="C201" t="str">
            <v>Isaiah Crowell</v>
          </cell>
        </row>
        <row r="202">
          <cell r="A202" t="str">
            <v>Jack Doyle</v>
          </cell>
          <cell r="B202" t="str">
            <v>TE</v>
          </cell>
          <cell r="C202" t="str">
            <v>Jack Doyle</v>
          </cell>
        </row>
        <row r="203">
          <cell r="A203" t="str">
            <v>Jackie Battle</v>
          </cell>
          <cell r="B203" t="str">
            <v>RB</v>
          </cell>
          <cell r="C203" t="str">
            <v>Jackie Battle</v>
          </cell>
        </row>
        <row r="204">
          <cell r="A204" t="str">
            <v>Jacksonville</v>
          </cell>
          <cell r="B204" t="str">
            <v>DST</v>
          </cell>
          <cell r="C204" t="str">
            <v>Jacksonville</v>
          </cell>
        </row>
        <row r="205">
          <cell r="A205" t="str">
            <v>Jacksonville DST</v>
          </cell>
          <cell r="B205" t="str">
            <v>DST</v>
          </cell>
          <cell r="C205" t="str">
            <v>Jacksonville</v>
          </cell>
        </row>
        <row r="206">
          <cell r="A206" t="str">
            <v>Jamaal Charles</v>
          </cell>
          <cell r="B206" t="str">
            <v>RB</v>
          </cell>
          <cell r="C206" t="str">
            <v>Jamaal Charles</v>
          </cell>
        </row>
        <row r="207">
          <cell r="A207" t="str">
            <v>Jamaal Charles*</v>
          </cell>
          <cell r="B207" t="str">
            <v>RB</v>
          </cell>
          <cell r="C207" t="str">
            <v>Jamaal Charles</v>
          </cell>
        </row>
        <row r="208">
          <cell r="A208" t="str">
            <v>Jamaal Williams</v>
          </cell>
          <cell r="B208" t="str">
            <v>RB</v>
          </cell>
          <cell r="C208" t="str">
            <v>Jamaal Williams</v>
          </cell>
        </row>
        <row r="209">
          <cell r="A209" t="str">
            <v>Jameis Winston</v>
          </cell>
          <cell r="B209" t="str">
            <v>QB</v>
          </cell>
          <cell r="C209" t="str">
            <v>Jameis Winston</v>
          </cell>
        </row>
        <row r="210">
          <cell r="A210" t="str">
            <v>James Conner</v>
          </cell>
          <cell r="B210" t="str">
            <v>RB</v>
          </cell>
          <cell r="C210" t="str">
            <v>James Conner</v>
          </cell>
        </row>
        <row r="211">
          <cell r="A211" t="str">
            <v>James Jones</v>
          </cell>
          <cell r="B211" t="str">
            <v>WR</v>
          </cell>
          <cell r="C211" t="str">
            <v>James Jones</v>
          </cell>
        </row>
        <row r="212">
          <cell r="A212" t="str">
            <v>James Starks</v>
          </cell>
          <cell r="B212" t="str">
            <v>RB</v>
          </cell>
          <cell r="C212" t="str">
            <v>James Starks</v>
          </cell>
        </row>
        <row r="213">
          <cell r="A213" t="str">
            <v>James White</v>
          </cell>
          <cell r="B213" t="str">
            <v>RB</v>
          </cell>
          <cell r="C213" t="str">
            <v>James White</v>
          </cell>
        </row>
        <row r="214">
          <cell r="A214" t="str">
            <v>Jamison Crowder</v>
          </cell>
          <cell r="B214" t="str">
            <v>WR</v>
          </cell>
          <cell r="C214" t="str">
            <v>Jamison Crowder</v>
          </cell>
        </row>
        <row r="215">
          <cell r="A215" t="str">
            <v>Janiikowski, Sebastien</v>
          </cell>
          <cell r="B215" t="str">
            <v>K</v>
          </cell>
          <cell r="C215" t="str">
            <v>Sebastian Janikowski</v>
          </cell>
        </row>
        <row r="216">
          <cell r="A216" t="str">
            <v>Jaquizz Rogers</v>
          </cell>
          <cell r="B216" t="str">
            <v>RB</v>
          </cell>
          <cell r="C216" t="str">
            <v>Jacquizz Rodgers</v>
          </cell>
        </row>
        <row r="217">
          <cell r="A217" t="str">
            <v>Jared Cook</v>
          </cell>
          <cell r="B217" t="str">
            <v>TE</v>
          </cell>
          <cell r="C217" t="str">
            <v>Jared Cook</v>
          </cell>
        </row>
        <row r="218">
          <cell r="A218" t="str">
            <v>Jared Goff</v>
          </cell>
          <cell r="B218" t="str">
            <v>QB</v>
          </cell>
          <cell r="C218" t="str">
            <v>Jared Goff</v>
          </cell>
        </row>
        <row r="219">
          <cell r="A219" t="str">
            <v>Jarvis Landry</v>
          </cell>
          <cell r="B219" t="str">
            <v>WR</v>
          </cell>
          <cell r="C219" t="str">
            <v>Jarvis Landry</v>
          </cell>
        </row>
        <row r="220">
          <cell r="A220" t="str">
            <v>Jason Hanson</v>
          </cell>
          <cell r="B220" t="str">
            <v>K</v>
          </cell>
          <cell r="C220" t="str">
            <v>Jason Hanson</v>
          </cell>
        </row>
        <row r="221">
          <cell r="A221" t="str">
            <v>Jason Witten</v>
          </cell>
          <cell r="B221" t="str">
            <v>TE</v>
          </cell>
          <cell r="C221" t="str">
            <v>Jason Witten</v>
          </cell>
        </row>
        <row r="222">
          <cell r="A222" t="str">
            <v>Javorius Allen</v>
          </cell>
          <cell r="B222" t="str">
            <v>RB</v>
          </cell>
          <cell r="C222" t="str">
            <v>Javorius Allen</v>
          </cell>
        </row>
        <row r="223">
          <cell r="A223" t="str">
            <v>Jay Ajayi</v>
          </cell>
          <cell r="B223" t="str">
            <v>RB</v>
          </cell>
          <cell r="C223" t="str">
            <v>Jay Ajayi</v>
          </cell>
        </row>
        <row r="224">
          <cell r="A224" t="str">
            <v>Jay Cutler</v>
          </cell>
          <cell r="B224" t="str">
            <v>QB</v>
          </cell>
          <cell r="C224" t="str">
            <v>Jay Cutler</v>
          </cell>
        </row>
        <row r="225">
          <cell r="A225" t="str">
            <v>Jeremichael Finley</v>
          </cell>
          <cell r="B225" t="str">
            <v>TE</v>
          </cell>
          <cell r="C225" t="str">
            <v>Jermichael Finley</v>
          </cell>
        </row>
        <row r="226">
          <cell r="A226" t="str">
            <v>Jeremy Hill</v>
          </cell>
          <cell r="B226" t="str">
            <v>RB</v>
          </cell>
          <cell r="C226" t="str">
            <v>Jeremy Hill</v>
          </cell>
        </row>
        <row r="227">
          <cell r="A227" t="str">
            <v>Jeremy Langford</v>
          </cell>
          <cell r="B227" t="str">
            <v>RB</v>
          </cell>
          <cell r="C227" t="str">
            <v>Jeremy Langford</v>
          </cell>
        </row>
        <row r="228">
          <cell r="A228" t="str">
            <v>Jeremy Maclin</v>
          </cell>
          <cell r="B228" t="str">
            <v>WR</v>
          </cell>
          <cell r="C228" t="str">
            <v>Jeremy Maclin</v>
          </cell>
        </row>
        <row r="229">
          <cell r="A229" t="str">
            <v>Jerick McKinnon</v>
          </cell>
          <cell r="B229" t="str">
            <v>RB</v>
          </cell>
          <cell r="C229" t="str">
            <v>Jerick McKinnon</v>
          </cell>
        </row>
        <row r="230">
          <cell r="A230" t="str">
            <v>Jermaine Gresham</v>
          </cell>
          <cell r="B230" t="str">
            <v>TE</v>
          </cell>
          <cell r="C230" t="str">
            <v>Jermaine Gresham</v>
          </cell>
        </row>
        <row r="231">
          <cell r="A231" t="str">
            <v>Jimmy Garoppolo</v>
          </cell>
          <cell r="B231" t="str">
            <v>QB</v>
          </cell>
          <cell r="C231" t="str">
            <v>Jimmy Garoppolo</v>
          </cell>
        </row>
        <row r="232">
          <cell r="A232" t="str">
            <v>Jimmy Graham</v>
          </cell>
          <cell r="B232" t="str">
            <v>TE</v>
          </cell>
          <cell r="C232" t="str">
            <v>Jimmy Graham</v>
          </cell>
        </row>
        <row r="233">
          <cell r="A233" t="str">
            <v>Jimmy Graham*</v>
          </cell>
          <cell r="B233" t="str">
            <v>TE</v>
          </cell>
          <cell r="C233" t="str">
            <v>Jimmy Graham</v>
          </cell>
        </row>
        <row r="234">
          <cell r="A234" t="str">
            <v>Joe Flacco</v>
          </cell>
          <cell r="B234" t="str">
            <v>QB</v>
          </cell>
          <cell r="C234" t="str">
            <v>Joe Flacco</v>
          </cell>
        </row>
        <row r="235">
          <cell r="A235" t="str">
            <v>Joe Mixon</v>
          </cell>
          <cell r="B235" t="str">
            <v>RB</v>
          </cell>
          <cell r="C235" t="str">
            <v>Joe Mixon</v>
          </cell>
        </row>
        <row r="236">
          <cell r="A236" t="str">
            <v>John Brown</v>
          </cell>
          <cell r="B236" t="str">
            <v>WR</v>
          </cell>
          <cell r="C236" t="str">
            <v>John Brown</v>
          </cell>
        </row>
        <row r="237">
          <cell r="A237" t="str">
            <v>Johnny Manziel</v>
          </cell>
          <cell r="B237" t="str">
            <v>QB</v>
          </cell>
          <cell r="C237" t="str">
            <v>Johnny Manziel</v>
          </cell>
        </row>
        <row r="238">
          <cell r="A238" t="str">
            <v>Joique Bell</v>
          </cell>
          <cell r="B238" t="str">
            <v>RB</v>
          </cell>
          <cell r="C238" t="str">
            <v>Joique Bell</v>
          </cell>
        </row>
        <row r="239">
          <cell r="A239" t="str">
            <v>Jonas Gray</v>
          </cell>
          <cell r="B239" t="str">
            <v>RB</v>
          </cell>
          <cell r="C239" t="str">
            <v>Jonas Gray</v>
          </cell>
        </row>
        <row r="240">
          <cell r="A240" t="str">
            <v>Jonathan Stewart</v>
          </cell>
          <cell r="B240" t="str">
            <v>RB</v>
          </cell>
          <cell r="C240" t="str">
            <v>Jonathan Stewart</v>
          </cell>
        </row>
        <row r="241">
          <cell r="A241" t="str">
            <v>Jordan Cameron</v>
          </cell>
          <cell r="B241" t="str">
            <v>TE</v>
          </cell>
          <cell r="C241" t="str">
            <v>Jordan Cameron</v>
          </cell>
        </row>
        <row r="242">
          <cell r="A242" t="str">
            <v>Jordan Howard</v>
          </cell>
          <cell r="B242" t="str">
            <v>RB</v>
          </cell>
          <cell r="C242" t="str">
            <v>Jordan Howard</v>
          </cell>
        </row>
        <row r="243">
          <cell r="A243" t="str">
            <v>Jordan Matthews</v>
          </cell>
          <cell r="B243" t="str">
            <v>WR</v>
          </cell>
          <cell r="C243" t="str">
            <v>Jordan Matthews</v>
          </cell>
        </row>
        <row r="244">
          <cell r="A244" t="str">
            <v>Jordan Reed</v>
          </cell>
          <cell r="B244" t="str">
            <v>TE</v>
          </cell>
          <cell r="C244" t="str">
            <v>Jordan Reed</v>
          </cell>
        </row>
        <row r="245">
          <cell r="A245" t="str">
            <v>Jordan Todman</v>
          </cell>
          <cell r="B245" t="str">
            <v>RB</v>
          </cell>
          <cell r="C245" t="str">
            <v>Jordan Todman</v>
          </cell>
        </row>
        <row r="246">
          <cell r="A246" t="str">
            <v>Jordy Nelson</v>
          </cell>
          <cell r="B246" t="str">
            <v>WR</v>
          </cell>
          <cell r="C246" t="str">
            <v>Jordy Nelson</v>
          </cell>
        </row>
        <row r="247">
          <cell r="A247" t="str">
            <v>Jordy Nelsonl</v>
          </cell>
          <cell r="B247" t="str">
            <v>WR</v>
          </cell>
          <cell r="C247" t="str">
            <v>Jordy Nelson</v>
          </cell>
        </row>
        <row r="248">
          <cell r="A248" t="str">
            <v>Joseph Randle</v>
          </cell>
          <cell r="B248" t="str">
            <v>RB</v>
          </cell>
          <cell r="C248" t="str">
            <v>Joseph Randle</v>
          </cell>
        </row>
        <row r="249">
          <cell r="A249" t="str">
            <v>Josh Brown</v>
          </cell>
          <cell r="B249" t="str">
            <v>K</v>
          </cell>
          <cell r="C249" t="str">
            <v>Josh Brown</v>
          </cell>
        </row>
        <row r="250">
          <cell r="A250" t="str">
            <v>Josh Doctson</v>
          </cell>
          <cell r="B250" t="str">
            <v>WR</v>
          </cell>
          <cell r="C250" t="str">
            <v>Josh Doctson</v>
          </cell>
        </row>
        <row r="251">
          <cell r="A251" t="str">
            <v>Josh Gordon</v>
          </cell>
          <cell r="B251" t="str">
            <v>WR</v>
          </cell>
          <cell r="C251" t="str">
            <v>Josh Gordon</v>
          </cell>
        </row>
        <row r="252">
          <cell r="A252" t="str">
            <v>Josh McCown</v>
          </cell>
          <cell r="B252" t="str">
            <v>QB</v>
          </cell>
          <cell r="C252" t="str">
            <v>Josh McCown</v>
          </cell>
        </row>
        <row r="253">
          <cell r="A253" t="str">
            <v>JuJu Smith-Schuster</v>
          </cell>
          <cell r="B253" t="str">
            <v>WR</v>
          </cell>
          <cell r="C253" t="str">
            <v>JuJu Smith-Schuster</v>
          </cell>
        </row>
        <row r="254">
          <cell r="A254" t="str">
            <v>Julian Edelman</v>
          </cell>
          <cell r="B254" t="str">
            <v>WR</v>
          </cell>
          <cell r="C254" t="str">
            <v>Julian Edelman</v>
          </cell>
        </row>
        <row r="255">
          <cell r="A255" t="str">
            <v>Julio Jones</v>
          </cell>
          <cell r="B255" t="str">
            <v>WR</v>
          </cell>
          <cell r="C255" t="str">
            <v>Julio Jones</v>
          </cell>
        </row>
        <row r="256">
          <cell r="A256" t="str">
            <v>Julius Thomas</v>
          </cell>
          <cell r="B256" t="str">
            <v>TE</v>
          </cell>
          <cell r="C256" t="str">
            <v>Julius Thomas</v>
          </cell>
        </row>
        <row r="257">
          <cell r="A257" t="str">
            <v>Julius Thomas*</v>
          </cell>
          <cell r="B257" t="str">
            <v>TE</v>
          </cell>
          <cell r="C257" t="str">
            <v>Julius Thomas</v>
          </cell>
        </row>
        <row r="258">
          <cell r="A258" t="str">
            <v>Justin Forsett</v>
          </cell>
          <cell r="B258" t="str">
            <v>RB</v>
          </cell>
          <cell r="C258" t="str">
            <v>Justin Forsett</v>
          </cell>
        </row>
        <row r="259">
          <cell r="A259" t="str">
            <v>Justin Hunter</v>
          </cell>
          <cell r="B259" t="str">
            <v>WR</v>
          </cell>
          <cell r="C259" t="str">
            <v>Justin Hunter</v>
          </cell>
        </row>
        <row r="260">
          <cell r="A260" t="str">
            <v>Justin Tucker</v>
          </cell>
          <cell r="B260" t="str">
            <v>K</v>
          </cell>
          <cell r="C260" t="str">
            <v>Justin Tucker</v>
          </cell>
        </row>
        <row r="261">
          <cell r="A261" t="str">
            <v>Kamar Aiken</v>
          </cell>
          <cell r="B261" t="str">
            <v>WR</v>
          </cell>
          <cell r="C261" t="str">
            <v>Kamar Aiken</v>
          </cell>
        </row>
        <row r="262">
          <cell r="A262" t="str">
            <v>Kansas City</v>
          </cell>
          <cell r="B262" t="str">
            <v>DST</v>
          </cell>
          <cell r="C262" t="str">
            <v>Kansas City</v>
          </cell>
        </row>
        <row r="263">
          <cell r="A263" t="str">
            <v>Kansas City (KC)</v>
          </cell>
          <cell r="B263" t="str">
            <v>DST</v>
          </cell>
          <cell r="C263" t="str">
            <v>Kansas City</v>
          </cell>
        </row>
        <row r="264">
          <cell r="A264" t="str">
            <v>Kansas City D</v>
          </cell>
          <cell r="B264" t="str">
            <v>DST</v>
          </cell>
          <cell r="C264" t="str">
            <v>Kansas City</v>
          </cell>
        </row>
        <row r="265">
          <cell r="A265" t="str">
            <v>Kapri Bibbs</v>
          </cell>
          <cell r="B265" t="str">
            <v>RB</v>
          </cell>
          <cell r="C265" t="str">
            <v>Kapri Bibbs</v>
          </cell>
        </row>
        <row r="266">
          <cell r="A266" t="str">
            <v>Kareem Hunt</v>
          </cell>
          <cell r="B266" t="str">
            <v>RB</v>
          </cell>
          <cell r="C266" t="str">
            <v>Kareem Hunt</v>
          </cell>
        </row>
        <row r="267">
          <cell r="A267" t="str">
            <v>Karlos Williams</v>
          </cell>
          <cell r="B267" t="str">
            <v>RB</v>
          </cell>
          <cell r="C267" t="str">
            <v>Karlos Williams</v>
          </cell>
        </row>
        <row r="268">
          <cell r="A268" t="str">
            <v>Keelan Cole</v>
          </cell>
          <cell r="B268" t="str">
            <v>WR</v>
          </cell>
          <cell r="C268" t="str">
            <v>Keelan Cole</v>
          </cell>
        </row>
        <row r="269">
          <cell r="A269" t="str">
            <v>Keenan Allen</v>
          </cell>
          <cell r="B269" t="str">
            <v>WR</v>
          </cell>
          <cell r="C269" t="str">
            <v>Keenan Allen</v>
          </cell>
        </row>
        <row r="270">
          <cell r="A270" t="str">
            <v>Kelvin Benjamin</v>
          </cell>
          <cell r="B270" t="str">
            <v>WR</v>
          </cell>
          <cell r="C270" t="str">
            <v>Kelvin Benjamin</v>
          </cell>
        </row>
        <row r="271">
          <cell r="A271" t="str">
            <v>Kendall Wright</v>
          </cell>
          <cell r="B271" t="str">
            <v>WR</v>
          </cell>
          <cell r="C271" t="str">
            <v>Kendall Wright</v>
          </cell>
        </row>
        <row r="272">
          <cell r="A272" t="str">
            <v>Kenneth Dixon</v>
          </cell>
          <cell r="B272" t="str">
            <v>RB</v>
          </cell>
          <cell r="C272" t="str">
            <v>Kenneth Dixon</v>
          </cell>
        </row>
        <row r="273">
          <cell r="A273" t="str">
            <v>Kenneth Farrow</v>
          </cell>
          <cell r="B273" t="str">
            <v>RB</v>
          </cell>
          <cell r="C273" t="str">
            <v>Kenneth Farrow</v>
          </cell>
        </row>
        <row r="274">
          <cell r="A274" t="str">
            <v>Kenny Britt</v>
          </cell>
          <cell r="B274" t="str">
            <v>WR</v>
          </cell>
          <cell r="C274" t="str">
            <v>Kenny Britt</v>
          </cell>
        </row>
        <row r="275">
          <cell r="A275" t="str">
            <v>Kenny Stills</v>
          </cell>
          <cell r="B275" t="str">
            <v>WR</v>
          </cell>
          <cell r="C275" t="str">
            <v>Kenny Stills</v>
          </cell>
        </row>
        <row r="276">
          <cell r="A276" t="str">
            <v>Kenyan Drake</v>
          </cell>
          <cell r="B276" t="str">
            <v>RB</v>
          </cell>
          <cell r="C276" t="str">
            <v>Kenyan Drake</v>
          </cell>
        </row>
        <row r="277">
          <cell r="A277" t="str">
            <v>Kerryon Johnson</v>
          </cell>
          <cell r="B277" t="str">
            <v>RB</v>
          </cell>
          <cell r="C277" t="str">
            <v>Kerryon Johnson</v>
          </cell>
        </row>
        <row r="278">
          <cell r="A278" t="str">
            <v>Kerwynn Williams</v>
          </cell>
          <cell r="B278" t="str">
            <v>RB</v>
          </cell>
          <cell r="C278" t="str">
            <v>Kerwynn Williams</v>
          </cell>
        </row>
        <row r="279">
          <cell r="A279" t="str">
            <v>Kevin White</v>
          </cell>
          <cell r="B279" t="str">
            <v>WR</v>
          </cell>
          <cell r="C279" t="str">
            <v>Kevin White</v>
          </cell>
        </row>
        <row r="280">
          <cell r="A280" t="str">
            <v>Kirk Cousins</v>
          </cell>
          <cell r="B280" t="str">
            <v>QB</v>
          </cell>
          <cell r="C280" t="str">
            <v>Kirk Cousins</v>
          </cell>
        </row>
        <row r="281">
          <cell r="A281" t="str">
            <v>Knile Davis</v>
          </cell>
          <cell r="B281" t="str">
            <v>RB</v>
          </cell>
          <cell r="C281" t="str">
            <v>Knile Davis</v>
          </cell>
        </row>
        <row r="282">
          <cell r="A282" t="str">
            <v>Knowshon Moreno</v>
          </cell>
          <cell r="B282" t="str">
            <v>RB</v>
          </cell>
          <cell r="C282" t="str">
            <v>Knowshon Moreno</v>
          </cell>
        </row>
        <row r="283">
          <cell r="A283" t="str">
            <v>Kyle Rudolph</v>
          </cell>
          <cell r="B283" t="str">
            <v>TE</v>
          </cell>
          <cell r="C283" t="str">
            <v>Kyle Rudolph</v>
          </cell>
        </row>
        <row r="284">
          <cell r="A284" t="str">
            <v>Ladarius Green</v>
          </cell>
          <cell r="B284" t="str">
            <v>TE</v>
          </cell>
          <cell r="C284" t="str">
            <v>Ladarius Green</v>
          </cell>
        </row>
        <row r="285">
          <cell r="A285" t="str">
            <v>Lamar Miller</v>
          </cell>
          <cell r="B285" t="str">
            <v>RB</v>
          </cell>
          <cell r="C285" t="str">
            <v>Lamar Miller</v>
          </cell>
        </row>
        <row r="286">
          <cell r="A286" t="str">
            <v>Lance Moore</v>
          </cell>
          <cell r="B286" t="str">
            <v>WR</v>
          </cell>
          <cell r="C286" t="str">
            <v>Lance Moore</v>
          </cell>
        </row>
        <row r="287">
          <cell r="A287" t="str">
            <v>Larry Fitz</v>
          </cell>
          <cell r="B287" t="str">
            <v>WR</v>
          </cell>
          <cell r="C287" t="str">
            <v>Larry Fitzgerald</v>
          </cell>
        </row>
        <row r="288">
          <cell r="A288" t="str">
            <v>Larry Fitzgerald</v>
          </cell>
          <cell r="B288" t="str">
            <v>WR</v>
          </cell>
          <cell r="C288" t="str">
            <v>Larry Fitzgerald</v>
          </cell>
        </row>
        <row r="289">
          <cell r="A289" t="str">
            <v xml:space="preserve">Larry Fitzgerald </v>
          </cell>
          <cell r="B289" t="str">
            <v>WR</v>
          </cell>
          <cell r="C289" t="str">
            <v>Larry Fitzgerald</v>
          </cell>
        </row>
        <row r="290">
          <cell r="A290" t="str">
            <v>Latavius Murray</v>
          </cell>
          <cell r="B290" t="str">
            <v>RB</v>
          </cell>
          <cell r="C290" t="str">
            <v>Latavius Murray</v>
          </cell>
        </row>
        <row r="291">
          <cell r="A291" t="str">
            <v>LaVeon Bell</v>
          </cell>
          <cell r="B291" t="str">
            <v>RB</v>
          </cell>
          <cell r="C291" t="str">
            <v>Le'Veon Bell</v>
          </cell>
        </row>
        <row r="292">
          <cell r="A292" t="str">
            <v>Lawrence Tynes</v>
          </cell>
          <cell r="B292" t="str">
            <v>K</v>
          </cell>
          <cell r="C292" t="str">
            <v>Lawrence Tynes</v>
          </cell>
        </row>
        <row r="293">
          <cell r="A293" t="str">
            <v>LeGarrette Blount</v>
          </cell>
          <cell r="B293" t="str">
            <v>RB</v>
          </cell>
          <cell r="C293" t="str">
            <v>LeGarrette Blount</v>
          </cell>
        </row>
        <row r="294">
          <cell r="A294" t="str">
            <v>Leonard Fournette</v>
          </cell>
          <cell r="B294" t="str">
            <v>RB</v>
          </cell>
          <cell r="C294" t="str">
            <v>Leonard Fournette</v>
          </cell>
        </row>
        <row r="295">
          <cell r="A295" t="str">
            <v>LeSean McCoy</v>
          </cell>
          <cell r="B295" t="str">
            <v>RB</v>
          </cell>
          <cell r="C295" t="str">
            <v>LeSean McCoy</v>
          </cell>
        </row>
        <row r="296">
          <cell r="A296" t="str">
            <v>LeSean McCoy*</v>
          </cell>
          <cell r="B296" t="str">
            <v>RB</v>
          </cell>
          <cell r="C296" t="str">
            <v>LeSean McCoy</v>
          </cell>
        </row>
        <row r="297">
          <cell r="A297" t="str">
            <v>LeVeon Bell</v>
          </cell>
          <cell r="B297" t="str">
            <v>RB</v>
          </cell>
          <cell r="C297" t="str">
            <v>Le'Veon Bell</v>
          </cell>
        </row>
        <row r="298">
          <cell r="A298" t="str">
            <v>Le'Veon Bell</v>
          </cell>
          <cell r="B298" t="str">
            <v>RB</v>
          </cell>
          <cell r="C298" t="str">
            <v>Le'Veon Bell</v>
          </cell>
        </row>
        <row r="299">
          <cell r="A299" t="str">
            <v>Le'Veon Bell*</v>
          </cell>
          <cell r="B299" t="str">
            <v>RB</v>
          </cell>
          <cell r="C299" t="str">
            <v>Le'Veon Bell</v>
          </cell>
        </row>
        <row r="300">
          <cell r="A300" t="str">
            <v>Lions Defense</v>
          </cell>
          <cell r="B300" t="str">
            <v>DST</v>
          </cell>
          <cell r="C300" t="str">
            <v>Detroit</v>
          </cell>
        </row>
        <row r="301">
          <cell r="A301" t="str">
            <v>Los Angeles (LAC)</v>
          </cell>
          <cell r="B301" t="str">
            <v>DST</v>
          </cell>
          <cell r="C301" t="str">
            <v>Los Angeles (LAC)</v>
          </cell>
        </row>
        <row r="302">
          <cell r="A302" t="str">
            <v>Los Angeles (LAR)</v>
          </cell>
          <cell r="B302" t="str">
            <v>DST</v>
          </cell>
          <cell r="C302" t="str">
            <v>Los Angeles (LAR)</v>
          </cell>
        </row>
        <row r="303">
          <cell r="A303" t="str">
            <v>Malcolm Mitchell</v>
          </cell>
          <cell r="B303" t="str">
            <v>WR</v>
          </cell>
          <cell r="C303" t="str">
            <v>Malcolm Mitchell</v>
          </cell>
        </row>
        <row r="304">
          <cell r="A304" t="str">
            <v>Malcom Floyd</v>
          </cell>
          <cell r="B304" t="str">
            <v>WR</v>
          </cell>
          <cell r="C304" t="str">
            <v>Malcom Floyd</v>
          </cell>
        </row>
        <row r="305">
          <cell r="A305" t="str">
            <v>Marcus Mariota</v>
          </cell>
          <cell r="B305" t="str">
            <v>QB</v>
          </cell>
          <cell r="C305" t="str">
            <v>Marcus Mariota</v>
          </cell>
        </row>
        <row r="306">
          <cell r="A306" t="str">
            <v>Marcus Mariotta</v>
          </cell>
          <cell r="B306" t="str">
            <v>QB</v>
          </cell>
          <cell r="C306" t="str">
            <v>Marcus Mariota</v>
          </cell>
        </row>
        <row r="307">
          <cell r="A307" t="str">
            <v>Mark Ingram</v>
          </cell>
          <cell r="B307" t="str">
            <v>RB</v>
          </cell>
          <cell r="C307" t="str">
            <v>Mark Ingram</v>
          </cell>
        </row>
        <row r="308">
          <cell r="A308" t="str">
            <v>Mark Sanchez</v>
          </cell>
          <cell r="B308" t="str">
            <v>QB</v>
          </cell>
          <cell r="C308" t="str">
            <v>Mark Sanchez</v>
          </cell>
        </row>
        <row r="309">
          <cell r="A309" t="str">
            <v>Markus Wheaton</v>
          </cell>
          <cell r="B309" t="str">
            <v>WR</v>
          </cell>
          <cell r="C309" t="str">
            <v>Markus Wheaton</v>
          </cell>
        </row>
        <row r="310">
          <cell r="A310" t="str">
            <v>Marlon Mack</v>
          </cell>
          <cell r="B310" t="str">
            <v>RB</v>
          </cell>
          <cell r="C310" t="str">
            <v>Marlon Mack</v>
          </cell>
        </row>
        <row r="311">
          <cell r="A311" t="str">
            <v>Marqise Lee</v>
          </cell>
          <cell r="B311" t="str">
            <v>WR</v>
          </cell>
          <cell r="C311" t="str">
            <v>Marqise Lee</v>
          </cell>
        </row>
        <row r="312">
          <cell r="A312" t="str">
            <v>Marques Colston</v>
          </cell>
          <cell r="B312" t="str">
            <v>WR</v>
          </cell>
          <cell r="C312" t="str">
            <v>Marques Colston</v>
          </cell>
        </row>
        <row r="313">
          <cell r="A313" t="str">
            <v>Marquess Wilson</v>
          </cell>
          <cell r="B313" t="str">
            <v>WR</v>
          </cell>
          <cell r="C313" t="str">
            <v>Marquess Wilson</v>
          </cell>
        </row>
        <row r="314">
          <cell r="A314" t="str">
            <v>Marquise Goodwin</v>
          </cell>
          <cell r="B314" t="str">
            <v>WR</v>
          </cell>
          <cell r="C314" t="str">
            <v>Marquise Goodwin</v>
          </cell>
        </row>
        <row r="315">
          <cell r="A315" t="str">
            <v>Marshawn Lynch</v>
          </cell>
          <cell r="B315" t="str">
            <v>RB</v>
          </cell>
          <cell r="C315" t="str">
            <v>Marshawn Lynch</v>
          </cell>
        </row>
        <row r="316">
          <cell r="A316" t="str">
            <v>Martavis Bryant</v>
          </cell>
          <cell r="B316" t="str">
            <v>WR</v>
          </cell>
          <cell r="C316" t="str">
            <v>Martavis Bryant</v>
          </cell>
        </row>
        <row r="317">
          <cell r="A317" t="str">
            <v>Martellus Bennett</v>
          </cell>
          <cell r="B317" t="str">
            <v>TE</v>
          </cell>
          <cell r="C317" t="str">
            <v>Martellus Bennett</v>
          </cell>
        </row>
        <row r="318">
          <cell r="A318" t="str">
            <v>Marvin Jones</v>
          </cell>
          <cell r="B318" t="str">
            <v>WR</v>
          </cell>
          <cell r="C318" t="str">
            <v>Marvin Jones</v>
          </cell>
        </row>
        <row r="319">
          <cell r="A319" t="str">
            <v>Marvin Jones Jr.</v>
          </cell>
          <cell r="B319" t="str">
            <v>WR</v>
          </cell>
          <cell r="C319" t="str">
            <v>Marvin Jones Jr.</v>
          </cell>
        </row>
        <row r="320">
          <cell r="A320" t="str">
            <v>Mason Crosby</v>
          </cell>
          <cell r="B320" t="str">
            <v>K</v>
          </cell>
          <cell r="C320" t="str">
            <v>Mason Crosby</v>
          </cell>
        </row>
        <row r="321">
          <cell r="A321" t="str">
            <v>Matt Barkley</v>
          </cell>
          <cell r="B321" t="str">
            <v>QB</v>
          </cell>
          <cell r="C321" t="str">
            <v>Matt Barkley</v>
          </cell>
        </row>
        <row r="322">
          <cell r="A322" t="str">
            <v>Matt Bryant</v>
          </cell>
          <cell r="B322" t="str">
            <v>K</v>
          </cell>
          <cell r="C322" t="str">
            <v>Matt Bryant</v>
          </cell>
        </row>
        <row r="323">
          <cell r="A323" t="str">
            <v>Matt Forte</v>
          </cell>
          <cell r="B323" t="str">
            <v>RB</v>
          </cell>
          <cell r="C323" t="str">
            <v>Matt Forte</v>
          </cell>
        </row>
        <row r="324">
          <cell r="A324" t="str">
            <v>Matt Forte*</v>
          </cell>
          <cell r="B324" t="str">
            <v>RB</v>
          </cell>
          <cell r="C324" t="str">
            <v>Matt Forte</v>
          </cell>
        </row>
        <row r="325">
          <cell r="A325" t="str">
            <v>Matt Jones</v>
          </cell>
          <cell r="B325" t="str">
            <v>RB</v>
          </cell>
          <cell r="C325" t="str">
            <v>Matt Jones</v>
          </cell>
        </row>
        <row r="326">
          <cell r="A326" t="str">
            <v>Matt Prader</v>
          </cell>
          <cell r="B326" t="str">
            <v>K</v>
          </cell>
          <cell r="C326" t="str">
            <v>Matt Prater</v>
          </cell>
        </row>
        <row r="327">
          <cell r="A327" t="str">
            <v>Matt Prater</v>
          </cell>
          <cell r="B327" t="str">
            <v>K</v>
          </cell>
          <cell r="C327" t="str">
            <v>Matt Prater</v>
          </cell>
        </row>
        <row r="328">
          <cell r="A328" t="str">
            <v>Matt Ryan</v>
          </cell>
          <cell r="B328" t="str">
            <v>QB</v>
          </cell>
          <cell r="C328" t="str">
            <v>Matt Ryan</v>
          </cell>
        </row>
        <row r="329">
          <cell r="A329" t="str">
            <v>Matthew Stafford</v>
          </cell>
          <cell r="B329" t="str">
            <v>QB</v>
          </cell>
          <cell r="C329" t="str">
            <v>Matthew Stafford</v>
          </cell>
        </row>
        <row r="330">
          <cell r="A330" t="str">
            <v>Maurice Jones Drew</v>
          </cell>
          <cell r="B330" t="str">
            <v>RB</v>
          </cell>
          <cell r="C330" t="str">
            <v>Maurice Jones-Drew</v>
          </cell>
        </row>
        <row r="331">
          <cell r="A331" t="str">
            <v>Maurice Jones-Drew</v>
          </cell>
          <cell r="B331" t="str">
            <v>RB</v>
          </cell>
          <cell r="C331" t="str">
            <v>Maurice Jones-Drew</v>
          </cell>
        </row>
        <row r="332">
          <cell r="A332" t="str">
            <v>Melvin Gordon</v>
          </cell>
          <cell r="B332" t="str">
            <v>RB</v>
          </cell>
          <cell r="C332" t="str">
            <v>Melvin Gordon</v>
          </cell>
        </row>
        <row r="333">
          <cell r="A333" t="str">
            <v>Miami</v>
          </cell>
          <cell r="B333" t="str">
            <v>DST</v>
          </cell>
          <cell r="C333" t="str">
            <v>Miami</v>
          </cell>
        </row>
        <row r="334">
          <cell r="A334" t="str">
            <v>Michael Bush</v>
          </cell>
          <cell r="B334" t="str">
            <v>RB</v>
          </cell>
          <cell r="C334" t="str">
            <v>Michael Bush</v>
          </cell>
        </row>
        <row r="335">
          <cell r="A335" t="str">
            <v>Michael Crabtree</v>
          </cell>
          <cell r="B335" t="str">
            <v>WR</v>
          </cell>
          <cell r="C335" t="str">
            <v>Michael Crabtree</v>
          </cell>
        </row>
        <row r="336">
          <cell r="A336" t="str">
            <v>Michael Floyd</v>
          </cell>
          <cell r="B336" t="str">
            <v>WR</v>
          </cell>
          <cell r="C336" t="str">
            <v>Michael Floyd</v>
          </cell>
        </row>
        <row r="337">
          <cell r="A337" t="str">
            <v>Michael Thomas</v>
          </cell>
          <cell r="B337" t="str">
            <v>WR</v>
          </cell>
          <cell r="C337" t="str">
            <v>Michael Thomas</v>
          </cell>
        </row>
        <row r="338">
          <cell r="A338" t="str">
            <v>Michael Turner</v>
          </cell>
          <cell r="B338" t="str">
            <v>RB</v>
          </cell>
          <cell r="C338" t="str">
            <v>Michael Turner</v>
          </cell>
        </row>
        <row r="339">
          <cell r="A339" t="str">
            <v>Michael Vick</v>
          </cell>
          <cell r="B339" t="str">
            <v>QB</v>
          </cell>
          <cell r="C339" t="str">
            <v>Michael Vick</v>
          </cell>
        </row>
        <row r="340">
          <cell r="A340" t="str">
            <v>Mike Davis</v>
          </cell>
          <cell r="B340" t="str">
            <v>RB</v>
          </cell>
          <cell r="C340" t="str">
            <v>Mike Davis</v>
          </cell>
        </row>
        <row r="341">
          <cell r="A341" t="str">
            <v>Mike Evans</v>
          </cell>
          <cell r="B341" t="str">
            <v>WR</v>
          </cell>
          <cell r="C341" t="str">
            <v>Mike Evans</v>
          </cell>
        </row>
        <row r="342">
          <cell r="A342" t="str">
            <v>Mike Gillislee</v>
          </cell>
          <cell r="B342" t="str">
            <v>RB</v>
          </cell>
          <cell r="C342" t="str">
            <v>Mike Gillislee</v>
          </cell>
        </row>
        <row r="343">
          <cell r="A343" t="str">
            <v>Mike Nugent</v>
          </cell>
          <cell r="B343" t="str">
            <v>K</v>
          </cell>
          <cell r="C343" t="str">
            <v>Mike Nugent</v>
          </cell>
        </row>
        <row r="344">
          <cell r="A344" t="str">
            <v>Mike Tolbert</v>
          </cell>
          <cell r="B344" t="str">
            <v>RB</v>
          </cell>
          <cell r="C344" t="str">
            <v>Mike Tolbert</v>
          </cell>
        </row>
        <row r="345">
          <cell r="A345" t="str">
            <v>Mike Vick</v>
          </cell>
          <cell r="B345" t="str">
            <v>QB</v>
          </cell>
          <cell r="C345" t="str">
            <v>Mike Vick</v>
          </cell>
        </row>
        <row r="346">
          <cell r="A346" t="str">
            <v>Mike Wallace</v>
          </cell>
          <cell r="B346" t="str">
            <v>WR</v>
          </cell>
          <cell r="C346" t="str">
            <v>Mike Wallace</v>
          </cell>
        </row>
        <row r="347">
          <cell r="A347" t="str">
            <v>Mike Williams</v>
          </cell>
          <cell r="B347" t="str">
            <v>WR</v>
          </cell>
          <cell r="C347" t="str">
            <v>Mike Williams</v>
          </cell>
        </row>
        <row r="348">
          <cell r="A348" t="str">
            <v>Mike Williams (TBB)</v>
          </cell>
          <cell r="B348" t="str">
            <v>WR</v>
          </cell>
          <cell r="C348" t="str">
            <v>Mike Williams (TBB)</v>
          </cell>
        </row>
        <row r="349">
          <cell r="A349" t="str">
            <v>Mikel Leshoure</v>
          </cell>
          <cell r="B349" t="str">
            <v>RB</v>
          </cell>
          <cell r="C349" t="str">
            <v>Mikel Leshoure</v>
          </cell>
        </row>
        <row r="350">
          <cell r="A350" t="str">
            <v>Miles Austin</v>
          </cell>
          <cell r="B350" t="str">
            <v>WR</v>
          </cell>
          <cell r="C350" t="str">
            <v>Miles Austin</v>
          </cell>
        </row>
        <row r="351">
          <cell r="A351" t="str">
            <v>Minnesota DST</v>
          </cell>
          <cell r="B351" t="str">
            <v>DST</v>
          </cell>
          <cell r="C351" t="str">
            <v>Minnesota</v>
          </cell>
        </row>
        <row r="352">
          <cell r="A352" t="str">
            <v>Mitch Trubisky</v>
          </cell>
          <cell r="B352" t="str">
            <v>QB</v>
          </cell>
          <cell r="C352" t="str">
            <v>Mitch Trubisky</v>
          </cell>
        </row>
        <row r="353">
          <cell r="A353" t="str">
            <v>Mohamed Sanu</v>
          </cell>
          <cell r="B353" t="str">
            <v>WR</v>
          </cell>
          <cell r="C353" t="str">
            <v>Mohamed Sanu</v>
          </cell>
        </row>
        <row r="354">
          <cell r="A354" t="str">
            <v>Montee Ball</v>
          </cell>
          <cell r="B354" t="str">
            <v>RB</v>
          </cell>
          <cell r="C354" t="str">
            <v>Montee Ball</v>
          </cell>
        </row>
        <row r="355">
          <cell r="A355" t="str">
            <v>Montee Ball*</v>
          </cell>
          <cell r="B355" t="str">
            <v>RB</v>
          </cell>
          <cell r="C355" t="str">
            <v>Montee Ball</v>
          </cell>
        </row>
        <row r="356">
          <cell r="A356" t="str">
            <v>Mychal Rivera</v>
          </cell>
          <cell r="B356" t="str">
            <v>TE</v>
          </cell>
          <cell r="C356" t="str">
            <v>Mychal Rivera</v>
          </cell>
        </row>
        <row r="357">
          <cell r="A357" t="str">
            <v>Nate Burleson</v>
          </cell>
          <cell r="B357" t="str">
            <v>WR</v>
          </cell>
          <cell r="C357" t="str">
            <v>Nate Burleson</v>
          </cell>
        </row>
        <row r="358">
          <cell r="A358" t="str">
            <v>Nelson Agholor</v>
          </cell>
          <cell r="B358" t="str">
            <v>WR</v>
          </cell>
          <cell r="C358" t="str">
            <v>Nelson Agholor</v>
          </cell>
        </row>
        <row r="359">
          <cell r="A359" t="str">
            <v>Nelson Algalor</v>
          </cell>
          <cell r="B359" t="str">
            <v>WR</v>
          </cell>
          <cell r="C359" t="str">
            <v>Nelson Agholor</v>
          </cell>
        </row>
        <row r="360">
          <cell r="A360" t="str">
            <v>New England</v>
          </cell>
          <cell r="B360" t="str">
            <v>DST</v>
          </cell>
          <cell r="C360" t="str">
            <v>New England</v>
          </cell>
        </row>
        <row r="361">
          <cell r="A361" t="str">
            <v>New England (NE)</v>
          </cell>
          <cell r="B361" t="str">
            <v>DST</v>
          </cell>
          <cell r="C361" t="str">
            <v>New England</v>
          </cell>
        </row>
        <row r="362">
          <cell r="A362" t="str">
            <v>New Orleans</v>
          </cell>
          <cell r="B362" t="str">
            <v>DST</v>
          </cell>
          <cell r="C362" t="str">
            <v>New Orleans</v>
          </cell>
        </row>
        <row r="363">
          <cell r="A363" t="str">
            <v>New Orleans (NO)</v>
          </cell>
          <cell r="B363" t="str">
            <v>DST</v>
          </cell>
          <cell r="C363" t="str">
            <v>New Orleans</v>
          </cell>
        </row>
        <row r="364">
          <cell r="A364" t="str">
            <v>New York</v>
          </cell>
          <cell r="B364" t="str">
            <v>DST</v>
          </cell>
          <cell r="C364" t="str">
            <v>New York</v>
          </cell>
        </row>
        <row r="365">
          <cell r="A365" t="str">
            <v>New York (NYJ)</v>
          </cell>
          <cell r="B365" t="str">
            <v>DST</v>
          </cell>
          <cell r="C365" t="str">
            <v>New York (NYJ)</v>
          </cell>
        </row>
        <row r="366">
          <cell r="A366" t="str">
            <v>Nick Chubb</v>
          </cell>
          <cell r="B366" t="str">
            <v>RB</v>
          </cell>
          <cell r="C366" t="str">
            <v>Nick Chubb</v>
          </cell>
        </row>
        <row r="367">
          <cell r="A367" t="str">
            <v>Nick Foles</v>
          </cell>
          <cell r="B367" t="str">
            <v>QB</v>
          </cell>
          <cell r="C367" t="str">
            <v>Nick Foles</v>
          </cell>
        </row>
        <row r="368">
          <cell r="A368" t="str">
            <v>OBJ</v>
          </cell>
          <cell r="B368" t="str">
            <v>WR</v>
          </cell>
          <cell r="C368" t="str">
            <v>Odell Beckham Jr.</v>
          </cell>
        </row>
        <row r="369">
          <cell r="A369" t="str">
            <v>Odell Beckham Jr</v>
          </cell>
          <cell r="B369" t="str">
            <v>WR</v>
          </cell>
          <cell r="C369" t="str">
            <v>Odell Beckham Jr.</v>
          </cell>
        </row>
        <row r="370">
          <cell r="A370" t="str">
            <v>Odell Beckham Jr.</v>
          </cell>
          <cell r="B370" t="str">
            <v>WR</v>
          </cell>
          <cell r="C370" t="str">
            <v>Odell Beckham Jr.</v>
          </cell>
        </row>
        <row r="371">
          <cell r="A371" t="str">
            <v>Owen Daniels</v>
          </cell>
          <cell r="B371" t="str">
            <v>TE</v>
          </cell>
          <cell r="C371" t="str">
            <v>Owen Daniels</v>
          </cell>
        </row>
        <row r="372">
          <cell r="A372" t="str">
            <v>Packers</v>
          </cell>
          <cell r="B372" t="str">
            <v>DST</v>
          </cell>
          <cell r="C372" t="str">
            <v>Green Bay</v>
          </cell>
        </row>
        <row r="373">
          <cell r="A373" t="str">
            <v>Panthers D</v>
          </cell>
          <cell r="B373" t="str">
            <v>DST</v>
          </cell>
          <cell r="C373" t="str">
            <v>Carolina</v>
          </cell>
        </row>
        <row r="374">
          <cell r="A374" t="str">
            <v>Patrick Mahomes</v>
          </cell>
          <cell r="B374" t="str">
            <v>QB</v>
          </cell>
          <cell r="C374" t="str">
            <v>Patrick Mahomes</v>
          </cell>
        </row>
        <row r="375">
          <cell r="A375" t="str">
            <v>Paul Perkins</v>
          </cell>
          <cell r="B375" t="str">
            <v>RB</v>
          </cell>
          <cell r="C375" t="str">
            <v>Paul Perkins</v>
          </cell>
        </row>
        <row r="376">
          <cell r="A376" t="str">
            <v>Paul Richardson Jr.</v>
          </cell>
          <cell r="B376" t="str">
            <v>WR</v>
          </cell>
          <cell r="C376" t="str">
            <v>Paul Richardson Jr.</v>
          </cell>
        </row>
        <row r="377">
          <cell r="A377" t="str">
            <v>Payton Manning</v>
          </cell>
          <cell r="B377" t="str">
            <v>QB</v>
          </cell>
          <cell r="C377" t="str">
            <v>Peyton Manning</v>
          </cell>
        </row>
        <row r="378">
          <cell r="A378" t="str">
            <v>Percy Harvin</v>
          </cell>
          <cell r="B378" t="str">
            <v>WR</v>
          </cell>
          <cell r="C378" t="str">
            <v>Percy Harvin</v>
          </cell>
        </row>
        <row r="379">
          <cell r="A379" t="str">
            <v>Peyton Hillis</v>
          </cell>
          <cell r="B379" t="str">
            <v>RB</v>
          </cell>
          <cell r="C379" t="str">
            <v>Peyton Hillis</v>
          </cell>
        </row>
        <row r="380">
          <cell r="A380" t="str">
            <v>Peyton Manning</v>
          </cell>
          <cell r="B380" t="str">
            <v>QB</v>
          </cell>
          <cell r="C380" t="str">
            <v>Peyton Manning</v>
          </cell>
        </row>
        <row r="381">
          <cell r="A381" t="str">
            <v>Peyton Manning*</v>
          </cell>
          <cell r="B381" t="str">
            <v>QB</v>
          </cell>
          <cell r="C381" t="str">
            <v>Peyton Manning</v>
          </cell>
        </row>
        <row r="382">
          <cell r="A382" t="str">
            <v>Phil Dawson</v>
          </cell>
          <cell r="B382" t="str">
            <v>K</v>
          </cell>
          <cell r="C382" t="str">
            <v>Phil Dawson</v>
          </cell>
        </row>
        <row r="383">
          <cell r="A383" t="str">
            <v>Philadelphia</v>
          </cell>
          <cell r="B383" t="str">
            <v>DST</v>
          </cell>
          <cell r="C383" t="str">
            <v>Philadelphia</v>
          </cell>
        </row>
        <row r="384">
          <cell r="A384" t="str">
            <v>Philip Rivers</v>
          </cell>
          <cell r="B384" t="str">
            <v>QB</v>
          </cell>
          <cell r="C384" t="str">
            <v>Philip Rivers</v>
          </cell>
        </row>
        <row r="385">
          <cell r="A385" t="str">
            <v>Philly Defense</v>
          </cell>
          <cell r="B385" t="str">
            <v>DST</v>
          </cell>
          <cell r="C385" t="str">
            <v>Philadelphia</v>
          </cell>
        </row>
        <row r="386">
          <cell r="A386" t="str">
            <v>Pierre Garcon</v>
          </cell>
          <cell r="B386" t="str">
            <v>WR</v>
          </cell>
          <cell r="C386" t="str">
            <v>Pierre Garcon</v>
          </cell>
        </row>
        <row r="387">
          <cell r="A387" t="str">
            <v>Pierre Thomas</v>
          </cell>
          <cell r="B387" t="str">
            <v>RB</v>
          </cell>
          <cell r="C387" t="str">
            <v>Pierre Thomas</v>
          </cell>
        </row>
        <row r="388">
          <cell r="A388" t="str">
            <v>Pittsburgh</v>
          </cell>
          <cell r="B388" t="str">
            <v>DST</v>
          </cell>
          <cell r="C388" t="str">
            <v>Pittsburgh</v>
          </cell>
        </row>
        <row r="389">
          <cell r="A389" t="str">
            <v>Rams</v>
          </cell>
          <cell r="B389" t="str">
            <v>DST</v>
          </cell>
          <cell r="C389" t="str">
            <v>Los Angeles</v>
          </cell>
        </row>
        <row r="390">
          <cell r="A390" t="str">
            <v>Randall Cobb</v>
          </cell>
          <cell r="B390" t="str">
            <v>WR</v>
          </cell>
          <cell r="C390" t="str">
            <v>Randall Cobb</v>
          </cell>
        </row>
        <row r="391">
          <cell r="A391" t="str">
            <v>Rashaad Penny</v>
          </cell>
          <cell r="B391" t="str">
            <v>RB</v>
          </cell>
          <cell r="C391" t="str">
            <v>Rashaad Penny</v>
          </cell>
        </row>
        <row r="392">
          <cell r="A392" t="str">
            <v>Rashad Jennings</v>
          </cell>
          <cell r="B392" t="str">
            <v>RB</v>
          </cell>
          <cell r="C392" t="str">
            <v>Rashad Jennings</v>
          </cell>
        </row>
        <row r="393">
          <cell r="A393" t="str">
            <v>Rashard Mendenhall</v>
          </cell>
          <cell r="B393" t="str">
            <v>RB</v>
          </cell>
          <cell r="C393" t="str">
            <v>Rashard Mendenhall</v>
          </cell>
        </row>
        <row r="394">
          <cell r="A394" t="str">
            <v>Ray Rice</v>
          </cell>
          <cell r="B394" t="str">
            <v>RB</v>
          </cell>
          <cell r="C394" t="str">
            <v>Ray Rice</v>
          </cell>
        </row>
        <row r="395">
          <cell r="A395" t="str">
            <v>Reggie Bush</v>
          </cell>
          <cell r="B395" t="str">
            <v>RB</v>
          </cell>
          <cell r="C395" t="str">
            <v>Reggie Bush</v>
          </cell>
        </row>
        <row r="396">
          <cell r="A396" t="str">
            <v>Reggie Bush*</v>
          </cell>
          <cell r="B396" t="str">
            <v>RB</v>
          </cell>
          <cell r="C396" t="str">
            <v>Reggie Bush</v>
          </cell>
        </row>
        <row r="397">
          <cell r="A397" t="str">
            <v>Reggie Wayne</v>
          </cell>
          <cell r="B397" t="str">
            <v>WR</v>
          </cell>
          <cell r="C397" t="str">
            <v>Reggie Wayne</v>
          </cell>
        </row>
        <row r="398">
          <cell r="A398" t="str">
            <v>Rex Burkhead</v>
          </cell>
          <cell r="B398" t="str">
            <v>RB</v>
          </cell>
          <cell r="C398" t="str">
            <v>Rex Burkhead</v>
          </cell>
        </row>
        <row r="399">
          <cell r="A399" t="str">
            <v>RG3</v>
          </cell>
          <cell r="B399" t="str">
            <v>QB</v>
          </cell>
          <cell r="C399" t="str">
            <v>Robert Griffin III</v>
          </cell>
        </row>
        <row r="400">
          <cell r="A400" t="str">
            <v>Richard Rodgers</v>
          </cell>
          <cell r="B400" t="str">
            <v>TE</v>
          </cell>
          <cell r="C400" t="str">
            <v>Richard Rodgers</v>
          </cell>
        </row>
        <row r="401">
          <cell r="A401" t="str">
            <v>Ricky Seals-Jones</v>
          </cell>
          <cell r="B401" t="str">
            <v>TE</v>
          </cell>
          <cell r="C401" t="str">
            <v>Ricky Seals-Jones</v>
          </cell>
        </row>
        <row r="402">
          <cell r="A402" t="str">
            <v>Riley Cooper</v>
          </cell>
          <cell r="B402" t="str">
            <v>WR</v>
          </cell>
          <cell r="C402" t="str">
            <v>Riley Cooper</v>
          </cell>
        </row>
        <row r="403">
          <cell r="A403" t="str">
            <v>Rishard Matthews</v>
          </cell>
          <cell r="B403" t="str">
            <v>WR</v>
          </cell>
          <cell r="C403" t="str">
            <v>Rishard Matthews</v>
          </cell>
        </row>
        <row r="404">
          <cell r="A404" t="str">
            <v>Rob Gronkowski</v>
          </cell>
          <cell r="B404" t="str">
            <v>TE</v>
          </cell>
          <cell r="C404" t="str">
            <v>Rob Gronkowski</v>
          </cell>
        </row>
        <row r="405">
          <cell r="A405" t="str">
            <v>Rob Gronkowski*</v>
          </cell>
          <cell r="B405" t="str">
            <v>TE</v>
          </cell>
          <cell r="C405" t="str">
            <v>Rob Gronkowski</v>
          </cell>
        </row>
        <row r="406">
          <cell r="A406" t="str">
            <v>Rob Kelley</v>
          </cell>
          <cell r="B406" t="str">
            <v>RB</v>
          </cell>
          <cell r="C406" t="str">
            <v>Rob Kelley</v>
          </cell>
        </row>
        <row r="407">
          <cell r="A407" t="str">
            <v>Robby Anderson</v>
          </cell>
          <cell r="B407" t="str">
            <v>WR</v>
          </cell>
          <cell r="C407" t="str">
            <v>Robby Anderson</v>
          </cell>
        </row>
        <row r="408">
          <cell r="A408" t="str">
            <v>Robert Meachem</v>
          </cell>
          <cell r="B408" t="str">
            <v>WR</v>
          </cell>
          <cell r="C408" t="str">
            <v>Robert Meachem</v>
          </cell>
        </row>
        <row r="409">
          <cell r="A409" t="str">
            <v>Robert Woods</v>
          </cell>
          <cell r="B409" t="str">
            <v>WR</v>
          </cell>
          <cell r="C409" t="str">
            <v>Robert Woods</v>
          </cell>
        </row>
        <row r="410">
          <cell r="A410" t="str">
            <v>Rod Smith</v>
          </cell>
          <cell r="B410" t="str">
            <v>RB</v>
          </cell>
          <cell r="C410" t="str">
            <v>Rod Smith</v>
          </cell>
        </row>
        <row r="411">
          <cell r="A411" t="str">
            <v>Roddy White</v>
          </cell>
          <cell r="B411" t="str">
            <v>WR</v>
          </cell>
          <cell r="C411" t="str">
            <v>Roddy White</v>
          </cell>
        </row>
        <row r="412">
          <cell r="A412" t="str">
            <v>Ronald Jones II</v>
          </cell>
          <cell r="B412" t="str">
            <v>RB</v>
          </cell>
          <cell r="C412" t="str">
            <v>Ronald Jones II</v>
          </cell>
        </row>
        <row r="413">
          <cell r="A413" t="str">
            <v>Ronnie Hillman</v>
          </cell>
          <cell r="B413" t="str">
            <v>RB</v>
          </cell>
          <cell r="C413" t="str">
            <v>Ronnie Hillman</v>
          </cell>
        </row>
        <row r="414">
          <cell r="A414" t="str">
            <v>Roy Helu</v>
          </cell>
          <cell r="B414" t="str">
            <v>RB</v>
          </cell>
          <cell r="C414" t="str">
            <v>Roy Helu</v>
          </cell>
        </row>
        <row r="415">
          <cell r="A415" t="str">
            <v>Royce Freeman</v>
          </cell>
          <cell r="B415" t="str">
            <v>RB</v>
          </cell>
          <cell r="C415" t="str">
            <v>Royce Freeman</v>
          </cell>
        </row>
        <row r="416">
          <cell r="A416" t="str">
            <v>Rueben Randle</v>
          </cell>
          <cell r="B416" t="str">
            <v>WR</v>
          </cell>
          <cell r="C416" t="str">
            <v>Rueben Randle</v>
          </cell>
        </row>
        <row r="417">
          <cell r="A417" t="str">
            <v>Russell Wilson</v>
          </cell>
          <cell r="B417" t="str">
            <v>QB</v>
          </cell>
          <cell r="C417" t="str">
            <v>Russell Wilson</v>
          </cell>
        </row>
        <row r="418">
          <cell r="A418" t="str">
            <v>Ryan Fitzpatrick</v>
          </cell>
          <cell r="B418" t="str">
            <v>QB</v>
          </cell>
          <cell r="C418" t="str">
            <v>Ryan Fitzpatrick</v>
          </cell>
        </row>
        <row r="419">
          <cell r="A419" t="str">
            <v>Ryan Matthews</v>
          </cell>
          <cell r="B419" t="str">
            <v>RB</v>
          </cell>
          <cell r="C419" t="str">
            <v>Ryan Mathews</v>
          </cell>
        </row>
        <row r="420">
          <cell r="A420" t="str">
            <v xml:space="preserve">Ryan Matthews </v>
          </cell>
          <cell r="B420" t="str">
            <v>RB</v>
          </cell>
          <cell r="C420" t="str">
            <v>Ryan Mathews</v>
          </cell>
        </row>
        <row r="421">
          <cell r="A421" t="str">
            <v>Ryan Succop</v>
          </cell>
          <cell r="B421" t="str">
            <v>K</v>
          </cell>
          <cell r="C421" t="str">
            <v>Ryan Succop</v>
          </cell>
        </row>
        <row r="422">
          <cell r="A422" t="str">
            <v>Ryan Tannehill</v>
          </cell>
          <cell r="B422" t="str">
            <v>QB</v>
          </cell>
          <cell r="C422" t="str">
            <v>Ryan Tannehill</v>
          </cell>
        </row>
        <row r="423">
          <cell r="A423" t="str">
            <v>Sam Bradford</v>
          </cell>
          <cell r="B423" t="str">
            <v>QB</v>
          </cell>
          <cell r="C423" t="str">
            <v>Sam Bradford</v>
          </cell>
        </row>
        <row r="424">
          <cell r="A424" t="str">
            <v>Sammy Watkins</v>
          </cell>
          <cell r="B424" t="str">
            <v>WR</v>
          </cell>
          <cell r="C424" t="str">
            <v>Sammy Watkins</v>
          </cell>
        </row>
        <row r="425">
          <cell r="A425" t="str">
            <v>San Francisco 49ers</v>
          </cell>
          <cell r="B425" t="str">
            <v>DST</v>
          </cell>
          <cell r="C425" t="str">
            <v>San Francisco</v>
          </cell>
        </row>
        <row r="426">
          <cell r="A426" t="str">
            <v>Saquon Barkley</v>
          </cell>
          <cell r="B426" t="str">
            <v>RB</v>
          </cell>
          <cell r="C426" t="str">
            <v>Saquon Barkley</v>
          </cell>
        </row>
        <row r="427">
          <cell r="A427" t="str">
            <v>Scott Chandler</v>
          </cell>
          <cell r="B427" t="str">
            <v>TE</v>
          </cell>
          <cell r="C427" t="str">
            <v>Scott Chandler</v>
          </cell>
        </row>
        <row r="428">
          <cell r="A428" t="str">
            <v>SEA</v>
          </cell>
          <cell r="B428" t="str">
            <v>DST</v>
          </cell>
          <cell r="C428" t="str">
            <v>Seattle</v>
          </cell>
        </row>
        <row r="429">
          <cell r="A429" t="str">
            <v>Seahawks</v>
          </cell>
          <cell r="B429" t="str">
            <v>DST</v>
          </cell>
          <cell r="C429" t="str">
            <v>Seattle</v>
          </cell>
        </row>
        <row r="430">
          <cell r="A430" t="str">
            <v>Seattle</v>
          </cell>
          <cell r="B430" t="str">
            <v>DST</v>
          </cell>
          <cell r="C430" t="str">
            <v>Seattle</v>
          </cell>
        </row>
        <row r="431">
          <cell r="A431" t="str">
            <v>Seattle D</v>
          </cell>
          <cell r="B431" t="str">
            <v>DST</v>
          </cell>
          <cell r="C431" t="str">
            <v>Seattle</v>
          </cell>
        </row>
        <row r="432">
          <cell r="A432" t="str">
            <v>Seattle Seahawks</v>
          </cell>
          <cell r="B432" t="str">
            <v>DST</v>
          </cell>
          <cell r="C432" t="str">
            <v>Seattle</v>
          </cell>
        </row>
        <row r="433">
          <cell r="A433" t="str">
            <v>SF</v>
          </cell>
          <cell r="B433" t="str">
            <v>DST</v>
          </cell>
          <cell r="C433" t="str">
            <v>San Francisco</v>
          </cell>
        </row>
        <row r="434">
          <cell r="A434" t="str">
            <v>Shane Vereen</v>
          </cell>
          <cell r="B434" t="str">
            <v>RB</v>
          </cell>
          <cell r="C434" t="str">
            <v>Shane Vereen</v>
          </cell>
        </row>
        <row r="435">
          <cell r="A435" t="str">
            <v>Shaun Draughn</v>
          </cell>
          <cell r="B435" t="str">
            <v>RB</v>
          </cell>
          <cell r="C435" t="str">
            <v>Shaun Draughn</v>
          </cell>
        </row>
        <row r="436">
          <cell r="A436" t="str">
            <v>Shayne Graham</v>
          </cell>
          <cell r="B436" t="str">
            <v>K</v>
          </cell>
          <cell r="C436" t="str">
            <v>Shayne Graham</v>
          </cell>
        </row>
        <row r="437">
          <cell r="A437" t="str">
            <v>Shonn Green</v>
          </cell>
          <cell r="B437" t="str">
            <v>RB</v>
          </cell>
          <cell r="C437" t="str">
            <v>Shonn Greene</v>
          </cell>
        </row>
        <row r="438">
          <cell r="A438" t="str">
            <v>Sony Michel</v>
          </cell>
          <cell r="B438" t="str">
            <v>RB</v>
          </cell>
          <cell r="C438" t="str">
            <v>Sony Michel</v>
          </cell>
        </row>
        <row r="439">
          <cell r="A439" t="str">
            <v>Spencer Ware</v>
          </cell>
          <cell r="B439" t="str">
            <v>RB</v>
          </cell>
          <cell r="C439" t="str">
            <v>Spencer Ware</v>
          </cell>
        </row>
        <row r="440">
          <cell r="A440" t="str">
            <v>St. Louis</v>
          </cell>
          <cell r="B440" t="str">
            <v>DST</v>
          </cell>
          <cell r="C440" t="str">
            <v>St. Louis</v>
          </cell>
        </row>
        <row r="441">
          <cell r="A441" t="str">
            <v>Stefon Diggs</v>
          </cell>
          <cell r="B441" t="str">
            <v>WR</v>
          </cell>
          <cell r="C441" t="str">
            <v>Stefon Diggs</v>
          </cell>
        </row>
        <row r="442">
          <cell r="A442" t="str">
            <v>Stephen Anderson</v>
          </cell>
          <cell r="B442" t="str">
            <v>TE</v>
          </cell>
          <cell r="C442" t="str">
            <v>Stephen Anderson</v>
          </cell>
        </row>
        <row r="443">
          <cell r="A443" t="str">
            <v>Stephen Gostkoswki</v>
          </cell>
          <cell r="B443" t="str">
            <v>K</v>
          </cell>
          <cell r="C443" t="str">
            <v>Stephen Gostkowski</v>
          </cell>
        </row>
        <row r="444">
          <cell r="A444" t="str">
            <v>Stephen Gostkowski</v>
          </cell>
          <cell r="B444" t="str">
            <v>K</v>
          </cell>
          <cell r="C444" t="str">
            <v>Stephen Gostkowski</v>
          </cell>
        </row>
        <row r="445">
          <cell r="A445" t="str">
            <v>Stephen Hauschka</v>
          </cell>
          <cell r="B445" t="str">
            <v>K</v>
          </cell>
          <cell r="C445" t="str">
            <v>Stephen Hauschka</v>
          </cell>
        </row>
        <row r="446">
          <cell r="A446" t="str">
            <v>Sterling Shepard</v>
          </cell>
          <cell r="B446" t="str">
            <v>WR</v>
          </cell>
          <cell r="C446" t="str">
            <v>Sterling Shepard</v>
          </cell>
        </row>
        <row r="447">
          <cell r="A447" t="str">
            <v>Stevan Ridley</v>
          </cell>
          <cell r="B447" t="str">
            <v>RB</v>
          </cell>
          <cell r="C447" t="str">
            <v>Stevan Ridley</v>
          </cell>
        </row>
        <row r="448">
          <cell r="A448" t="str">
            <v>Steve Johnson</v>
          </cell>
          <cell r="B448" t="str">
            <v>WR</v>
          </cell>
          <cell r="C448" t="str">
            <v>Steve Johnson</v>
          </cell>
        </row>
        <row r="449">
          <cell r="A449" t="str">
            <v>Steve Smith</v>
          </cell>
          <cell r="B449" t="str">
            <v>WR</v>
          </cell>
          <cell r="C449" t="str">
            <v>Steve Smith Sr.</v>
          </cell>
        </row>
        <row r="450">
          <cell r="A450" t="str">
            <v>Steve Smith (CAR)</v>
          </cell>
          <cell r="B450" t="str">
            <v>WR</v>
          </cell>
          <cell r="C450" t="str">
            <v>Steve Smith Sr.</v>
          </cell>
        </row>
        <row r="451">
          <cell r="A451" t="str">
            <v>Steve Smith Sr.</v>
          </cell>
          <cell r="B451" t="str">
            <v>WR</v>
          </cell>
          <cell r="C451" t="str">
            <v>Steve Smith Sr.</v>
          </cell>
        </row>
        <row r="452">
          <cell r="A452" t="str">
            <v>Steven Goskowski</v>
          </cell>
          <cell r="B452" t="str">
            <v>K</v>
          </cell>
          <cell r="C452" t="str">
            <v>Stephen Gostkowski</v>
          </cell>
        </row>
        <row r="453">
          <cell r="A453" t="str">
            <v>Steven Jackson</v>
          </cell>
          <cell r="B453" t="str">
            <v>RB</v>
          </cell>
          <cell r="C453" t="str">
            <v>Steven Jackson</v>
          </cell>
        </row>
        <row r="454">
          <cell r="A454" t="str">
            <v>Stevie Johnson</v>
          </cell>
          <cell r="B454" t="str">
            <v>WR</v>
          </cell>
          <cell r="C454" t="str">
            <v>Stevie Johnson</v>
          </cell>
        </row>
        <row r="455">
          <cell r="A455" t="str">
            <v>T.Y. Hilton</v>
          </cell>
          <cell r="B455" t="str">
            <v>WR</v>
          </cell>
          <cell r="C455" t="str">
            <v>T.Y. Hilton</v>
          </cell>
        </row>
        <row r="456">
          <cell r="A456" t="str">
            <v>Tampa</v>
          </cell>
          <cell r="B456" t="str">
            <v>DST</v>
          </cell>
          <cell r="C456" t="str">
            <v>Tampa Bay</v>
          </cell>
        </row>
        <row r="457">
          <cell r="A457" t="str">
            <v>Tavon Austin</v>
          </cell>
          <cell r="B457" t="str">
            <v>WR</v>
          </cell>
          <cell r="C457" t="str">
            <v>Tavon Austin</v>
          </cell>
        </row>
        <row r="458">
          <cell r="A458" t="str">
            <v>Taylor Gabriel</v>
          </cell>
          <cell r="B458" t="str">
            <v>WR</v>
          </cell>
          <cell r="C458" t="str">
            <v>Taylor Gabriel</v>
          </cell>
        </row>
        <row r="459">
          <cell r="A459" t="str">
            <v>Ted Ginn Jr.</v>
          </cell>
          <cell r="B459" t="str">
            <v>WR</v>
          </cell>
          <cell r="C459" t="str">
            <v>Ted Ginn Jr.</v>
          </cell>
        </row>
        <row r="460">
          <cell r="A460" t="str">
            <v>Teddy Bridgewater</v>
          </cell>
          <cell r="B460" t="str">
            <v>QB</v>
          </cell>
          <cell r="C460" t="str">
            <v>Teddy Bridgewater</v>
          </cell>
        </row>
        <row r="461">
          <cell r="A461" t="str">
            <v>Tennessee</v>
          </cell>
          <cell r="B461" t="str">
            <v>DST</v>
          </cell>
          <cell r="C461" t="str">
            <v>Tennessee</v>
          </cell>
        </row>
        <row r="462">
          <cell r="A462" t="str">
            <v>Terrance West</v>
          </cell>
          <cell r="B462" t="str">
            <v>RB</v>
          </cell>
          <cell r="C462" t="str">
            <v>Terrance West</v>
          </cell>
        </row>
        <row r="463">
          <cell r="A463" t="str">
            <v>Terrelle Pryor</v>
          </cell>
          <cell r="B463" t="str">
            <v>WR</v>
          </cell>
          <cell r="C463" t="str">
            <v>Terrelle Pryor</v>
          </cell>
        </row>
        <row r="464">
          <cell r="A464" t="str">
            <v>Terrelle Pryor Sr.</v>
          </cell>
          <cell r="B464" t="str">
            <v>WR</v>
          </cell>
          <cell r="C464" t="str">
            <v>Terrelle Pryor Sr.</v>
          </cell>
        </row>
        <row r="465">
          <cell r="A465" t="str">
            <v>Terrence West</v>
          </cell>
          <cell r="B465" t="str">
            <v>RB</v>
          </cell>
          <cell r="C465" t="str">
            <v>Terrance West</v>
          </cell>
        </row>
        <row r="466">
          <cell r="A466" t="str">
            <v>Terrence Williams</v>
          </cell>
          <cell r="B466" t="str">
            <v>WR</v>
          </cell>
          <cell r="C466" t="str">
            <v>Terrance Williams</v>
          </cell>
        </row>
        <row r="467">
          <cell r="A467" t="str">
            <v>Tevin Coleman</v>
          </cell>
          <cell r="B467" t="str">
            <v>RB</v>
          </cell>
          <cell r="C467" t="str">
            <v>Tevin Coleman</v>
          </cell>
        </row>
        <row r="468">
          <cell r="A468" t="str">
            <v>Theo Riddick</v>
          </cell>
          <cell r="B468" t="str">
            <v>RB</v>
          </cell>
          <cell r="C468" t="str">
            <v>Theo Riddick</v>
          </cell>
        </row>
        <row r="469">
          <cell r="A469" t="str">
            <v>Thomas Rawls</v>
          </cell>
          <cell r="B469" t="str">
            <v>RB</v>
          </cell>
          <cell r="C469" t="str">
            <v>Thomas Rawls</v>
          </cell>
        </row>
        <row r="470">
          <cell r="A470" t="str">
            <v>Tim Hightower</v>
          </cell>
          <cell r="B470" t="str">
            <v>RB</v>
          </cell>
          <cell r="C470" t="str">
            <v>Tim Hightower</v>
          </cell>
        </row>
        <row r="471">
          <cell r="A471" t="str">
            <v>Titus Young</v>
          </cell>
          <cell r="B471" t="str">
            <v>WR</v>
          </cell>
          <cell r="C471" t="str">
            <v>Titus Young</v>
          </cell>
        </row>
        <row r="472">
          <cell r="A472" t="str">
            <v>TJ Yeldon</v>
          </cell>
          <cell r="B472" t="str">
            <v>RB</v>
          </cell>
          <cell r="C472" t="str">
            <v>T.J. Yeldon</v>
          </cell>
        </row>
        <row r="473">
          <cell r="A473" t="str">
            <v>Toby Gerhart</v>
          </cell>
          <cell r="B473" t="str">
            <v>RB</v>
          </cell>
          <cell r="C473" t="str">
            <v>Toby Gerhart</v>
          </cell>
        </row>
        <row r="474">
          <cell r="A474" t="str">
            <v>Todd Gurley</v>
          </cell>
          <cell r="B474" t="str">
            <v>RB</v>
          </cell>
          <cell r="C474" t="str">
            <v>Todd Gurley</v>
          </cell>
        </row>
        <row r="475">
          <cell r="A475" t="str">
            <v>Todd Gurley II</v>
          </cell>
          <cell r="B475" t="str">
            <v>RB</v>
          </cell>
          <cell r="C475" t="str">
            <v>Todd Gurley II</v>
          </cell>
        </row>
        <row r="476">
          <cell r="A476" t="str">
            <v>Tom Brady</v>
          </cell>
          <cell r="B476" t="str">
            <v>QB</v>
          </cell>
          <cell r="C476" t="str">
            <v>Tom Brady</v>
          </cell>
        </row>
        <row r="477">
          <cell r="A477" t="str">
            <v>Tony Gonzalez</v>
          </cell>
          <cell r="B477" t="str">
            <v>TE</v>
          </cell>
          <cell r="C477" t="str">
            <v>Tony Gonzalez</v>
          </cell>
        </row>
        <row r="478">
          <cell r="A478" t="str">
            <v>Tony Romo</v>
          </cell>
          <cell r="B478" t="str">
            <v>QB</v>
          </cell>
          <cell r="C478" t="str">
            <v>Tony Romo</v>
          </cell>
        </row>
        <row r="479">
          <cell r="A479" t="str">
            <v>Torrey Smith</v>
          </cell>
          <cell r="B479" t="str">
            <v>WR</v>
          </cell>
          <cell r="C479" t="str">
            <v>Torrey Smith</v>
          </cell>
        </row>
        <row r="480">
          <cell r="A480" t="str">
            <v>Travis Benjamin</v>
          </cell>
          <cell r="B480" t="str">
            <v>WR</v>
          </cell>
          <cell r="C480" t="str">
            <v>Travis Benjamin</v>
          </cell>
        </row>
        <row r="481">
          <cell r="A481" t="str">
            <v>Travis Kelce</v>
          </cell>
          <cell r="B481" t="str">
            <v>TE</v>
          </cell>
          <cell r="C481" t="str">
            <v>Travis Kelce</v>
          </cell>
        </row>
        <row r="482">
          <cell r="A482" t="str">
            <v>Tre Mason</v>
          </cell>
          <cell r="B482" t="str">
            <v>RB</v>
          </cell>
          <cell r="C482" t="str">
            <v>Tre Mason</v>
          </cell>
        </row>
        <row r="483">
          <cell r="A483" t="str">
            <v>Trent Richardson</v>
          </cell>
          <cell r="B483" t="str">
            <v>RB</v>
          </cell>
          <cell r="C483" t="str">
            <v>Trent Richardson</v>
          </cell>
        </row>
        <row r="484">
          <cell r="A484" t="str">
            <v>Trey Burton</v>
          </cell>
          <cell r="B484" t="str">
            <v>TE</v>
          </cell>
          <cell r="C484" t="str">
            <v>Trey Burton</v>
          </cell>
        </row>
        <row r="485">
          <cell r="A485" t="str">
            <v>TY Hilton</v>
          </cell>
          <cell r="B485" t="str">
            <v>WR</v>
          </cell>
          <cell r="C485" t="str">
            <v>T.Y. Hilton</v>
          </cell>
        </row>
        <row r="486">
          <cell r="A486" t="str">
            <v>Ty Montgomery</v>
          </cell>
          <cell r="B486" t="str">
            <v>RB</v>
          </cell>
          <cell r="C486" t="str">
            <v>Ty Montgomery</v>
          </cell>
        </row>
        <row r="487">
          <cell r="A487" t="str">
            <v>Tyler Boyd</v>
          </cell>
          <cell r="B487" t="str">
            <v>WR</v>
          </cell>
          <cell r="C487" t="str">
            <v>Tyler Boyd</v>
          </cell>
        </row>
        <row r="488">
          <cell r="A488" t="str">
            <v>Tyler Eifert</v>
          </cell>
          <cell r="B488" t="str">
            <v>TE</v>
          </cell>
          <cell r="C488" t="str">
            <v>Tyler Eifert</v>
          </cell>
        </row>
        <row r="489">
          <cell r="A489" t="str">
            <v>Tyler Lockett</v>
          </cell>
          <cell r="B489" t="str">
            <v>WR</v>
          </cell>
          <cell r="C489" t="str">
            <v>Tyler Lockett</v>
          </cell>
        </row>
        <row r="490">
          <cell r="A490" t="str">
            <v>Tyreek Hill</v>
          </cell>
          <cell r="B490" t="str">
            <v>WR</v>
          </cell>
          <cell r="C490" t="str">
            <v>Tyreek Hill</v>
          </cell>
        </row>
        <row r="491">
          <cell r="A491" t="str">
            <v>Tyrell Williams</v>
          </cell>
          <cell r="B491" t="str">
            <v>WR</v>
          </cell>
          <cell r="C491" t="str">
            <v>Tyrell Williams</v>
          </cell>
        </row>
        <row r="492">
          <cell r="A492" t="str">
            <v>Tyrod Taylor</v>
          </cell>
          <cell r="B492" t="str">
            <v>QB</v>
          </cell>
          <cell r="C492" t="str">
            <v>Tyrod Taylor</v>
          </cell>
        </row>
        <row r="493">
          <cell r="A493" t="str">
            <v>Vance McDonald</v>
          </cell>
          <cell r="B493" t="str">
            <v>TE</v>
          </cell>
          <cell r="C493" t="str">
            <v>Vance McDonald</v>
          </cell>
        </row>
        <row r="494">
          <cell r="A494" t="str">
            <v>Vernon Davis</v>
          </cell>
          <cell r="B494" t="str">
            <v>TE</v>
          </cell>
          <cell r="C494" t="str">
            <v>Vernon Davis</v>
          </cell>
        </row>
        <row r="495">
          <cell r="A495" t="str">
            <v>Vick Ballard</v>
          </cell>
          <cell r="B495" t="str">
            <v>RB</v>
          </cell>
          <cell r="C495" t="str">
            <v>Vick Ballard</v>
          </cell>
        </row>
        <row r="496">
          <cell r="A496" t="str">
            <v>Victor Cruz</v>
          </cell>
          <cell r="B496" t="str">
            <v>WR</v>
          </cell>
          <cell r="C496" t="str">
            <v>Victor Cruz</v>
          </cell>
        </row>
        <row r="497">
          <cell r="A497" t="str">
            <v>Vikings D</v>
          </cell>
          <cell r="B497" t="str">
            <v>DST</v>
          </cell>
          <cell r="C497" t="str">
            <v>Minnesota</v>
          </cell>
        </row>
        <row r="498">
          <cell r="A498" t="str">
            <v>Vincent Brown</v>
          </cell>
          <cell r="B498" t="str">
            <v>WR</v>
          </cell>
          <cell r="C498" t="str">
            <v>Vincent Brown</v>
          </cell>
        </row>
        <row r="499">
          <cell r="A499" t="str">
            <v>VIncent Jackson</v>
          </cell>
          <cell r="B499" t="str">
            <v>WR</v>
          </cell>
          <cell r="C499" t="str">
            <v>Vincent Jackson</v>
          </cell>
        </row>
        <row r="500">
          <cell r="A500" t="str">
            <v>Washington</v>
          </cell>
          <cell r="B500" t="str">
            <v>DST</v>
          </cell>
          <cell r="C500" t="str">
            <v>Washington</v>
          </cell>
        </row>
        <row r="501">
          <cell r="A501" t="str">
            <v>Wes Welker</v>
          </cell>
          <cell r="B501" t="str">
            <v>WR</v>
          </cell>
          <cell r="C501" t="str">
            <v>Wes Welker</v>
          </cell>
        </row>
        <row r="502">
          <cell r="A502" t="str">
            <v>Will Fuller</v>
          </cell>
          <cell r="B502" t="str">
            <v>WR</v>
          </cell>
          <cell r="C502" t="str">
            <v>Will Fuller V</v>
          </cell>
        </row>
        <row r="503">
          <cell r="A503" t="str">
            <v>Will Fuller V</v>
          </cell>
          <cell r="B503" t="str">
            <v>WR</v>
          </cell>
          <cell r="C503" t="str">
            <v>Will Fuller V</v>
          </cell>
        </row>
        <row r="504">
          <cell r="A504" t="str">
            <v>Willie Snead</v>
          </cell>
          <cell r="B504" t="str">
            <v>WR</v>
          </cell>
          <cell r="C504" t="str">
            <v>Willie Snead</v>
          </cell>
        </row>
        <row r="505">
          <cell r="A505" t="str">
            <v>Willie Snead IV</v>
          </cell>
          <cell r="B505" t="str">
            <v>WR</v>
          </cell>
          <cell r="C505" t="str">
            <v>Willie Snead IV</v>
          </cell>
        </row>
        <row r="506">
          <cell r="A506" t="str">
            <v>Willis McGahey</v>
          </cell>
          <cell r="B506" t="str">
            <v>RB</v>
          </cell>
          <cell r="C506" t="str">
            <v>Willis McGahee</v>
          </cell>
        </row>
        <row r="507">
          <cell r="A507" t="str">
            <v>Zac Stacy</v>
          </cell>
          <cell r="B507" t="str">
            <v>RB</v>
          </cell>
          <cell r="C507" t="str">
            <v>Zac Stacy</v>
          </cell>
        </row>
        <row r="508">
          <cell r="A508" t="str">
            <v>Zach Ertz</v>
          </cell>
          <cell r="B508" t="str">
            <v>TE</v>
          </cell>
          <cell r="C508" t="str">
            <v>Zach Ertz</v>
          </cell>
        </row>
        <row r="509">
          <cell r="A509" t="str">
            <v>Zach Miller</v>
          </cell>
          <cell r="B509" t="str">
            <v>TE</v>
          </cell>
          <cell r="C509" t="str">
            <v>Zach Miller</v>
          </cell>
        </row>
        <row r="510">
          <cell r="A510" t="str">
            <v>Zay Jones</v>
          </cell>
          <cell r="B510" t="str">
            <v>WR</v>
          </cell>
          <cell r="C510" t="str">
            <v>Zay Jones</v>
          </cell>
        </row>
        <row r="511">
          <cell r="A511" t="str">
            <v>Zeke Elliott</v>
          </cell>
          <cell r="B511" t="str">
            <v>RB</v>
          </cell>
          <cell r="C511" t="str">
            <v>Ezekiel Elliott</v>
          </cell>
        </row>
        <row r="512">
          <cell r="A512" t="str">
            <v>Matt Breida</v>
          </cell>
          <cell r="B512" t="str">
            <v>RB</v>
          </cell>
          <cell r="C512" t="str">
            <v>Matt Breida</v>
          </cell>
        </row>
        <row r="513">
          <cell r="A513" t="str">
            <v>Robert Foster</v>
          </cell>
          <cell r="B513" t="str">
            <v>WR</v>
          </cell>
          <cell r="C513" t="str">
            <v>Robert Foster</v>
          </cell>
        </row>
        <row r="514">
          <cell r="A514" t="str">
            <v>Lamar Jackson</v>
          </cell>
          <cell r="B514" t="str">
            <v>QB</v>
          </cell>
          <cell r="C514" t="str">
            <v>Lamar Jackson</v>
          </cell>
        </row>
        <row r="515">
          <cell r="A515" t="str">
            <v>Elijah McGuire</v>
          </cell>
          <cell r="B515" t="str">
            <v>RB</v>
          </cell>
          <cell r="C515" t="str">
            <v>Elijah McGuire</v>
          </cell>
        </row>
        <row r="516">
          <cell r="A516" t="str">
            <v>Atlanta</v>
          </cell>
          <cell r="B516" t="str">
            <v>DST</v>
          </cell>
          <cell r="C516" t="str">
            <v>Atlanta</v>
          </cell>
        </row>
        <row r="517">
          <cell r="A517" t="str">
            <v>Jaylen Samuels</v>
          </cell>
          <cell r="B517" t="str">
            <v>RB</v>
          </cell>
          <cell r="C517" t="str">
            <v>Jaylen Samuels</v>
          </cell>
        </row>
        <row r="518">
          <cell r="A518" t="str">
            <v>Damien Williams</v>
          </cell>
          <cell r="B518" t="str">
            <v>RB</v>
          </cell>
          <cell r="C518" t="str">
            <v>Damien Williams</v>
          </cell>
        </row>
        <row r="519">
          <cell r="A519" t="str">
            <v>Green Bay</v>
          </cell>
          <cell r="B519" t="str">
            <v>DST</v>
          </cell>
          <cell r="C519" t="str">
            <v>Green Bay</v>
          </cell>
        </row>
        <row r="520">
          <cell r="A520" t="str">
            <v>Josh Allen</v>
          </cell>
          <cell r="B520" t="str">
            <v>QB</v>
          </cell>
          <cell r="C520" t="str">
            <v>Josh Allen</v>
          </cell>
        </row>
        <row r="521">
          <cell r="A521" t="str">
            <v>Justin Davis</v>
          </cell>
          <cell r="B521" t="str">
            <v>RB</v>
          </cell>
          <cell r="C521" t="str">
            <v>Justin Davis</v>
          </cell>
        </row>
        <row r="522">
          <cell r="A522" t="str">
            <v>Gus Edwards</v>
          </cell>
          <cell r="B522" t="str">
            <v>RB</v>
          </cell>
          <cell r="C522" t="str">
            <v>Gus Edwards</v>
          </cell>
        </row>
        <row r="523">
          <cell r="A523" t="str">
            <v>George Kittle</v>
          </cell>
          <cell r="B523" t="str">
            <v>TE</v>
          </cell>
          <cell r="C523" t="str">
            <v>George Kittle</v>
          </cell>
        </row>
        <row r="524">
          <cell r="A524" t="str">
            <v>Dante Pettis</v>
          </cell>
          <cell r="B524" t="str">
            <v>WR</v>
          </cell>
          <cell r="C524" t="str">
            <v>Dante Pettis</v>
          </cell>
        </row>
        <row r="525">
          <cell r="A525" t="str">
            <v>Curtis Samuel</v>
          </cell>
          <cell r="B525" t="str">
            <v>WR</v>
          </cell>
          <cell r="C525" t="str">
            <v>Curtis Samuel</v>
          </cell>
        </row>
        <row r="526">
          <cell r="A526" t="str">
            <v>Antonio Callaway</v>
          </cell>
          <cell r="B526" t="str">
            <v>WR</v>
          </cell>
          <cell r="C526" t="str">
            <v>Antonio Callaway</v>
          </cell>
        </row>
        <row r="527">
          <cell r="A527" t="str">
            <v>Jalen Richard</v>
          </cell>
          <cell r="B527" t="str">
            <v>RB</v>
          </cell>
          <cell r="C527" t="str">
            <v>Jalen Richard</v>
          </cell>
        </row>
        <row r="528">
          <cell r="A528" t="str">
            <v>Cincinnati</v>
          </cell>
          <cell r="B528" t="str">
            <v>DST</v>
          </cell>
          <cell r="C528" t="str">
            <v>Cincinnati</v>
          </cell>
        </row>
        <row r="529">
          <cell r="A529" t="str">
            <v>Tarik Cohen</v>
          </cell>
          <cell r="B529" t="str">
            <v>RB</v>
          </cell>
          <cell r="C529" t="str">
            <v>Tarik Cohen</v>
          </cell>
        </row>
        <row r="530">
          <cell r="A530" t="str">
            <v>Mitchell Trubisky</v>
          </cell>
          <cell r="B530" t="str">
            <v>QB</v>
          </cell>
          <cell r="C530" t="str">
            <v>Mitchell Trubisky</v>
          </cell>
        </row>
        <row r="531">
          <cell r="A531" t="str">
            <v>Adam Humphries</v>
          </cell>
          <cell r="B531" t="str">
            <v>WR</v>
          </cell>
          <cell r="C531" t="str">
            <v>Adam Humphries</v>
          </cell>
        </row>
        <row r="532">
          <cell r="A532" t="str">
            <v>Justin Jackson</v>
          </cell>
          <cell r="B532" t="str">
            <v>RB</v>
          </cell>
          <cell r="C532" t="str">
            <v>Justin Jackson</v>
          </cell>
        </row>
        <row r="533">
          <cell r="A533" t="str">
            <v>Josh Reynolds</v>
          </cell>
          <cell r="B533" t="str">
            <v>WR</v>
          </cell>
          <cell r="C533" t="str">
            <v>Josh Reynolds</v>
          </cell>
        </row>
        <row r="534">
          <cell r="A534" t="str">
            <v>Los Angeles</v>
          </cell>
          <cell r="B534" t="str">
            <v>DST</v>
          </cell>
          <cell r="C534" t="str">
            <v>Los Angeles</v>
          </cell>
        </row>
        <row r="535">
          <cell r="A535" t="str">
            <v>Josh Adams</v>
          </cell>
          <cell r="B535" t="str">
            <v>RB</v>
          </cell>
          <cell r="C535" t="str">
            <v>Josh Adams</v>
          </cell>
        </row>
        <row r="536">
          <cell r="A536" t="str">
            <v>Keke Coutee</v>
          </cell>
          <cell r="B536" t="str">
            <v>WR</v>
          </cell>
          <cell r="C536" t="str">
            <v>Keke Coutee</v>
          </cell>
        </row>
        <row r="537">
          <cell r="A537" t="str">
            <v>Christian Kirk</v>
          </cell>
          <cell r="B537" t="str">
            <v>WR</v>
          </cell>
          <cell r="C537" t="str">
            <v>Christian Kirk</v>
          </cell>
        </row>
        <row r="538">
          <cell r="A538" t="str">
            <v>Phillip Lindsay</v>
          </cell>
          <cell r="B538" t="str">
            <v>RB</v>
          </cell>
          <cell r="C538" t="str">
            <v>Phillip Lindsay</v>
          </cell>
        </row>
        <row r="539">
          <cell r="A539" t="str">
            <v>D.J. Moore</v>
          </cell>
          <cell r="B539" t="str">
            <v>WR</v>
          </cell>
          <cell r="C539" t="str">
            <v>D.J. Moore</v>
          </cell>
        </row>
        <row r="540">
          <cell r="A540" t="str">
            <v>Los Angeles</v>
          </cell>
          <cell r="B540" t="str">
            <v>DST</v>
          </cell>
          <cell r="C540" t="str">
            <v>Los Angeles</v>
          </cell>
        </row>
        <row r="541">
          <cell r="A541" t="str">
            <v>San Francisco</v>
          </cell>
          <cell r="B541" t="str">
            <v>DST</v>
          </cell>
          <cell r="C541" t="str">
            <v>San Francisco</v>
          </cell>
        </row>
        <row r="542">
          <cell r="A542" t="str">
            <v>Kalen Ballage</v>
          </cell>
          <cell r="B542" t="str">
            <v>RB</v>
          </cell>
          <cell r="C542" t="str">
            <v>Kalen Ballage</v>
          </cell>
        </row>
        <row r="543">
          <cell r="A543" t="str">
            <v>Kenny Golladay</v>
          </cell>
          <cell r="B543" t="str">
            <v>WR</v>
          </cell>
          <cell r="C543" t="str">
            <v>Kenny Golladay</v>
          </cell>
        </row>
        <row r="544">
          <cell r="A544" t="str">
            <v>Baker Mayfield</v>
          </cell>
          <cell r="B544" t="str">
            <v>QB</v>
          </cell>
          <cell r="C544" t="str">
            <v>Baker Mayfield</v>
          </cell>
        </row>
        <row r="545">
          <cell r="A545" t="str">
            <v>Courtland Sutton</v>
          </cell>
          <cell r="B545" t="str">
            <v>WR</v>
          </cell>
          <cell r="C545" t="str">
            <v>Courtland Sutton</v>
          </cell>
        </row>
        <row r="546">
          <cell r="A546" t="str">
            <v>Minnesota</v>
          </cell>
          <cell r="B546" t="str">
            <v>DST</v>
          </cell>
          <cell r="C546" t="str">
            <v>Minnesota</v>
          </cell>
        </row>
        <row r="547">
          <cell r="A547" t="str">
            <v>Sam Darnold</v>
          </cell>
          <cell r="B547" t="str">
            <v>QB</v>
          </cell>
          <cell r="C547" t="str">
            <v>Sam Darnold</v>
          </cell>
        </row>
        <row r="548">
          <cell r="A548" t="str">
            <v>Chris Thompson</v>
          </cell>
          <cell r="B548" t="str">
            <v>RB</v>
          </cell>
          <cell r="C548" t="str">
            <v>Chris Thompson</v>
          </cell>
        </row>
        <row r="549">
          <cell r="A549" t="str">
            <v>Marquez Valdes-Scantling</v>
          </cell>
          <cell r="B549" t="str">
            <v>WR</v>
          </cell>
          <cell r="C549" t="str">
            <v>Marquez Valdes-Scantling</v>
          </cell>
        </row>
        <row r="550">
          <cell r="A550" t="str">
            <v>Jeff Wilson Jr.</v>
          </cell>
          <cell r="B550" t="str">
            <v>RB</v>
          </cell>
          <cell r="C550" t="str">
            <v>Jeff Wilson Jr.</v>
          </cell>
        </row>
        <row r="551">
          <cell r="A551" t="str">
            <v>Buffalo</v>
          </cell>
          <cell r="B551" t="str">
            <v>DST</v>
          </cell>
          <cell r="C551" t="str">
            <v>Buffalo</v>
          </cell>
        </row>
        <row r="552">
          <cell r="A552" t="str">
            <v>Melvin Gordon III</v>
          </cell>
          <cell r="B552" t="str">
            <v>RB</v>
          </cell>
          <cell r="C552" t="str">
            <v>Melvin Gordon III</v>
          </cell>
        </row>
        <row r="553">
          <cell r="A553" t="str">
            <v>Devante Adams</v>
          </cell>
          <cell r="B553" t="str">
            <v>WR</v>
          </cell>
          <cell r="C553" t="str">
            <v>Davante Adams</v>
          </cell>
        </row>
        <row r="554">
          <cell r="A554" t="str">
            <v>Philadelphia DST</v>
          </cell>
          <cell r="B554" t="str">
            <v>DST</v>
          </cell>
          <cell r="C554" t="str">
            <v>Philadelphia</v>
          </cell>
        </row>
        <row r="555">
          <cell r="A555" t="str">
            <v>New Orleans DST</v>
          </cell>
          <cell r="B555" t="str">
            <v>DST</v>
          </cell>
          <cell r="C555" t="str">
            <v>New Orleans</v>
          </cell>
        </row>
        <row r="556">
          <cell r="A556" t="str">
            <v>Alexander Mattison</v>
          </cell>
          <cell r="B556" t="str">
            <v>RB</v>
          </cell>
          <cell r="C556" t="str">
            <v>Alexander Mattison</v>
          </cell>
        </row>
        <row r="557">
          <cell r="A557" t="str">
            <v>Aaron Jones</v>
          </cell>
          <cell r="B557" t="str">
            <v>RB</v>
          </cell>
          <cell r="C557" t="str">
            <v>Aaron Jones</v>
          </cell>
        </row>
        <row r="558">
          <cell r="A558" t="str">
            <v>Geronimo Allison</v>
          </cell>
          <cell r="B558" t="str">
            <v>WR</v>
          </cell>
          <cell r="C558" t="str">
            <v>Geronimo Allison</v>
          </cell>
        </row>
        <row r="559">
          <cell r="A559" t="str">
            <v>Ben Roethlisberg</v>
          </cell>
          <cell r="B559" t="str">
            <v>QB</v>
          </cell>
          <cell r="C559" t="str">
            <v>Ben Roethlisberger</v>
          </cell>
        </row>
        <row r="560">
          <cell r="A560" t="str">
            <v>Cleveland DST</v>
          </cell>
          <cell r="B560" t="str">
            <v>DST</v>
          </cell>
          <cell r="C560" t="str">
            <v>Cleveland</v>
          </cell>
        </row>
        <row r="561">
          <cell r="A561" t="str">
            <v>Darrius Guice</v>
          </cell>
          <cell r="B561" t="str">
            <v>RB</v>
          </cell>
          <cell r="C561" t="str">
            <v>Darrius Guice</v>
          </cell>
        </row>
        <row r="562">
          <cell r="A562" t="str">
            <v>Sterling Shephard</v>
          </cell>
          <cell r="B562" t="str">
            <v>WR</v>
          </cell>
          <cell r="C562" t="str">
            <v>Sterling Shepard</v>
          </cell>
        </row>
        <row r="563">
          <cell r="A563" t="str">
            <v>Darwin Thompson</v>
          </cell>
          <cell r="B563" t="str">
            <v>RB</v>
          </cell>
          <cell r="C563" t="str">
            <v>Darwin Thompson</v>
          </cell>
        </row>
        <row r="564">
          <cell r="A564" t="str">
            <v>Tony Pollard</v>
          </cell>
          <cell r="B564" t="str">
            <v>RB</v>
          </cell>
          <cell r="C564" t="str">
            <v>Tony Pollard</v>
          </cell>
        </row>
        <row r="565">
          <cell r="A565" t="str">
            <v>Frank Old AF Gore</v>
          </cell>
          <cell r="B565" t="str">
            <v>RB</v>
          </cell>
          <cell r="C565" t="str">
            <v>Frank Gore</v>
          </cell>
        </row>
        <row r="566">
          <cell r="A566" t="str">
            <v>Josh Jacobs</v>
          </cell>
          <cell r="B566" t="str">
            <v>RB</v>
          </cell>
          <cell r="C566" t="str">
            <v>Josh Jacobs</v>
          </cell>
        </row>
        <row r="567">
          <cell r="A567" t="str">
            <v>Vikings</v>
          </cell>
          <cell r="B567" t="str">
            <v>DST</v>
          </cell>
          <cell r="C567" t="str">
            <v>Minnesota</v>
          </cell>
        </row>
        <row r="568">
          <cell r="A568" t="str">
            <v>Miles Sanders</v>
          </cell>
          <cell r="B568" t="str">
            <v>RB</v>
          </cell>
          <cell r="C568" t="str">
            <v>Miles Sanders</v>
          </cell>
        </row>
        <row r="569">
          <cell r="A569" t="str">
            <v>O.J. Howard</v>
          </cell>
          <cell r="B569" t="str">
            <v>TE</v>
          </cell>
          <cell r="C569" t="str">
            <v>O.J. Howard</v>
          </cell>
        </row>
        <row r="570">
          <cell r="A570" t="str">
            <v>DJ Moore</v>
          </cell>
          <cell r="B570" t="str">
            <v>WR</v>
          </cell>
          <cell r="C570" t="str">
            <v>DJ Moore</v>
          </cell>
        </row>
        <row r="571">
          <cell r="A571" t="str">
            <v>Baltimore DST</v>
          </cell>
          <cell r="B571" t="str">
            <v>DST</v>
          </cell>
          <cell r="C571" t="str">
            <v>Baltimore</v>
          </cell>
        </row>
        <row r="572">
          <cell r="A572" t="str">
            <v>Jacoby Brisset</v>
          </cell>
          <cell r="B572" t="str">
            <v>QB</v>
          </cell>
          <cell r="C572" t="str">
            <v>Jacoby Brissett</v>
          </cell>
        </row>
        <row r="573">
          <cell r="A573" t="str">
            <v>Michael Gallup</v>
          </cell>
          <cell r="B573" t="str">
            <v>WR</v>
          </cell>
          <cell r="C573" t="str">
            <v>Michael Gallup</v>
          </cell>
        </row>
        <row r="574">
          <cell r="A574" t="str">
            <v>Seattle DST</v>
          </cell>
          <cell r="B574" t="str">
            <v>DST</v>
          </cell>
          <cell r="C574" t="str">
            <v>Seattle</v>
          </cell>
        </row>
        <row r="575">
          <cell r="A575" t="str">
            <v>Tevon Coleman</v>
          </cell>
          <cell r="B575" t="str">
            <v>RB</v>
          </cell>
          <cell r="C575" t="str">
            <v>Tevin Coleman</v>
          </cell>
        </row>
        <row r="576">
          <cell r="A576" t="str">
            <v>Oakland DST</v>
          </cell>
          <cell r="B576" t="str">
            <v>DST</v>
          </cell>
          <cell r="C576" t="str">
            <v>Las Vegas</v>
          </cell>
        </row>
        <row r="577">
          <cell r="A577" t="str">
            <v>LA Chargers DEF</v>
          </cell>
          <cell r="B577" t="str">
            <v>DEF</v>
          </cell>
          <cell r="C577" t="str">
            <v>LA Chargers</v>
          </cell>
        </row>
        <row r="578">
          <cell r="A578" t="str">
            <v>Robbie Anderson</v>
          </cell>
          <cell r="B578" t="str">
            <v>WR</v>
          </cell>
          <cell r="C578" t="str">
            <v>Robbie Anderson</v>
          </cell>
        </row>
        <row r="579">
          <cell r="A579" t="str">
            <v>New England DST</v>
          </cell>
          <cell r="B579" t="str">
            <v>DST</v>
          </cell>
          <cell r="C579" t="str">
            <v>New England</v>
          </cell>
        </row>
        <row r="580">
          <cell r="A580" t="str">
            <v>LA Rams</v>
          </cell>
          <cell r="B580" t="str">
            <v>DST</v>
          </cell>
          <cell r="C580" t="str">
            <v>LA Rams</v>
          </cell>
        </row>
        <row r="581">
          <cell r="A581" t="str">
            <v>Ito Smith</v>
          </cell>
          <cell r="B581" t="str">
            <v>RB</v>
          </cell>
          <cell r="C581" t="str">
            <v>Ito Smith</v>
          </cell>
        </row>
        <row r="582">
          <cell r="A582" t="str">
            <v>Anthony Miller</v>
          </cell>
          <cell r="B582" t="str">
            <v>WR</v>
          </cell>
          <cell r="C582" t="str">
            <v>Anthony Miller</v>
          </cell>
        </row>
        <row r="583">
          <cell r="A583" t="str">
            <v>Kyler Murray</v>
          </cell>
          <cell r="B583" t="str">
            <v>QB</v>
          </cell>
          <cell r="C583" t="str">
            <v>Kyler Murray</v>
          </cell>
        </row>
        <row r="584">
          <cell r="A584" t="str">
            <v>Devin Singletary</v>
          </cell>
          <cell r="B584" t="str">
            <v>RB</v>
          </cell>
          <cell r="C584" t="str">
            <v>Devin Singletary</v>
          </cell>
        </row>
        <row r="585">
          <cell r="A585" t="str">
            <v>Juju Smith Schuster</v>
          </cell>
          <cell r="B585" t="str">
            <v>WR</v>
          </cell>
          <cell r="C585" t="str">
            <v>JuJu Smith-Schuster</v>
          </cell>
        </row>
        <row r="586">
          <cell r="A586" t="str">
            <v>Chris Godwin</v>
          </cell>
          <cell r="B586" t="str">
            <v>WR</v>
          </cell>
          <cell r="C586" t="str">
            <v>Chris Godwin</v>
          </cell>
        </row>
        <row r="587">
          <cell r="A587" t="str">
            <v>Austin Ekeler</v>
          </cell>
          <cell r="B587" t="str">
            <v>RB</v>
          </cell>
          <cell r="C587" t="str">
            <v>Austin Ekeler</v>
          </cell>
        </row>
        <row r="588">
          <cell r="A588" t="str">
            <v>David Montgomery</v>
          </cell>
          <cell r="B588" t="str">
            <v>RB</v>
          </cell>
          <cell r="C588" t="str">
            <v>David Montgomery</v>
          </cell>
        </row>
        <row r="589">
          <cell r="A589" t="str">
            <v>Marquez Valdez-Scantling</v>
          </cell>
          <cell r="B589" t="str">
            <v>WR</v>
          </cell>
          <cell r="C589" t="str">
            <v>Marquez Valdes-Scantling</v>
          </cell>
        </row>
        <row r="590">
          <cell r="A590" t="str">
            <v>Darrell Henderson</v>
          </cell>
          <cell r="B590" t="str">
            <v>RB</v>
          </cell>
          <cell r="C590" t="str">
            <v>Darrell Henderson</v>
          </cell>
        </row>
        <row r="591">
          <cell r="A591" t="str">
            <v>Dallas DST</v>
          </cell>
          <cell r="B591" t="str">
            <v>DST</v>
          </cell>
          <cell r="C591" t="str">
            <v>Dallas</v>
          </cell>
        </row>
        <row r="592">
          <cell r="A592" t="str">
            <v>Jimmy Garrapolo</v>
          </cell>
          <cell r="B592" t="str">
            <v>QB</v>
          </cell>
          <cell r="C592" t="str">
            <v>Jimmy Garoppolo</v>
          </cell>
        </row>
        <row r="593">
          <cell r="A593" t="str">
            <v>Mecole Hardman</v>
          </cell>
          <cell r="B593" t="str">
            <v>WR</v>
          </cell>
          <cell r="C593" t="str">
            <v>Mecole Hardman</v>
          </cell>
        </row>
        <row r="594">
          <cell r="A594" t="str">
            <v>Las Vegas</v>
          </cell>
          <cell r="B594" t="str">
            <v>DST</v>
          </cell>
          <cell r="C594" t="str">
            <v>Las Vegas</v>
          </cell>
        </row>
        <row r="595">
          <cell r="A595" t="str">
            <v>Chris Conley</v>
          </cell>
          <cell r="B595" t="str">
            <v>WR</v>
          </cell>
          <cell r="C595" t="str">
            <v>Chris Conley</v>
          </cell>
        </row>
        <row r="596">
          <cell r="A596" t="str">
            <v>Darren Waller</v>
          </cell>
          <cell r="B596" t="str">
            <v>WR</v>
          </cell>
          <cell r="C596" t="str">
            <v>Darren Waller</v>
          </cell>
        </row>
        <row r="597">
          <cell r="A597" t="str">
            <v>Russell Gage</v>
          </cell>
          <cell r="B597" t="str">
            <v>WR</v>
          </cell>
          <cell r="C597" t="str">
            <v>Russell Gage</v>
          </cell>
        </row>
        <row r="598">
          <cell r="A598" t="str">
            <v>Jacoby Brissett</v>
          </cell>
          <cell r="B598" t="str">
            <v>QB</v>
          </cell>
          <cell r="C598" t="str">
            <v>Jacoby Brissett</v>
          </cell>
        </row>
        <row r="599">
          <cell r="A599" t="str">
            <v>Benny Snell Jr.</v>
          </cell>
          <cell r="B599" t="str">
            <v>RB</v>
          </cell>
          <cell r="C599" t="str">
            <v>Benny Snell Jr.</v>
          </cell>
        </row>
        <row r="600">
          <cell r="A600" t="str">
            <v>Jonathan Williams</v>
          </cell>
          <cell r="B600" t="str">
            <v>RB</v>
          </cell>
          <cell r="C600" t="str">
            <v>Jonathan Williams</v>
          </cell>
        </row>
        <row r="601">
          <cell r="A601" t="str">
            <v>Terry McLaurin</v>
          </cell>
          <cell r="B601" t="str">
            <v>WR</v>
          </cell>
          <cell r="C601" t="str">
            <v>Terry McLaurin</v>
          </cell>
        </row>
        <row r="602">
          <cell r="A602" t="str">
            <v>Raheem Mostert</v>
          </cell>
          <cell r="B602" t="str">
            <v>RB</v>
          </cell>
          <cell r="C602" t="str">
            <v>Raheem Mostert</v>
          </cell>
        </row>
        <row r="603">
          <cell r="A603" t="str">
            <v>James Washington</v>
          </cell>
          <cell r="B603" t="str">
            <v>WR</v>
          </cell>
          <cell r="C603" t="str">
            <v>James Washington</v>
          </cell>
        </row>
        <row r="604">
          <cell r="A604" t="str">
            <v>Jacob Hollister</v>
          </cell>
          <cell r="B604" t="str">
            <v>TE</v>
          </cell>
          <cell r="C604" t="str">
            <v>Jacob Hollister</v>
          </cell>
        </row>
        <row r="605">
          <cell r="A605" t="str">
            <v>Zach Pascal</v>
          </cell>
          <cell r="B605" t="str">
            <v>WR</v>
          </cell>
          <cell r="C605" t="str">
            <v>Zach Pascal</v>
          </cell>
        </row>
        <row r="606">
          <cell r="A606" t="str">
            <v>Detroit</v>
          </cell>
          <cell r="B606" t="str">
            <v>DST</v>
          </cell>
          <cell r="C606" t="str">
            <v>Detroit</v>
          </cell>
        </row>
        <row r="607">
          <cell r="A607" t="str">
            <v>A.J. Brown</v>
          </cell>
          <cell r="B607" t="str">
            <v>WR</v>
          </cell>
          <cell r="C607" t="str">
            <v>A.J. Brown</v>
          </cell>
        </row>
        <row r="608">
          <cell r="A608" t="str">
            <v>Gerald Everett</v>
          </cell>
          <cell r="B608" t="str">
            <v>TE</v>
          </cell>
          <cell r="C608" t="str">
            <v>Gerald Everett</v>
          </cell>
        </row>
        <row r="609">
          <cell r="A609" t="str">
            <v>Dallas Goedert</v>
          </cell>
          <cell r="B609" t="str">
            <v>TE</v>
          </cell>
          <cell r="C609" t="str">
            <v>Dallas Goedert</v>
          </cell>
        </row>
        <row r="610">
          <cell r="A610" t="str">
            <v>Mark Andrews</v>
          </cell>
          <cell r="B610" t="str">
            <v>TE</v>
          </cell>
          <cell r="C610" t="str">
            <v>Mark Andrews</v>
          </cell>
        </row>
        <row r="611">
          <cell r="A611" t="str">
            <v>Mike Boone</v>
          </cell>
          <cell r="B611" t="str">
            <v>RB</v>
          </cell>
          <cell r="C611" t="str">
            <v>Mike Boone</v>
          </cell>
        </row>
        <row r="612">
          <cell r="A612" t="str">
            <v>Marquise Brown</v>
          </cell>
          <cell r="B612" t="str">
            <v>WR</v>
          </cell>
          <cell r="C612" t="str">
            <v>Marquise Brown</v>
          </cell>
        </row>
        <row r="613">
          <cell r="A613" t="str">
            <v>DJ Chark Jr.</v>
          </cell>
          <cell r="B613" t="str">
            <v>WR</v>
          </cell>
          <cell r="C613" t="str">
            <v>DJ Chark Jr.</v>
          </cell>
        </row>
        <row r="614">
          <cell r="A614" t="str">
            <v>Breshad Perriman</v>
          </cell>
          <cell r="B614" t="str">
            <v>WR</v>
          </cell>
          <cell r="C614" t="str">
            <v>Breshad Perriman</v>
          </cell>
        </row>
        <row r="615">
          <cell r="A615" t="str">
            <v>DeAndre Washington</v>
          </cell>
          <cell r="B615" t="str">
            <v>RB</v>
          </cell>
          <cell r="C615" t="str">
            <v>DeAndre Washington</v>
          </cell>
        </row>
        <row r="616">
          <cell r="A616" t="str">
            <v>Gardner Minshew II</v>
          </cell>
          <cell r="B616" t="str">
            <v>QB</v>
          </cell>
          <cell r="C616" t="str">
            <v>Gardner Minshew II</v>
          </cell>
        </row>
        <row r="617">
          <cell r="A617" t="str">
            <v>Darius Slayton</v>
          </cell>
          <cell r="B617" t="str">
            <v>WR</v>
          </cell>
          <cell r="C617" t="str">
            <v>Darius Slayton</v>
          </cell>
        </row>
        <row r="618">
          <cell r="A618" t="str">
            <v>Tyler Higbee</v>
          </cell>
          <cell r="B618" t="str">
            <v>TE</v>
          </cell>
          <cell r="C618" t="str">
            <v>Tyler Higbee</v>
          </cell>
        </row>
        <row r="619">
          <cell r="A619" t="str">
            <v>Mark Ingram II</v>
          </cell>
          <cell r="B619" t="str">
            <v>RB</v>
          </cell>
          <cell r="C619" t="str">
            <v>Mark Ingram II</v>
          </cell>
        </row>
        <row r="620">
          <cell r="A620" t="str">
            <v>DK Metcalf</v>
          </cell>
          <cell r="B620" t="str">
            <v>WR</v>
          </cell>
          <cell r="C620" t="str">
            <v>DK Metcalf</v>
          </cell>
        </row>
        <row r="621">
          <cell r="A621" t="str">
            <v>Deebo Samuel</v>
          </cell>
          <cell r="B621" t="str">
            <v>WR</v>
          </cell>
          <cell r="C621" t="str">
            <v>Deebo Samuel</v>
          </cell>
        </row>
        <row r="622">
          <cell r="A622" t="str">
            <v>Drew Lock</v>
          </cell>
          <cell r="B622" t="str">
            <v>QB</v>
          </cell>
          <cell r="C622" t="str">
            <v>Drew Lock</v>
          </cell>
        </row>
        <row r="623">
          <cell r="A623" t="str">
            <v>D'Andre Swift</v>
          </cell>
          <cell r="B623" t="str">
            <v>RB</v>
          </cell>
          <cell r="C623" t="str">
            <v>D'Andre Swift</v>
          </cell>
        </row>
        <row r="624">
          <cell r="A624" t="str">
            <v>D.K. Metcalf</v>
          </cell>
          <cell r="B624" t="str">
            <v>WR</v>
          </cell>
          <cell r="C624" t="str">
            <v>D.K. Metcalf</v>
          </cell>
        </row>
        <row r="625">
          <cell r="A625" t="str">
            <v>J.K. Dobbins</v>
          </cell>
          <cell r="B625" t="str">
            <v>RB</v>
          </cell>
          <cell r="C625" t="str">
            <v>J.K. Dobbins</v>
          </cell>
        </row>
        <row r="626">
          <cell r="A626" t="str">
            <v>CeeDee Lamb</v>
          </cell>
          <cell r="B626" t="str">
            <v>WR</v>
          </cell>
          <cell r="C626" t="str">
            <v>CeeDee Lamb</v>
          </cell>
        </row>
        <row r="627">
          <cell r="A627" t="str">
            <v>Cam Akers</v>
          </cell>
          <cell r="B627" t="str">
            <v>RB</v>
          </cell>
          <cell r="C627" t="str">
            <v>Cam Akers</v>
          </cell>
        </row>
        <row r="628">
          <cell r="A628" t="str">
            <v>Los Angeles Chargers</v>
          </cell>
          <cell r="B628" t="str">
            <v>DST</v>
          </cell>
          <cell r="C628" t="str">
            <v>Los Angeles Chargers</v>
          </cell>
        </row>
        <row r="629">
          <cell r="A629" t="str">
            <v>Tua Tagovailoa</v>
          </cell>
          <cell r="B629" t="str">
            <v>QB</v>
          </cell>
          <cell r="C629" t="str">
            <v>Tua Tagovailoa</v>
          </cell>
        </row>
        <row r="630">
          <cell r="A630" t="str">
            <v>Zack Moss</v>
          </cell>
          <cell r="B630" t="str">
            <v>RB</v>
          </cell>
          <cell r="C630" t="str">
            <v>Zack Moss</v>
          </cell>
        </row>
        <row r="631">
          <cell r="A631" t="str">
            <v>Brian Hill</v>
          </cell>
          <cell r="B631" t="str">
            <v>RB</v>
          </cell>
          <cell r="C631" t="str">
            <v>Brian Hill</v>
          </cell>
        </row>
        <row r="632">
          <cell r="A632" t="str">
            <v>AJ Brown</v>
          </cell>
          <cell r="B632" t="str">
            <v>WR</v>
          </cell>
          <cell r="C632" t="str">
            <v>AJ Brown</v>
          </cell>
        </row>
        <row r="633">
          <cell r="A633" t="str">
            <v>T.J. Hockenson</v>
          </cell>
          <cell r="B633" t="str">
            <v>TE</v>
          </cell>
          <cell r="C633" t="str">
            <v>T.J. Hockenson</v>
          </cell>
        </row>
        <row r="634">
          <cell r="A634" t="str">
            <v>Antonio Gibson</v>
          </cell>
          <cell r="B634" t="str">
            <v>RB</v>
          </cell>
          <cell r="C634" t="str">
            <v>Antonio Gibson</v>
          </cell>
        </row>
        <row r="635">
          <cell r="A635" t="str">
            <v>Chase Edmonds</v>
          </cell>
          <cell r="B635" t="str">
            <v>RB</v>
          </cell>
          <cell r="C635" t="str">
            <v>Chase Edmonds</v>
          </cell>
        </row>
        <row r="636">
          <cell r="A636" t="str">
            <v>Hayden Hurst</v>
          </cell>
          <cell r="B636" t="str">
            <v>TE</v>
          </cell>
          <cell r="C636" t="str">
            <v>Hayden Hurst</v>
          </cell>
        </row>
        <row r="637">
          <cell r="A637" t="str">
            <v>Los Angeles Rams</v>
          </cell>
          <cell r="B637" t="str">
            <v>DST</v>
          </cell>
          <cell r="C637" t="str">
            <v>Los Angeles Rams</v>
          </cell>
        </row>
        <row r="638">
          <cell r="A638" t="str">
            <v>Clyde Edwards-Helaire</v>
          </cell>
          <cell r="B638" t="str">
            <v>RB</v>
          </cell>
          <cell r="C638" t="str">
            <v>Clyde Edwards-Helaire</v>
          </cell>
        </row>
        <row r="639">
          <cell r="A639" t="str">
            <v>Joe Burrow</v>
          </cell>
          <cell r="B639" t="str">
            <v>QB</v>
          </cell>
          <cell r="C639" t="str">
            <v>Joe Burrow</v>
          </cell>
        </row>
        <row r="640">
          <cell r="A640" t="str">
            <v>Jonathan Taylor</v>
          </cell>
          <cell r="B640" t="str">
            <v>RB</v>
          </cell>
          <cell r="C640" t="str">
            <v>Jonathan Taylor</v>
          </cell>
        </row>
        <row r="641">
          <cell r="A641" t="str">
            <v>Daniel Jones</v>
          </cell>
          <cell r="B641" t="str">
            <v>QB</v>
          </cell>
          <cell r="C641" t="str">
            <v>Daniel Jones</v>
          </cell>
        </row>
        <row r="642">
          <cell r="A642" t="str">
            <v>Diontae Johnson</v>
          </cell>
          <cell r="B642" t="str">
            <v>WR</v>
          </cell>
          <cell r="C642" t="str">
            <v>Diontae Johnson</v>
          </cell>
        </row>
        <row r="643">
          <cell r="A643" t="str">
            <v>Mike Gesicki</v>
          </cell>
          <cell r="B643" t="str">
            <v>TE</v>
          </cell>
          <cell r="C643" t="str">
            <v>Mike Gesicki</v>
          </cell>
        </row>
        <row r="644">
          <cell r="A644" t="str">
            <v>Jerry Jeudy</v>
          </cell>
          <cell r="B644" t="str">
            <v>WR</v>
          </cell>
          <cell r="C644" t="str">
            <v>Jerry Jeudy</v>
          </cell>
        </row>
        <row r="645">
          <cell r="A645" t="str">
            <v>D.J. Chark</v>
          </cell>
          <cell r="B645" t="str">
            <v>WR</v>
          </cell>
          <cell r="C645" t="str">
            <v>D.J. Chark</v>
          </cell>
        </row>
        <row r="646">
          <cell r="A646" t="str">
            <v>Damien Harris</v>
          </cell>
          <cell r="B646" t="str">
            <v>RB</v>
          </cell>
          <cell r="C646" t="str">
            <v>Damien Harris</v>
          </cell>
        </row>
        <row r="647">
          <cell r="A647" t="str">
            <v>Boston Scott</v>
          </cell>
          <cell r="B647" t="str">
            <v>RB</v>
          </cell>
          <cell r="C647" t="str">
            <v>Boston Scott</v>
          </cell>
        </row>
        <row r="648">
          <cell r="A648" t="str">
            <v>Chris Herndon IV</v>
          </cell>
          <cell r="B648" t="str">
            <v>TE</v>
          </cell>
          <cell r="C648" t="str">
            <v>Chris Herndon IV</v>
          </cell>
        </row>
        <row r="649">
          <cell r="A649" t="str">
            <v>Salvon Ahmed</v>
          </cell>
          <cell r="B649" t="str">
            <v>RB</v>
          </cell>
          <cell r="C649" t="str">
            <v>Salvon Ahmed</v>
          </cell>
        </row>
        <row r="650">
          <cell r="A650" t="str">
            <v>Tim Patrick</v>
          </cell>
          <cell r="B650" t="str">
            <v>WR</v>
          </cell>
          <cell r="C650" t="str">
            <v>Tim Patrick</v>
          </cell>
        </row>
        <row r="651">
          <cell r="A651" t="str">
            <v>Nyheim Hines</v>
          </cell>
          <cell r="B651" t="str">
            <v>RB</v>
          </cell>
          <cell r="C651" t="str">
            <v>Nyheim Hines</v>
          </cell>
        </row>
        <row r="652">
          <cell r="A652" t="str">
            <v>Justin Herbert</v>
          </cell>
          <cell r="B652" t="str">
            <v>QB</v>
          </cell>
          <cell r="C652" t="str">
            <v>Justin Herbert</v>
          </cell>
        </row>
        <row r="653">
          <cell r="A653" t="str">
            <v>Noah Fant</v>
          </cell>
          <cell r="B653" t="str">
            <v>TE</v>
          </cell>
          <cell r="C653" t="str">
            <v>Noah Fant</v>
          </cell>
        </row>
        <row r="654">
          <cell r="A654" t="str">
            <v>Jakobi Meyers</v>
          </cell>
          <cell r="B654" t="str">
            <v>WR</v>
          </cell>
          <cell r="C654" t="str">
            <v>Jakobi Meyers</v>
          </cell>
        </row>
        <row r="655">
          <cell r="A655" t="str">
            <v>Brandon Aiyuk</v>
          </cell>
          <cell r="B655" t="str">
            <v>WR</v>
          </cell>
          <cell r="C655" t="str">
            <v>Brandon Aiyuk</v>
          </cell>
        </row>
        <row r="656">
          <cell r="A656" t="str">
            <v>Robert Tonyan</v>
          </cell>
          <cell r="B656" t="str">
            <v>TE</v>
          </cell>
          <cell r="C656" t="str">
            <v>Robert Tonyan</v>
          </cell>
        </row>
        <row r="657">
          <cell r="A657" t="str">
            <v>Tee Higgins</v>
          </cell>
          <cell r="B657" t="str">
            <v>WR</v>
          </cell>
          <cell r="C657" t="str">
            <v>Tee Higgins</v>
          </cell>
        </row>
        <row r="658">
          <cell r="A658" t="str">
            <v>Arizona</v>
          </cell>
          <cell r="B658" t="str">
            <v>DST</v>
          </cell>
          <cell r="C658" t="str">
            <v>Arizona</v>
          </cell>
        </row>
        <row r="659">
          <cell r="A659" t="str">
            <v>Justin Jefferson</v>
          </cell>
          <cell r="B659" t="str">
            <v>WR</v>
          </cell>
          <cell r="C659" t="str">
            <v>Justin Jefferson</v>
          </cell>
        </row>
        <row r="660">
          <cell r="A660" t="str">
            <v>Ty Johnson</v>
          </cell>
          <cell r="B660" t="str">
            <v>RB</v>
          </cell>
          <cell r="C660" t="str">
            <v>Ty Johnson</v>
          </cell>
        </row>
        <row r="661">
          <cell r="A661" t="str">
            <v>Jalen Hurts</v>
          </cell>
          <cell r="B661" t="str">
            <v>QB</v>
          </cell>
          <cell r="C661" t="str">
            <v>Jalen Hurts</v>
          </cell>
        </row>
        <row r="662">
          <cell r="A662" t="str">
            <v>Wayne Gallman Jr.</v>
          </cell>
          <cell r="B662" t="str">
            <v>RB</v>
          </cell>
          <cell r="C662" t="str">
            <v>Wayne Gallman Jr.</v>
          </cell>
        </row>
        <row r="663">
          <cell r="A663" t="str">
            <v>Myles Gaskin</v>
          </cell>
          <cell r="B663" t="str">
            <v>RB</v>
          </cell>
          <cell r="C663" t="str">
            <v>Myles Gaskin</v>
          </cell>
        </row>
        <row r="664">
          <cell r="A664" t="str">
            <v>Logan Thomas</v>
          </cell>
          <cell r="B664" t="str">
            <v>TE</v>
          </cell>
          <cell r="C664" t="str">
            <v>Logan Thomas</v>
          </cell>
        </row>
        <row r="665">
          <cell r="A665" t="str">
            <v>James Robinson</v>
          </cell>
          <cell r="B665" t="str">
            <v>RB</v>
          </cell>
          <cell r="C665" t="str">
            <v>James Robinson</v>
          </cell>
        </row>
        <row r="666">
          <cell r="A666" t="str">
            <v>Chase Claypool</v>
          </cell>
          <cell r="B666" t="str">
            <v>WR</v>
          </cell>
          <cell r="C666" t="str">
            <v>Chase Claypool</v>
          </cell>
        </row>
        <row r="667">
          <cell r="A667" t="str">
            <v>Tampa Bay</v>
          </cell>
          <cell r="B667" t="str">
            <v>DST</v>
          </cell>
          <cell r="C667" t="str">
            <v>Tampa Bay</v>
          </cell>
        </row>
        <row r="668">
          <cell r="A668" t="str">
            <v>Darrell Henderson Jr.</v>
          </cell>
          <cell r="B668" t="str">
            <v>RB</v>
          </cell>
          <cell r="C668" t="str">
            <v>Darrell Henderson Jr.</v>
          </cell>
        </row>
        <row r="669">
          <cell r="A669" t="str">
            <v>J.D. McKissic</v>
          </cell>
          <cell r="B669" t="str">
            <v>RB</v>
          </cell>
          <cell r="C669" t="str">
            <v>J.D. McKissic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C7AF5-1110-4191-B395-B512E46C03AD}">
  <dimension ref="A1:P1107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4" x14ac:dyDescent="0.3"/>
  <cols>
    <col min="3" max="3" width="21" customWidth="1"/>
  </cols>
  <sheetData>
    <row r="1" spans="1:16" x14ac:dyDescent="0.3">
      <c r="A1" t="s">
        <v>1368</v>
      </c>
      <c r="B1" t="s">
        <v>0</v>
      </c>
      <c r="C1" t="s">
        <v>1</v>
      </c>
      <c r="D1" t="s">
        <v>3</v>
      </c>
      <c r="E1" t="s">
        <v>4</v>
      </c>
      <c r="F1" t="s">
        <v>2</v>
      </c>
      <c r="G1" t="s">
        <v>1326</v>
      </c>
      <c r="H1" t="s">
        <v>834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3">
      <c r="A2">
        <v>2020</v>
      </c>
      <c r="B2" t="s">
        <v>23</v>
      </c>
      <c r="C2" t="s">
        <v>1146</v>
      </c>
      <c r="D2" t="s">
        <v>221</v>
      </c>
      <c r="E2">
        <v>5</v>
      </c>
      <c r="F2" t="s">
        <v>1146</v>
      </c>
      <c r="G2" t="s">
        <v>836</v>
      </c>
      <c r="H2" t="str">
        <f t="shared" ref="H2:H65" si="0">_xlfn.CONCAT(B2,F2)</f>
        <v>KristaPittsburgh</v>
      </c>
      <c r="I2">
        <v>3</v>
      </c>
      <c r="J2">
        <v>1</v>
      </c>
      <c r="K2">
        <f t="shared" ref="K2:K12" si="1">21-J2</f>
        <v>20</v>
      </c>
      <c r="L2">
        <v>1</v>
      </c>
      <c r="M2">
        <f>COUNTIF(B:B,B2)</f>
        <v>114</v>
      </c>
      <c r="N2">
        <f>I2-J2</f>
        <v>2</v>
      </c>
      <c r="O2">
        <f>I2-L2</f>
        <v>2</v>
      </c>
      <c r="P2">
        <f>SUM(O2,K2)</f>
        <v>22</v>
      </c>
    </row>
    <row r="3" spans="1:16" x14ac:dyDescent="0.3">
      <c r="A3">
        <v>2020</v>
      </c>
      <c r="B3" t="s">
        <v>32</v>
      </c>
      <c r="C3" t="s">
        <v>1327</v>
      </c>
      <c r="D3" t="s">
        <v>221</v>
      </c>
      <c r="E3">
        <v>2</v>
      </c>
      <c r="F3" t="s">
        <v>994</v>
      </c>
      <c r="G3" t="s">
        <v>836</v>
      </c>
      <c r="H3" t="str">
        <f t="shared" si="0"/>
        <v>ScottLos Angeles (LAR)</v>
      </c>
      <c r="I3">
        <v>6</v>
      </c>
      <c r="J3">
        <v>2</v>
      </c>
      <c r="K3">
        <f t="shared" si="1"/>
        <v>19</v>
      </c>
      <c r="L3">
        <v>2</v>
      </c>
      <c r="M3">
        <f>COUNTIF(B:B,B3)</f>
        <v>108</v>
      </c>
      <c r="N3">
        <f t="shared" ref="N3:N66" si="2">I3-J3</f>
        <v>4</v>
      </c>
      <c r="O3">
        <f t="shared" ref="O3:O66" si="3">I3-L3</f>
        <v>4</v>
      </c>
      <c r="P3">
        <f t="shared" ref="P3:P66" si="4">SUM(O3,K3)</f>
        <v>23</v>
      </c>
    </row>
    <row r="4" spans="1:16" x14ac:dyDescent="0.3">
      <c r="A4">
        <v>2020</v>
      </c>
      <c r="B4" t="s">
        <v>32</v>
      </c>
      <c r="C4" t="s">
        <v>992</v>
      </c>
      <c r="D4" t="s">
        <v>221</v>
      </c>
      <c r="E4">
        <v>6</v>
      </c>
      <c r="F4" t="s">
        <v>992</v>
      </c>
      <c r="G4" t="s">
        <v>836</v>
      </c>
      <c r="H4" t="str">
        <f t="shared" si="0"/>
        <v>ScottBaltimore</v>
      </c>
      <c r="I4">
        <v>1</v>
      </c>
      <c r="J4">
        <v>3</v>
      </c>
      <c r="K4">
        <f t="shared" si="1"/>
        <v>18</v>
      </c>
      <c r="L4">
        <v>3</v>
      </c>
      <c r="M4">
        <f>COUNTIF(B:B,B4)</f>
        <v>108</v>
      </c>
      <c r="N4">
        <f t="shared" si="2"/>
        <v>-2</v>
      </c>
      <c r="O4">
        <f t="shared" si="3"/>
        <v>-2</v>
      </c>
      <c r="P4">
        <f t="shared" si="4"/>
        <v>16</v>
      </c>
    </row>
    <row r="5" spans="1:16" x14ac:dyDescent="0.3">
      <c r="A5">
        <v>2020</v>
      </c>
      <c r="B5" t="s">
        <v>17</v>
      </c>
      <c r="C5" t="s">
        <v>1004</v>
      </c>
      <c r="D5" t="s">
        <v>221</v>
      </c>
      <c r="E5">
        <v>1</v>
      </c>
      <c r="F5" t="s">
        <v>1004</v>
      </c>
      <c r="G5" t="s">
        <v>836</v>
      </c>
      <c r="H5" t="str">
        <f t="shared" si="0"/>
        <v>LukeNew Orleans</v>
      </c>
      <c r="I5">
        <v>10</v>
      </c>
      <c r="J5">
        <v>6</v>
      </c>
      <c r="K5">
        <f t="shared" si="1"/>
        <v>15</v>
      </c>
      <c r="L5">
        <v>4</v>
      </c>
      <c r="M5">
        <f>COUNTIF(B:B,B5)</f>
        <v>117</v>
      </c>
      <c r="N5">
        <f t="shared" si="2"/>
        <v>4</v>
      </c>
      <c r="O5">
        <f t="shared" si="3"/>
        <v>6</v>
      </c>
      <c r="P5">
        <f t="shared" si="4"/>
        <v>21</v>
      </c>
    </row>
    <row r="6" spans="1:16" x14ac:dyDescent="0.3">
      <c r="A6">
        <v>2020</v>
      </c>
      <c r="B6" t="s">
        <v>35</v>
      </c>
      <c r="C6" t="s">
        <v>1328</v>
      </c>
      <c r="D6" t="s">
        <v>221</v>
      </c>
      <c r="E6">
        <v>1</v>
      </c>
      <c r="F6" t="s">
        <v>1328</v>
      </c>
      <c r="G6" t="s">
        <v>836</v>
      </c>
      <c r="H6" t="str">
        <f t="shared" si="0"/>
        <v>KJIndianapolis</v>
      </c>
      <c r="I6">
        <v>10</v>
      </c>
      <c r="J6">
        <v>7</v>
      </c>
      <c r="K6">
        <f t="shared" si="1"/>
        <v>14</v>
      </c>
      <c r="L6">
        <v>5</v>
      </c>
      <c r="M6">
        <f>COUNTIF(B:B,B6)</f>
        <v>105</v>
      </c>
      <c r="N6">
        <f t="shared" si="2"/>
        <v>3</v>
      </c>
      <c r="O6">
        <f t="shared" si="3"/>
        <v>5</v>
      </c>
      <c r="P6">
        <f t="shared" si="4"/>
        <v>19</v>
      </c>
    </row>
    <row r="7" spans="1:16" x14ac:dyDescent="0.3">
      <c r="A7">
        <v>2020</v>
      </c>
      <c r="B7" t="s">
        <v>359</v>
      </c>
      <c r="C7" t="s">
        <v>1011</v>
      </c>
      <c r="D7" t="s">
        <v>221</v>
      </c>
      <c r="E7">
        <v>3</v>
      </c>
      <c r="F7" t="s">
        <v>1011</v>
      </c>
      <c r="G7" t="s">
        <v>836</v>
      </c>
      <c r="H7" t="str">
        <f t="shared" si="0"/>
        <v>DavidPhiladelphia</v>
      </c>
      <c r="I7">
        <v>5</v>
      </c>
      <c r="J7">
        <v>10</v>
      </c>
      <c r="K7">
        <f t="shared" si="1"/>
        <v>11</v>
      </c>
      <c r="L7">
        <v>6</v>
      </c>
      <c r="M7">
        <f>COUNTIF(B:B,B7)</f>
        <v>103</v>
      </c>
      <c r="N7">
        <f t="shared" si="2"/>
        <v>-5</v>
      </c>
      <c r="O7">
        <f t="shared" si="3"/>
        <v>-1</v>
      </c>
      <c r="P7">
        <f t="shared" si="4"/>
        <v>10</v>
      </c>
    </row>
    <row r="8" spans="1:16" x14ac:dyDescent="0.3">
      <c r="A8">
        <v>2020</v>
      </c>
      <c r="B8" t="s">
        <v>62</v>
      </c>
      <c r="C8" t="s">
        <v>1154</v>
      </c>
      <c r="D8" t="s">
        <v>221</v>
      </c>
      <c r="E8">
        <v>5</v>
      </c>
      <c r="F8" t="s">
        <v>1154</v>
      </c>
      <c r="G8" t="s">
        <v>836</v>
      </c>
      <c r="H8" t="str">
        <f>_xlfn.CONCAT(B8,F8)</f>
        <v>MarkBuffalo</v>
      </c>
      <c r="I8">
        <v>3</v>
      </c>
      <c r="J8">
        <v>12</v>
      </c>
      <c r="K8">
        <f t="shared" si="1"/>
        <v>9</v>
      </c>
      <c r="L8">
        <v>7</v>
      </c>
      <c r="M8">
        <f>COUNTIF(B:B,B8)</f>
        <v>125</v>
      </c>
      <c r="N8">
        <f t="shared" si="2"/>
        <v>-9</v>
      </c>
      <c r="O8">
        <f t="shared" si="3"/>
        <v>-4</v>
      </c>
      <c r="P8">
        <f t="shared" si="4"/>
        <v>5</v>
      </c>
    </row>
    <row r="9" spans="1:16" x14ac:dyDescent="0.3">
      <c r="A9">
        <v>2020</v>
      </c>
      <c r="B9" t="s">
        <v>23</v>
      </c>
      <c r="C9" t="s">
        <v>1329</v>
      </c>
      <c r="D9" t="s">
        <v>221</v>
      </c>
      <c r="E9">
        <v>6</v>
      </c>
      <c r="F9" t="s">
        <v>1329</v>
      </c>
      <c r="G9" t="s">
        <v>836</v>
      </c>
      <c r="H9" t="str">
        <f t="shared" si="0"/>
        <v>KristaSan Francisco</v>
      </c>
      <c r="I9">
        <v>1</v>
      </c>
      <c r="J9">
        <v>14</v>
      </c>
      <c r="K9">
        <f t="shared" si="1"/>
        <v>7</v>
      </c>
      <c r="L9">
        <v>8</v>
      </c>
      <c r="M9">
        <f>COUNTIF(B:B,B9)</f>
        <v>114</v>
      </c>
      <c r="N9">
        <f t="shared" si="2"/>
        <v>-13</v>
      </c>
      <c r="O9">
        <f t="shared" si="3"/>
        <v>-7</v>
      </c>
      <c r="P9">
        <f t="shared" si="4"/>
        <v>0</v>
      </c>
    </row>
    <row r="10" spans="1:16" x14ac:dyDescent="0.3">
      <c r="A10">
        <v>2020</v>
      </c>
      <c r="B10" t="s">
        <v>385</v>
      </c>
      <c r="C10" t="s">
        <v>997</v>
      </c>
      <c r="D10" t="s">
        <v>221</v>
      </c>
      <c r="E10">
        <v>2</v>
      </c>
      <c r="F10" t="s">
        <v>997</v>
      </c>
      <c r="G10" t="s">
        <v>836</v>
      </c>
      <c r="H10" t="str">
        <f t="shared" si="0"/>
        <v>BenNew England</v>
      </c>
      <c r="I10">
        <v>6</v>
      </c>
      <c r="J10">
        <v>16</v>
      </c>
      <c r="K10">
        <f t="shared" si="1"/>
        <v>5</v>
      </c>
      <c r="L10">
        <v>9</v>
      </c>
      <c r="M10">
        <f>COUNTIF(B:B,B10)</f>
        <v>84</v>
      </c>
      <c r="N10">
        <f t="shared" si="2"/>
        <v>-10</v>
      </c>
      <c r="O10">
        <f t="shared" si="3"/>
        <v>-3</v>
      </c>
      <c r="P10">
        <f t="shared" si="4"/>
        <v>2</v>
      </c>
    </row>
    <row r="11" spans="1:16" x14ac:dyDescent="0.3">
      <c r="A11">
        <v>2020</v>
      </c>
      <c r="B11" t="s">
        <v>359</v>
      </c>
      <c r="C11" t="s">
        <v>986</v>
      </c>
      <c r="D11" t="s">
        <v>221</v>
      </c>
      <c r="E11">
        <v>2</v>
      </c>
      <c r="F11" t="s">
        <v>986</v>
      </c>
      <c r="G11" t="s">
        <v>836</v>
      </c>
      <c r="H11" t="str">
        <f t="shared" si="0"/>
        <v>DavidChicago</v>
      </c>
      <c r="I11">
        <v>6</v>
      </c>
      <c r="J11">
        <v>17</v>
      </c>
      <c r="K11">
        <f t="shared" si="1"/>
        <v>4</v>
      </c>
      <c r="L11">
        <v>10</v>
      </c>
      <c r="M11">
        <f>COUNTIF(B:B,B11)</f>
        <v>103</v>
      </c>
      <c r="N11">
        <f t="shared" si="2"/>
        <v>-11</v>
      </c>
      <c r="O11">
        <f t="shared" si="3"/>
        <v>-4</v>
      </c>
      <c r="P11">
        <f t="shared" si="4"/>
        <v>0</v>
      </c>
    </row>
    <row r="12" spans="1:16" x14ac:dyDescent="0.3">
      <c r="A12">
        <v>2020</v>
      </c>
      <c r="B12" t="s">
        <v>13</v>
      </c>
      <c r="C12" t="s">
        <v>368</v>
      </c>
      <c r="D12" t="s">
        <v>221</v>
      </c>
      <c r="E12">
        <v>1</v>
      </c>
      <c r="F12" t="s">
        <v>368</v>
      </c>
      <c r="G12" t="s">
        <v>836</v>
      </c>
      <c r="H12" t="str">
        <f t="shared" si="0"/>
        <v>DuncanKansas City</v>
      </c>
      <c r="I12">
        <v>10</v>
      </c>
      <c r="J12">
        <v>18</v>
      </c>
      <c r="K12">
        <f t="shared" si="1"/>
        <v>3</v>
      </c>
      <c r="L12">
        <v>11</v>
      </c>
      <c r="M12">
        <f>COUNTIF(B:B,B12)</f>
        <v>117</v>
      </c>
      <c r="N12">
        <f t="shared" si="2"/>
        <v>-8</v>
      </c>
      <c r="O12">
        <f t="shared" si="3"/>
        <v>-1</v>
      </c>
      <c r="P12">
        <f t="shared" si="4"/>
        <v>2</v>
      </c>
    </row>
    <row r="13" spans="1:16" x14ac:dyDescent="0.3">
      <c r="A13">
        <v>2020</v>
      </c>
      <c r="B13" t="s">
        <v>62</v>
      </c>
      <c r="C13" t="s">
        <v>1330</v>
      </c>
      <c r="D13" t="s">
        <v>221</v>
      </c>
      <c r="E13">
        <v>2</v>
      </c>
      <c r="F13" t="s">
        <v>1006</v>
      </c>
      <c r="G13" t="s">
        <v>836</v>
      </c>
      <c r="H13" t="str">
        <f t="shared" si="0"/>
        <v>MarkLos Angeles (LAC)</v>
      </c>
      <c r="I13">
        <v>6</v>
      </c>
      <c r="J13">
        <v>25</v>
      </c>
      <c r="L13">
        <v>12</v>
      </c>
      <c r="M13">
        <f>COUNTIF(B:B,B13)</f>
        <v>125</v>
      </c>
      <c r="N13">
        <f t="shared" si="2"/>
        <v>-19</v>
      </c>
      <c r="O13">
        <f t="shared" si="3"/>
        <v>-6</v>
      </c>
      <c r="P13">
        <f t="shared" si="4"/>
        <v>-6</v>
      </c>
    </row>
    <row r="14" spans="1:16" x14ac:dyDescent="0.3">
      <c r="A14">
        <v>2020</v>
      </c>
      <c r="B14" t="s">
        <v>13</v>
      </c>
      <c r="C14" t="s">
        <v>838</v>
      </c>
      <c r="D14" t="s">
        <v>221</v>
      </c>
      <c r="E14">
        <v>1</v>
      </c>
      <c r="F14" t="s">
        <v>838</v>
      </c>
      <c r="G14" t="s">
        <v>836</v>
      </c>
      <c r="H14" t="str">
        <f t="shared" si="0"/>
        <v>DuncanMinnesota</v>
      </c>
      <c r="I14">
        <v>10</v>
      </c>
      <c r="J14">
        <v>28</v>
      </c>
      <c r="L14">
        <v>13</v>
      </c>
      <c r="M14">
        <f>COUNTIF(B:B,B14)</f>
        <v>117</v>
      </c>
      <c r="N14">
        <f t="shared" si="2"/>
        <v>-18</v>
      </c>
      <c r="O14">
        <f t="shared" si="3"/>
        <v>-3</v>
      </c>
      <c r="P14">
        <f t="shared" si="4"/>
        <v>-3</v>
      </c>
    </row>
    <row r="15" spans="1:16" x14ac:dyDescent="0.3">
      <c r="A15">
        <v>2020</v>
      </c>
      <c r="B15" t="s">
        <v>385</v>
      </c>
      <c r="C15" t="s">
        <v>1181</v>
      </c>
      <c r="D15" t="s">
        <v>38</v>
      </c>
      <c r="E15">
        <v>12</v>
      </c>
      <c r="F15" t="s">
        <v>1181</v>
      </c>
      <c r="G15" t="s">
        <v>38</v>
      </c>
      <c r="H15" t="str">
        <f t="shared" si="0"/>
        <v>BenJosh Allen</v>
      </c>
      <c r="I15">
        <v>10</v>
      </c>
      <c r="J15">
        <v>1</v>
      </c>
      <c r="K15">
        <f t="shared" ref="K15:K31" si="5">21-J15</f>
        <v>20</v>
      </c>
      <c r="L15">
        <v>1</v>
      </c>
      <c r="M15">
        <f>COUNTIF(B:B,B15)</f>
        <v>84</v>
      </c>
      <c r="N15">
        <f t="shared" si="2"/>
        <v>9</v>
      </c>
      <c r="O15">
        <f t="shared" si="3"/>
        <v>9</v>
      </c>
      <c r="P15">
        <f t="shared" si="4"/>
        <v>29</v>
      </c>
    </row>
    <row r="16" spans="1:16" x14ac:dyDescent="0.3">
      <c r="A16">
        <v>2020</v>
      </c>
      <c r="B16" t="s">
        <v>17</v>
      </c>
      <c r="C16" t="s">
        <v>1178</v>
      </c>
      <c r="D16" t="s">
        <v>38</v>
      </c>
      <c r="E16">
        <v>27</v>
      </c>
      <c r="F16" t="s">
        <v>1178</v>
      </c>
      <c r="G16" t="s">
        <v>38</v>
      </c>
      <c r="H16" t="str">
        <f t="shared" si="0"/>
        <v>LukeKyler Murray</v>
      </c>
      <c r="I16">
        <v>5</v>
      </c>
      <c r="J16">
        <v>2</v>
      </c>
      <c r="K16">
        <f t="shared" si="5"/>
        <v>19</v>
      </c>
      <c r="L16">
        <v>2</v>
      </c>
      <c r="M16">
        <f>COUNTIF(B:B,B16)</f>
        <v>117</v>
      </c>
      <c r="N16">
        <f t="shared" si="2"/>
        <v>3</v>
      </c>
      <c r="O16">
        <f t="shared" si="3"/>
        <v>3</v>
      </c>
      <c r="P16">
        <f t="shared" si="4"/>
        <v>22</v>
      </c>
    </row>
    <row r="17" spans="1:16" x14ac:dyDescent="0.3">
      <c r="A17">
        <v>2020</v>
      </c>
      <c r="B17" t="s">
        <v>32</v>
      </c>
      <c r="C17" t="s">
        <v>245</v>
      </c>
      <c r="D17" t="s">
        <v>38</v>
      </c>
      <c r="E17">
        <v>17</v>
      </c>
      <c r="F17" t="s">
        <v>245</v>
      </c>
      <c r="G17" t="s">
        <v>38</v>
      </c>
      <c r="H17" t="str">
        <f t="shared" si="0"/>
        <v>ScottAaron Rodgers</v>
      </c>
      <c r="I17">
        <v>7</v>
      </c>
      <c r="J17">
        <v>3</v>
      </c>
      <c r="K17">
        <f t="shared" si="5"/>
        <v>18</v>
      </c>
      <c r="L17">
        <v>3</v>
      </c>
      <c r="M17">
        <f>COUNTIF(B:B,B17)</f>
        <v>108</v>
      </c>
      <c r="N17">
        <f t="shared" si="2"/>
        <v>4</v>
      </c>
      <c r="O17">
        <f t="shared" si="3"/>
        <v>4</v>
      </c>
      <c r="P17">
        <f t="shared" si="4"/>
        <v>22</v>
      </c>
    </row>
    <row r="18" spans="1:16" x14ac:dyDescent="0.3">
      <c r="A18">
        <v>2020</v>
      </c>
      <c r="B18" t="s">
        <v>359</v>
      </c>
      <c r="C18" t="s">
        <v>1019</v>
      </c>
      <c r="D18" t="s">
        <v>38</v>
      </c>
      <c r="E18">
        <v>50</v>
      </c>
      <c r="F18" t="s">
        <v>1019</v>
      </c>
      <c r="G18" t="s">
        <v>38</v>
      </c>
      <c r="H18" t="str">
        <f t="shared" si="0"/>
        <v>DavidPatrick Mahomes</v>
      </c>
      <c r="I18">
        <v>2</v>
      </c>
      <c r="J18">
        <v>4</v>
      </c>
      <c r="K18">
        <f t="shared" si="5"/>
        <v>17</v>
      </c>
      <c r="L18">
        <v>4</v>
      </c>
      <c r="M18">
        <f>COUNTIF(B:B,B18)</f>
        <v>103</v>
      </c>
      <c r="N18">
        <f t="shared" si="2"/>
        <v>-2</v>
      </c>
      <c r="O18">
        <f t="shared" si="3"/>
        <v>-2</v>
      </c>
      <c r="P18">
        <f t="shared" si="4"/>
        <v>15</v>
      </c>
    </row>
    <row r="19" spans="1:16" x14ac:dyDescent="0.3">
      <c r="A19">
        <v>2020</v>
      </c>
      <c r="B19" t="s">
        <v>62</v>
      </c>
      <c r="C19" t="s">
        <v>1021</v>
      </c>
      <c r="D19" t="s">
        <v>38</v>
      </c>
      <c r="E19">
        <v>30</v>
      </c>
      <c r="F19" t="s">
        <v>1021</v>
      </c>
      <c r="G19" t="s">
        <v>38</v>
      </c>
      <c r="H19" t="str">
        <f t="shared" si="0"/>
        <v>MarkDeshaun Watson</v>
      </c>
      <c r="I19">
        <v>4</v>
      </c>
      <c r="J19">
        <v>5</v>
      </c>
      <c r="K19">
        <f t="shared" si="5"/>
        <v>16</v>
      </c>
      <c r="L19">
        <v>5</v>
      </c>
      <c r="M19">
        <f>COUNTIF(B:B,B19)</f>
        <v>125</v>
      </c>
      <c r="N19">
        <f t="shared" si="2"/>
        <v>-1</v>
      </c>
      <c r="O19">
        <f t="shared" si="3"/>
        <v>-1</v>
      </c>
      <c r="P19">
        <f t="shared" si="4"/>
        <v>15</v>
      </c>
    </row>
    <row r="20" spans="1:16" x14ac:dyDescent="0.3">
      <c r="A20">
        <v>2020</v>
      </c>
      <c r="B20" t="s">
        <v>23</v>
      </c>
      <c r="C20" t="s">
        <v>237</v>
      </c>
      <c r="D20" t="s">
        <v>38</v>
      </c>
      <c r="E20">
        <v>27</v>
      </c>
      <c r="F20" t="s">
        <v>237</v>
      </c>
      <c r="G20" t="s">
        <v>38</v>
      </c>
      <c r="H20" t="str">
        <f t="shared" si="0"/>
        <v>KristaRussell Wilson</v>
      </c>
      <c r="I20">
        <v>5</v>
      </c>
      <c r="J20">
        <v>6</v>
      </c>
      <c r="K20">
        <f t="shared" si="5"/>
        <v>15</v>
      </c>
      <c r="L20">
        <v>6</v>
      </c>
      <c r="M20">
        <f>COUNTIF(B:B,B20)</f>
        <v>114</v>
      </c>
      <c r="N20">
        <f t="shared" si="2"/>
        <v>-1</v>
      </c>
      <c r="O20">
        <f t="shared" si="3"/>
        <v>-1</v>
      </c>
      <c r="P20">
        <f t="shared" si="4"/>
        <v>14</v>
      </c>
    </row>
    <row r="21" spans="1:16" x14ac:dyDescent="0.3">
      <c r="A21">
        <v>2020</v>
      </c>
      <c r="B21" t="s">
        <v>29</v>
      </c>
      <c r="C21" t="s">
        <v>709</v>
      </c>
      <c r="D21" t="s">
        <v>38</v>
      </c>
      <c r="E21">
        <v>2</v>
      </c>
      <c r="F21" t="s">
        <v>709</v>
      </c>
      <c r="G21" t="s">
        <v>38</v>
      </c>
      <c r="H21" t="str">
        <f t="shared" si="0"/>
        <v>PatrickRyan Tannehill</v>
      </c>
      <c r="I21">
        <v>22</v>
      </c>
      <c r="J21">
        <v>7</v>
      </c>
      <c r="K21">
        <f t="shared" si="5"/>
        <v>14</v>
      </c>
      <c r="L21">
        <v>7</v>
      </c>
      <c r="M21">
        <f>COUNTIF(B:B,B21)</f>
        <v>115</v>
      </c>
      <c r="N21">
        <f t="shared" si="2"/>
        <v>15</v>
      </c>
      <c r="O21">
        <f t="shared" si="3"/>
        <v>15</v>
      </c>
      <c r="P21">
        <f t="shared" si="4"/>
        <v>29</v>
      </c>
    </row>
    <row r="22" spans="1:16" x14ac:dyDescent="0.3">
      <c r="A22">
        <v>2020</v>
      </c>
      <c r="B22" t="s">
        <v>23</v>
      </c>
      <c r="C22" t="s">
        <v>1174</v>
      </c>
      <c r="D22" t="s">
        <v>38</v>
      </c>
      <c r="E22">
        <v>54</v>
      </c>
      <c r="F22" t="s">
        <v>1174</v>
      </c>
      <c r="G22" t="s">
        <v>38</v>
      </c>
      <c r="H22" t="str">
        <f t="shared" si="0"/>
        <v>KristaLamar Jackson</v>
      </c>
      <c r="I22">
        <v>1</v>
      </c>
      <c r="J22">
        <v>8</v>
      </c>
      <c r="K22">
        <f t="shared" si="5"/>
        <v>13</v>
      </c>
      <c r="L22">
        <v>8</v>
      </c>
      <c r="M22">
        <f>COUNTIF(B:B,B22)</f>
        <v>114</v>
      </c>
      <c r="N22">
        <f t="shared" si="2"/>
        <v>-7</v>
      </c>
      <c r="O22">
        <f t="shared" si="3"/>
        <v>-7</v>
      </c>
      <c r="P22">
        <f t="shared" si="4"/>
        <v>6</v>
      </c>
    </row>
    <row r="23" spans="1:16" x14ac:dyDescent="0.3">
      <c r="A23">
        <v>2020</v>
      </c>
      <c r="B23" t="s">
        <v>29</v>
      </c>
      <c r="C23" t="s">
        <v>52</v>
      </c>
      <c r="D23" t="s">
        <v>38</v>
      </c>
      <c r="E23">
        <v>11</v>
      </c>
      <c r="F23" t="s">
        <v>52</v>
      </c>
      <c r="G23" t="s">
        <v>38</v>
      </c>
      <c r="H23" t="str">
        <f t="shared" si="0"/>
        <v>PatrickTom Brady</v>
      </c>
      <c r="I23">
        <v>12</v>
      </c>
      <c r="J23">
        <v>9</v>
      </c>
      <c r="K23">
        <f t="shared" si="5"/>
        <v>12</v>
      </c>
      <c r="L23">
        <v>9</v>
      </c>
      <c r="M23">
        <f>COUNTIF(B:B,B23)</f>
        <v>115</v>
      </c>
      <c r="N23">
        <f t="shared" si="2"/>
        <v>3</v>
      </c>
      <c r="O23">
        <f t="shared" si="3"/>
        <v>3</v>
      </c>
      <c r="P23">
        <f t="shared" si="4"/>
        <v>15</v>
      </c>
    </row>
    <row r="24" spans="1:16" x14ac:dyDescent="0.3">
      <c r="A24">
        <v>2020</v>
      </c>
      <c r="B24" t="s">
        <v>26</v>
      </c>
      <c r="C24" t="s">
        <v>679</v>
      </c>
      <c r="D24" t="s">
        <v>38</v>
      </c>
      <c r="E24">
        <v>1</v>
      </c>
      <c r="F24" t="s">
        <v>679</v>
      </c>
      <c r="G24" t="s">
        <v>38</v>
      </c>
      <c r="H24" t="str">
        <f t="shared" si="0"/>
        <v>BryanKirk Cousins</v>
      </c>
      <c r="I24">
        <v>23</v>
      </c>
      <c r="J24">
        <v>11</v>
      </c>
      <c r="K24">
        <f t="shared" si="5"/>
        <v>10</v>
      </c>
      <c r="L24">
        <v>10</v>
      </c>
      <c r="M24">
        <f>COUNTIF(B:B,B24)</f>
        <v>118</v>
      </c>
      <c r="N24">
        <f t="shared" si="2"/>
        <v>12</v>
      </c>
      <c r="O24">
        <f t="shared" si="3"/>
        <v>13</v>
      </c>
      <c r="P24">
        <f t="shared" si="4"/>
        <v>23</v>
      </c>
    </row>
    <row r="25" spans="1:16" x14ac:dyDescent="0.3">
      <c r="A25">
        <v>2020</v>
      </c>
      <c r="B25" t="s">
        <v>35</v>
      </c>
      <c r="C25" t="s">
        <v>60</v>
      </c>
      <c r="D25" t="s">
        <v>38</v>
      </c>
      <c r="E25">
        <v>15</v>
      </c>
      <c r="F25" t="s">
        <v>60</v>
      </c>
      <c r="G25" t="s">
        <v>38</v>
      </c>
      <c r="H25" t="str">
        <f t="shared" si="0"/>
        <v>KJMatt Ryan</v>
      </c>
      <c r="I25">
        <v>8</v>
      </c>
      <c r="J25">
        <v>12</v>
      </c>
      <c r="K25">
        <f t="shared" si="5"/>
        <v>9</v>
      </c>
      <c r="L25">
        <v>11</v>
      </c>
      <c r="M25">
        <f>COUNTIF(B:B,B25)</f>
        <v>105</v>
      </c>
      <c r="N25">
        <f t="shared" si="2"/>
        <v>-4</v>
      </c>
      <c r="O25">
        <f t="shared" si="3"/>
        <v>-3</v>
      </c>
      <c r="P25">
        <f t="shared" si="4"/>
        <v>6</v>
      </c>
    </row>
    <row r="26" spans="1:16" x14ac:dyDescent="0.3">
      <c r="A26">
        <v>2020</v>
      </c>
      <c r="B26" t="s">
        <v>17</v>
      </c>
      <c r="C26" t="s">
        <v>544</v>
      </c>
      <c r="D26" t="s">
        <v>38</v>
      </c>
      <c r="E26">
        <v>8</v>
      </c>
      <c r="F26" t="s">
        <v>544</v>
      </c>
      <c r="G26" t="s">
        <v>38</v>
      </c>
      <c r="H26" t="str">
        <f t="shared" si="0"/>
        <v>LukeBen Roethlisberger</v>
      </c>
      <c r="I26">
        <v>15</v>
      </c>
      <c r="J26">
        <v>14</v>
      </c>
      <c r="K26">
        <f t="shared" si="5"/>
        <v>7</v>
      </c>
      <c r="L26">
        <v>12</v>
      </c>
      <c r="M26">
        <f>COUNTIF(B:B,B26)</f>
        <v>117</v>
      </c>
      <c r="N26">
        <f t="shared" si="2"/>
        <v>1</v>
      </c>
      <c r="O26">
        <f t="shared" si="3"/>
        <v>3</v>
      </c>
      <c r="P26">
        <f t="shared" si="4"/>
        <v>10</v>
      </c>
    </row>
    <row r="27" spans="1:16" x14ac:dyDescent="0.3">
      <c r="A27">
        <v>2020</v>
      </c>
      <c r="B27" t="s">
        <v>29</v>
      </c>
      <c r="C27" t="s">
        <v>67</v>
      </c>
      <c r="D27" t="s">
        <v>38</v>
      </c>
      <c r="E27">
        <v>10</v>
      </c>
      <c r="F27" t="s">
        <v>67</v>
      </c>
      <c r="G27" t="s">
        <v>38</v>
      </c>
      <c r="H27" t="str">
        <f t="shared" si="0"/>
        <v>PatrickMatthew Stafford</v>
      </c>
      <c r="I27">
        <v>13</v>
      </c>
      <c r="J27">
        <v>15</v>
      </c>
      <c r="K27">
        <f t="shared" si="5"/>
        <v>6</v>
      </c>
      <c r="L27">
        <v>13</v>
      </c>
      <c r="M27">
        <f>COUNTIF(B:B,B27)</f>
        <v>115</v>
      </c>
      <c r="N27">
        <f t="shared" si="2"/>
        <v>-2</v>
      </c>
      <c r="O27">
        <f t="shared" si="3"/>
        <v>0</v>
      </c>
      <c r="P27">
        <f t="shared" si="4"/>
        <v>6</v>
      </c>
    </row>
    <row r="28" spans="1:16" x14ac:dyDescent="0.3">
      <c r="A28">
        <v>2020</v>
      </c>
      <c r="B28" t="s">
        <v>32</v>
      </c>
      <c r="C28" t="s">
        <v>54</v>
      </c>
      <c r="D28" t="s">
        <v>38</v>
      </c>
      <c r="E28">
        <v>8</v>
      </c>
      <c r="F28" t="s">
        <v>54</v>
      </c>
      <c r="G28" t="s">
        <v>38</v>
      </c>
      <c r="H28" t="str">
        <f t="shared" si="0"/>
        <v>ScottCam Newton</v>
      </c>
      <c r="I28">
        <v>15</v>
      </c>
      <c r="J28">
        <v>16</v>
      </c>
      <c r="K28">
        <f t="shared" si="5"/>
        <v>5</v>
      </c>
      <c r="L28">
        <v>14</v>
      </c>
      <c r="M28">
        <f>COUNTIF(B:B,B28)</f>
        <v>108</v>
      </c>
      <c r="N28">
        <f t="shared" si="2"/>
        <v>-1</v>
      </c>
      <c r="O28">
        <f t="shared" si="3"/>
        <v>1</v>
      </c>
      <c r="P28">
        <f t="shared" si="4"/>
        <v>6</v>
      </c>
    </row>
    <row r="29" spans="1:16" x14ac:dyDescent="0.3">
      <c r="A29">
        <v>2020</v>
      </c>
      <c r="B29" t="s">
        <v>62</v>
      </c>
      <c r="C29" t="s">
        <v>1190</v>
      </c>
      <c r="D29" t="s">
        <v>38</v>
      </c>
      <c r="E29">
        <v>4</v>
      </c>
      <c r="F29" t="s">
        <v>1190</v>
      </c>
      <c r="G29" t="s">
        <v>38</v>
      </c>
      <c r="H29" t="str">
        <f t="shared" si="0"/>
        <v>MarkBaker Mayfield</v>
      </c>
      <c r="I29">
        <v>20</v>
      </c>
      <c r="J29">
        <v>17</v>
      </c>
      <c r="K29">
        <f t="shared" si="5"/>
        <v>4</v>
      </c>
      <c r="L29">
        <v>15</v>
      </c>
      <c r="M29">
        <f>COUNTIF(B:B,B29)</f>
        <v>125</v>
      </c>
      <c r="N29">
        <f t="shared" si="2"/>
        <v>3</v>
      </c>
      <c r="O29">
        <f t="shared" si="3"/>
        <v>5</v>
      </c>
      <c r="P29">
        <f t="shared" si="4"/>
        <v>9</v>
      </c>
    </row>
    <row r="30" spans="1:16" x14ac:dyDescent="0.3">
      <c r="A30">
        <v>2020</v>
      </c>
      <c r="B30" t="s">
        <v>385</v>
      </c>
      <c r="C30" t="s">
        <v>1025</v>
      </c>
      <c r="D30" t="s">
        <v>38</v>
      </c>
      <c r="E30">
        <v>9</v>
      </c>
      <c r="F30" t="s">
        <v>1025</v>
      </c>
      <c r="G30" t="s">
        <v>38</v>
      </c>
      <c r="H30" t="str">
        <f t="shared" si="0"/>
        <v>BenJared Goff</v>
      </c>
      <c r="I30">
        <v>14</v>
      </c>
      <c r="J30">
        <v>19</v>
      </c>
      <c r="K30">
        <f t="shared" si="5"/>
        <v>2</v>
      </c>
      <c r="L30">
        <v>16</v>
      </c>
      <c r="M30">
        <f>COUNTIF(B:B,B30)</f>
        <v>84</v>
      </c>
      <c r="N30">
        <f t="shared" si="2"/>
        <v>-5</v>
      </c>
      <c r="O30">
        <f t="shared" si="3"/>
        <v>-2</v>
      </c>
      <c r="P30">
        <f t="shared" si="4"/>
        <v>0</v>
      </c>
    </row>
    <row r="31" spans="1:16" x14ac:dyDescent="0.3">
      <c r="A31">
        <v>2020</v>
      </c>
      <c r="B31" t="s">
        <v>23</v>
      </c>
      <c r="C31" t="s">
        <v>389</v>
      </c>
      <c r="D31" t="s">
        <v>38</v>
      </c>
      <c r="E31">
        <v>1</v>
      </c>
      <c r="F31" t="s">
        <v>389</v>
      </c>
      <c r="G31" t="s">
        <v>38</v>
      </c>
      <c r="H31" t="str">
        <f t="shared" si="0"/>
        <v>KristaPhilip Rivers</v>
      </c>
      <c r="I31">
        <v>23</v>
      </c>
      <c r="J31">
        <v>20</v>
      </c>
      <c r="K31">
        <f t="shared" si="5"/>
        <v>1</v>
      </c>
      <c r="L31">
        <v>17</v>
      </c>
      <c r="M31">
        <f>COUNTIF(B:B,B31)</f>
        <v>114</v>
      </c>
      <c r="N31">
        <f t="shared" si="2"/>
        <v>3</v>
      </c>
      <c r="O31">
        <f t="shared" si="3"/>
        <v>6</v>
      </c>
      <c r="P31">
        <f t="shared" si="4"/>
        <v>7</v>
      </c>
    </row>
    <row r="32" spans="1:16" x14ac:dyDescent="0.3">
      <c r="A32">
        <v>2020</v>
      </c>
      <c r="B32" t="s">
        <v>26</v>
      </c>
      <c r="C32" t="s">
        <v>36</v>
      </c>
      <c r="D32" t="s">
        <v>38</v>
      </c>
      <c r="E32">
        <v>12</v>
      </c>
      <c r="F32" t="s">
        <v>36</v>
      </c>
      <c r="G32" t="s">
        <v>38</v>
      </c>
      <c r="H32" t="str">
        <f t="shared" si="0"/>
        <v>BryanDrew Brees</v>
      </c>
      <c r="I32">
        <v>10</v>
      </c>
      <c r="J32">
        <v>21</v>
      </c>
      <c r="L32">
        <v>18</v>
      </c>
      <c r="M32">
        <f>COUNTIF(B:B,B32)</f>
        <v>118</v>
      </c>
      <c r="N32">
        <f t="shared" si="2"/>
        <v>-11</v>
      </c>
      <c r="O32">
        <f t="shared" si="3"/>
        <v>-8</v>
      </c>
      <c r="P32">
        <f t="shared" si="4"/>
        <v>-8</v>
      </c>
    </row>
    <row r="33" spans="1:16" x14ac:dyDescent="0.3">
      <c r="A33">
        <v>2020</v>
      </c>
      <c r="B33" t="s">
        <v>359</v>
      </c>
      <c r="C33" t="s">
        <v>851</v>
      </c>
      <c r="D33" t="s">
        <v>38</v>
      </c>
      <c r="E33">
        <v>13</v>
      </c>
      <c r="F33" t="s">
        <v>851</v>
      </c>
      <c r="G33" t="s">
        <v>38</v>
      </c>
      <c r="H33" t="str">
        <f t="shared" si="0"/>
        <v>DavidCarson Wentz</v>
      </c>
      <c r="I33">
        <v>9</v>
      </c>
      <c r="J33">
        <v>22</v>
      </c>
      <c r="L33">
        <v>19</v>
      </c>
      <c r="M33">
        <f>COUNTIF(B:B,B33)</f>
        <v>103</v>
      </c>
      <c r="N33">
        <f t="shared" si="2"/>
        <v>-13</v>
      </c>
      <c r="O33">
        <f t="shared" si="3"/>
        <v>-10</v>
      </c>
      <c r="P33">
        <f t="shared" si="4"/>
        <v>-10</v>
      </c>
    </row>
    <row r="34" spans="1:16" x14ac:dyDescent="0.3">
      <c r="A34">
        <v>2020</v>
      </c>
      <c r="B34" t="s">
        <v>13</v>
      </c>
      <c r="C34" t="s">
        <v>1331</v>
      </c>
      <c r="D34" t="s">
        <v>38</v>
      </c>
      <c r="E34">
        <v>5</v>
      </c>
      <c r="F34" t="s">
        <v>1331</v>
      </c>
      <c r="G34" t="s">
        <v>38</v>
      </c>
      <c r="H34" t="str">
        <f t="shared" si="0"/>
        <v>DuncanDaniel Jones</v>
      </c>
      <c r="I34">
        <v>18</v>
      </c>
      <c r="J34">
        <v>23</v>
      </c>
      <c r="L34">
        <v>20</v>
      </c>
      <c r="M34">
        <f>COUNTIF(B:B,B34)</f>
        <v>117</v>
      </c>
      <c r="N34">
        <f t="shared" si="2"/>
        <v>-5</v>
      </c>
      <c r="O34">
        <f t="shared" si="3"/>
        <v>-2</v>
      </c>
      <c r="P34">
        <f t="shared" si="4"/>
        <v>-2</v>
      </c>
    </row>
    <row r="35" spans="1:16" x14ac:dyDescent="0.3">
      <c r="A35">
        <v>2020</v>
      </c>
      <c r="B35" t="s">
        <v>35</v>
      </c>
      <c r="C35" t="s">
        <v>1332</v>
      </c>
      <c r="D35" t="s">
        <v>38</v>
      </c>
      <c r="E35">
        <v>1</v>
      </c>
      <c r="F35" t="s">
        <v>1332</v>
      </c>
      <c r="G35" t="s">
        <v>38</v>
      </c>
      <c r="H35" t="str">
        <f t="shared" si="0"/>
        <v>KJDrew Lock</v>
      </c>
      <c r="I35">
        <v>23</v>
      </c>
      <c r="J35">
        <v>24</v>
      </c>
      <c r="L35">
        <v>21</v>
      </c>
      <c r="M35">
        <f>COUNTIF(B:B,B35)</f>
        <v>105</v>
      </c>
      <c r="N35">
        <f t="shared" si="2"/>
        <v>-1</v>
      </c>
      <c r="O35">
        <f t="shared" si="3"/>
        <v>2</v>
      </c>
      <c r="P35">
        <f t="shared" si="4"/>
        <v>2</v>
      </c>
    </row>
    <row r="36" spans="1:16" x14ac:dyDescent="0.3">
      <c r="A36">
        <v>2020</v>
      </c>
      <c r="B36" t="s">
        <v>17</v>
      </c>
      <c r="C36" t="s">
        <v>1333</v>
      </c>
      <c r="D36" t="s">
        <v>38</v>
      </c>
      <c r="E36">
        <v>6</v>
      </c>
      <c r="F36" t="s">
        <v>1333</v>
      </c>
      <c r="G36" t="s">
        <v>38</v>
      </c>
      <c r="H36" t="str">
        <f t="shared" si="0"/>
        <v>LukeJoe Burrow</v>
      </c>
      <c r="I36">
        <v>17</v>
      </c>
      <c r="J36">
        <v>25</v>
      </c>
      <c r="L36">
        <v>22</v>
      </c>
      <c r="M36">
        <f>COUNTIF(B:B,B36)</f>
        <v>117</v>
      </c>
      <c r="N36">
        <f t="shared" si="2"/>
        <v>-8</v>
      </c>
      <c r="O36">
        <f t="shared" si="3"/>
        <v>-5</v>
      </c>
      <c r="P36">
        <f t="shared" si="4"/>
        <v>-5</v>
      </c>
    </row>
    <row r="37" spans="1:16" x14ac:dyDescent="0.3">
      <c r="A37">
        <v>2020</v>
      </c>
      <c r="B37" t="s">
        <v>359</v>
      </c>
      <c r="C37" t="s">
        <v>1334</v>
      </c>
      <c r="D37" t="s">
        <v>38</v>
      </c>
      <c r="E37">
        <v>3</v>
      </c>
      <c r="F37" t="s">
        <v>1334</v>
      </c>
      <c r="G37" t="s">
        <v>38</v>
      </c>
      <c r="H37" t="str">
        <f t="shared" si="0"/>
        <v>DavidGardner Minshew II</v>
      </c>
      <c r="I37">
        <v>21</v>
      </c>
      <c r="J37">
        <v>26</v>
      </c>
      <c r="L37">
        <v>23</v>
      </c>
      <c r="M37">
        <f>COUNTIF(B:B,B37)</f>
        <v>103</v>
      </c>
      <c r="N37">
        <f t="shared" si="2"/>
        <v>-5</v>
      </c>
      <c r="O37">
        <f t="shared" si="3"/>
        <v>-2</v>
      </c>
      <c r="P37">
        <f t="shared" si="4"/>
        <v>-2</v>
      </c>
    </row>
    <row r="38" spans="1:16" x14ac:dyDescent="0.3">
      <c r="A38">
        <v>2020</v>
      </c>
      <c r="B38" t="s">
        <v>62</v>
      </c>
      <c r="C38" t="s">
        <v>1335</v>
      </c>
      <c r="D38" t="s">
        <v>38</v>
      </c>
      <c r="E38">
        <v>5</v>
      </c>
      <c r="F38" t="s">
        <v>1335</v>
      </c>
      <c r="G38" t="s">
        <v>38</v>
      </c>
      <c r="H38" t="str">
        <f t="shared" si="0"/>
        <v>MarkTua Tagovailoa</v>
      </c>
      <c r="I38">
        <v>18</v>
      </c>
      <c r="J38">
        <v>32</v>
      </c>
      <c r="L38">
        <v>24</v>
      </c>
      <c r="M38">
        <f>COUNTIF(B:B,B38)</f>
        <v>125</v>
      </c>
      <c r="N38">
        <f t="shared" si="2"/>
        <v>-14</v>
      </c>
      <c r="O38">
        <f t="shared" si="3"/>
        <v>-6</v>
      </c>
      <c r="P38">
        <f t="shared" si="4"/>
        <v>-6</v>
      </c>
    </row>
    <row r="39" spans="1:16" x14ac:dyDescent="0.3">
      <c r="A39">
        <v>2020</v>
      </c>
      <c r="B39" t="s">
        <v>13</v>
      </c>
      <c r="C39" t="s">
        <v>681</v>
      </c>
      <c r="D39" t="s">
        <v>38</v>
      </c>
      <c r="E39">
        <v>35</v>
      </c>
      <c r="F39" t="s">
        <v>681</v>
      </c>
      <c r="G39" t="s">
        <v>38</v>
      </c>
      <c r="H39" t="str">
        <f t="shared" si="0"/>
        <v>DuncanDak Prescott</v>
      </c>
      <c r="I39">
        <v>3</v>
      </c>
      <c r="J39">
        <v>33</v>
      </c>
      <c r="L39">
        <v>25</v>
      </c>
      <c r="M39">
        <f>COUNTIF(B:B,B39)</f>
        <v>117</v>
      </c>
      <c r="N39">
        <f t="shared" si="2"/>
        <v>-30</v>
      </c>
      <c r="O39">
        <f t="shared" si="3"/>
        <v>-22</v>
      </c>
      <c r="P39">
        <f t="shared" si="4"/>
        <v>-22</v>
      </c>
    </row>
    <row r="40" spans="1:16" x14ac:dyDescent="0.3">
      <c r="A40">
        <v>2020</v>
      </c>
      <c r="B40" t="s">
        <v>13</v>
      </c>
      <c r="C40" t="s">
        <v>683</v>
      </c>
      <c r="D40" t="s">
        <v>38</v>
      </c>
      <c r="E40">
        <v>1</v>
      </c>
      <c r="F40" t="s">
        <v>683</v>
      </c>
      <c r="G40" t="s">
        <v>38</v>
      </c>
      <c r="H40" t="str">
        <f t="shared" si="0"/>
        <v>DuncanTyrod Taylor</v>
      </c>
      <c r="I40">
        <v>23</v>
      </c>
      <c r="J40">
        <v>61</v>
      </c>
      <c r="L40">
        <v>26</v>
      </c>
      <c r="M40">
        <f>COUNTIF(B:B,B40)</f>
        <v>117</v>
      </c>
      <c r="N40">
        <f t="shared" si="2"/>
        <v>-38</v>
      </c>
      <c r="O40">
        <f t="shared" si="3"/>
        <v>-3</v>
      </c>
      <c r="P40">
        <f t="shared" si="4"/>
        <v>-3</v>
      </c>
    </row>
    <row r="41" spans="1:16" x14ac:dyDescent="0.3">
      <c r="A41">
        <v>2020</v>
      </c>
      <c r="B41" t="s">
        <v>13</v>
      </c>
      <c r="C41" t="s">
        <v>1047</v>
      </c>
      <c r="D41" t="s">
        <v>45</v>
      </c>
      <c r="E41">
        <v>54</v>
      </c>
      <c r="F41" t="s">
        <v>1047</v>
      </c>
      <c r="G41" t="s">
        <v>45</v>
      </c>
      <c r="H41" t="str">
        <f t="shared" si="0"/>
        <v>DuncanAlvin Kamara</v>
      </c>
      <c r="I41">
        <v>4</v>
      </c>
      <c r="J41">
        <v>1</v>
      </c>
      <c r="K41">
        <f t="shared" ref="K41:K57" si="6">21-J41</f>
        <v>20</v>
      </c>
      <c r="L41">
        <v>1</v>
      </c>
      <c r="M41">
        <f>COUNTIF(B:B,B41)</f>
        <v>117</v>
      </c>
      <c r="N41">
        <f t="shared" si="2"/>
        <v>3</v>
      </c>
      <c r="O41">
        <f t="shared" si="3"/>
        <v>3</v>
      </c>
      <c r="P41">
        <f t="shared" si="4"/>
        <v>23</v>
      </c>
    </row>
    <row r="42" spans="1:16" x14ac:dyDescent="0.3">
      <c r="A42">
        <v>2020</v>
      </c>
      <c r="B42" t="s">
        <v>29</v>
      </c>
      <c r="C42" t="s">
        <v>745</v>
      </c>
      <c r="D42" t="s">
        <v>45</v>
      </c>
      <c r="E42">
        <v>49</v>
      </c>
      <c r="F42" t="s">
        <v>745</v>
      </c>
      <c r="G42" t="s">
        <v>45</v>
      </c>
      <c r="H42" t="str">
        <f t="shared" si="0"/>
        <v>PatrickDerrick Henry</v>
      </c>
      <c r="I42">
        <v>7</v>
      </c>
      <c r="J42">
        <v>2</v>
      </c>
      <c r="K42">
        <f t="shared" si="6"/>
        <v>19</v>
      </c>
      <c r="L42">
        <v>2</v>
      </c>
      <c r="M42">
        <f>COUNTIF(B:B,B42)</f>
        <v>115</v>
      </c>
      <c r="N42">
        <f t="shared" si="2"/>
        <v>5</v>
      </c>
      <c r="O42">
        <f t="shared" si="3"/>
        <v>5</v>
      </c>
      <c r="P42">
        <f t="shared" si="4"/>
        <v>24</v>
      </c>
    </row>
    <row r="43" spans="1:16" x14ac:dyDescent="0.3">
      <c r="A43">
        <v>2020</v>
      </c>
      <c r="B43" t="s">
        <v>35</v>
      </c>
      <c r="C43" t="s">
        <v>910</v>
      </c>
      <c r="D43" t="s">
        <v>45</v>
      </c>
      <c r="E43">
        <v>51</v>
      </c>
      <c r="F43" t="s">
        <v>910</v>
      </c>
      <c r="G43" t="s">
        <v>45</v>
      </c>
      <c r="H43" t="str">
        <f t="shared" si="0"/>
        <v>KJDalvin Cook</v>
      </c>
      <c r="I43">
        <v>6</v>
      </c>
      <c r="J43">
        <v>3</v>
      </c>
      <c r="K43">
        <f t="shared" si="6"/>
        <v>18</v>
      </c>
      <c r="L43">
        <v>3</v>
      </c>
      <c r="M43">
        <f>COUNTIF(B:B,B43)</f>
        <v>105</v>
      </c>
      <c r="N43">
        <f t="shared" si="2"/>
        <v>3</v>
      </c>
      <c r="O43">
        <f t="shared" si="3"/>
        <v>3</v>
      </c>
      <c r="P43">
        <f t="shared" si="4"/>
        <v>21</v>
      </c>
    </row>
    <row r="44" spans="1:16" x14ac:dyDescent="0.3">
      <c r="A44">
        <v>2020</v>
      </c>
      <c r="B44" t="s">
        <v>62</v>
      </c>
      <c r="C44" t="s">
        <v>1227</v>
      </c>
      <c r="D44" t="s">
        <v>45</v>
      </c>
      <c r="E44">
        <v>3</v>
      </c>
      <c r="F44" t="s">
        <v>1227</v>
      </c>
      <c r="G44" t="s">
        <v>45</v>
      </c>
      <c r="H44" t="str">
        <f t="shared" si="0"/>
        <v>MarkDavid Montgomery</v>
      </c>
      <c r="I44">
        <v>29</v>
      </c>
      <c r="J44">
        <v>4</v>
      </c>
      <c r="K44">
        <f t="shared" si="6"/>
        <v>17</v>
      </c>
      <c r="L44">
        <v>4</v>
      </c>
      <c r="M44">
        <f>COUNTIF(B:B,B44)</f>
        <v>125</v>
      </c>
      <c r="N44">
        <f t="shared" si="2"/>
        <v>25</v>
      </c>
      <c r="O44">
        <f t="shared" si="3"/>
        <v>25</v>
      </c>
      <c r="P44">
        <f t="shared" si="4"/>
        <v>42</v>
      </c>
    </row>
    <row r="45" spans="1:16" x14ac:dyDescent="0.3">
      <c r="A45">
        <v>2020</v>
      </c>
      <c r="B45" t="s">
        <v>29</v>
      </c>
      <c r="C45" t="s">
        <v>1203</v>
      </c>
      <c r="D45" t="s">
        <v>45</v>
      </c>
      <c r="E45">
        <v>26</v>
      </c>
      <c r="F45" t="s">
        <v>1203</v>
      </c>
      <c r="G45" t="s">
        <v>45</v>
      </c>
      <c r="H45" t="str">
        <f t="shared" si="0"/>
        <v>PatrickAaron Jones</v>
      </c>
      <c r="I45">
        <v>10</v>
      </c>
      <c r="J45">
        <v>5</v>
      </c>
      <c r="K45">
        <f t="shared" si="6"/>
        <v>16</v>
      </c>
      <c r="L45">
        <v>5</v>
      </c>
      <c r="M45">
        <f>COUNTIF(B:B,B45)</f>
        <v>115</v>
      </c>
      <c r="N45">
        <f t="shared" si="2"/>
        <v>5</v>
      </c>
      <c r="O45">
        <f t="shared" si="3"/>
        <v>5</v>
      </c>
      <c r="P45">
        <f t="shared" si="4"/>
        <v>21</v>
      </c>
    </row>
    <row r="46" spans="1:16" x14ac:dyDescent="0.3">
      <c r="A46">
        <v>2020</v>
      </c>
      <c r="B46" t="s">
        <v>17</v>
      </c>
      <c r="C46" t="s">
        <v>1336</v>
      </c>
      <c r="D46" t="s">
        <v>45</v>
      </c>
      <c r="E46">
        <v>21</v>
      </c>
      <c r="F46" t="s">
        <v>1336</v>
      </c>
      <c r="G46" t="s">
        <v>45</v>
      </c>
      <c r="H46" t="str">
        <f t="shared" si="0"/>
        <v>LukeJonathan Taylor</v>
      </c>
      <c r="I46">
        <v>13</v>
      </c>
      <c r="J46">
        <v>6</v>
      </c>
      <c r="K46">
        <f t="shared" si="6"/>
        <v>15</v>
      </c>
      <c r="L46">
        <v>6</v>
      </c>
      <c r="M46">
        <f>COUNTIF(B:B,B46)</f>
        <v>117</v>
      </c>
      <c r="N46">
        <f t="shared" si="2"/>
        <v>7</v>
      </c>
      <c r="O46">
        <f t="shared" si="3"/>
        <v>7</v>
      </c>
      <c r="P46">
        <f t="shared" si="4"/>
        <v>22</v>
      </c>
    </row>
    <row r="47" spans="1:16" x14ac:dyDescent="0.3">
      <c r="A47">
        <v>2020</v>
      </c>
      <c r="B47" t="s">
        <v>385</v>
      </c>
      <c r="C47" t="s">
        <v>1218</v>
      </c>
      <c r="D47" t="s">
        <v>45</v>
      </c>
      <c r="E47">
        <v>26</v>
      </c>
      <c r="F47" t="s">
        <v>1218</v>
      </c>
      <c r="G47" t="s">
        <v>45</v>
      </c>
      <c r="H47" t="str">
        <f t="shared" si="0"/>
        <v>BenJosh Jacobs</v>
      </c>
      <c r="I47">
        <v>10</v>
      </c>
      <c r="J47">
        <v>8</v>
      </c>
      <c r="K47">
        <f t="shared" si="6"/>
        <v>13</v>
      </c>
      <c r="L47">
        <v>7</v>
      </c>
      <c r="M47">
        <f>COUNTIF(B:B,B47)</f>
        <v>84</v>
      </c>
      <c r="N47">
        <f t="shared" si="2"/>
        <v>2</v>
      </c>
      <c r="O47">
        <f t="shared" si="3"/>
        <v>3</v>
      </c>
      <c r="P47">
        <f t="shared" si="4"/>
        <v>16</v>
      </c>
    </row>
    <row r="48" spans="1:16" x14ac:dyDescent="0.3">
      <c r="A48">
        <v>2020</v>
      </c>
      <c r="B48" t="s">
        <v>13</v>
      </c>
      <c r="C48" t="s">
        <v>722</v>
      </c>
      <c r="D48" t="s">
        <v>45</v>
      </c>
      <c r="E48">
        <v>59</v>
      </c>
      <c r="F48" t="s">
        <v>722</v>
      </c>
      <c r="G48" t="s">
        <v>45</v>
      </c>
      <c r="H48" t="str">
        <f t="shared" si="0"/>
        <v>DuncanEzekiel Elliott</v>
      </c>
      <c r="I48">
        <v>3</v>
      </c>
      <c r="J48">
        <v>9</v>
      </c>
      <c r="K48">
        <f t="shared" si="6"/>
        <v>12</v>
      </c>
      <c r="L48">
        <v>8</v>
      </c>
      <c r="M48">
        <f>COUNTIF(B:B,B48)</f>
        <v>117</v>
      </c>
      <c r="N48">
        <f t="shared" si="2"/>
        <v>-6</v>
      </c>
      <c r="O48">
        <f t="shared" si="3"/>
        <v>-5</v>
      </c>
      <c r="P48">
        <f t="shared" si="4"/>
        <v>7</v>
      </c>
    </row>
    <row r="49" spans="1:16" x14ac:dyDescent="0.3">
      <c r="A49">
        <v>2020</v>
      </c>
      <c r="B49" t="s">
        <v>35</v>
      </c>
      <c r="C49" t="s">
        <v>1055</v>
      </c>
      <c r="D49" t="s">
        <v>45</v>
      </c>
      <c r="E49">
        <v>41</v>
      </c>
      <c r="F49" t="s">
        <v>1055</v>
      </c>
      <c r="G49" t="s">
        <v>45</v>
      </c>
      <c r="H49" t="str">
        <f t="shared" si="0"/>
        <v>KJNick Chubb</v>
      </c>
      <c r="I49">
        <v>8</v>
      </c>
      <c r="J49">
        <v>10</v>
      </c>
      <c r="K49">
        <f t="shared" si="6"/>
        <v>11</v>
      </c>
      <c r="L49">
        <v>9</v>
      </c>
      <c r="M49">
        <f>COUNTIF(B:B,B49)</f>
        <v>105</v>
      </c>
      <c r="N49">
        <f t="shared" si="2"/>
        <v>-2</v>
      </c>
      <c r="O49">
        <f t="shared" si="3"/>
        <v>-1</v>
      </c>
      <c r="P49">
        <f t="shared" si="4"/>
        <v>10</v>
      </c>
    </row>
    <row r="50" spans="1:16" x14ac:dyDescent="0.3">
      <c r="A50">
        <v>2020</v>
      </c>
      <c r="B50" t="s">
        <v>35</v>
      </c>
      <c r="C50" t="s">
        <v>871</v>
      </c>
      <c r="D50" t="s">
        <v>45</v>
      </c>
      <c r="E50">
        <v>13</v>
      </c>
      <c r="F50" t="s">
        <v>871</v>
      </c>
      <c r="G50" t="s">
        <v>45</v>
      </c>
      <c r="H50" t="str">
        <f t="shared" si="0"/>
        <v>KJKareem Hunt</v>
      </c>
      <c r="I50">
        <v>20</v>
      </c>
      <c r="J50">
        <v>11</v>
      </c>
      <c r="K50">
        <f t="shared" si="6"/>
        <v>10</v>
      </c>
      <c r="L50">
        <v>10</v>
      </c>
      <c r="M50">
        <f>COUNTIF(B:B,B50)</f>
        <v>105</v>
      </c>
      <c r="N50">
        <f t="shared" si="2"/>
        <v>9</v>
      </c>
      <c r="O50">
        <f t="shared" si="3"/>
        <v>10</v>
      </c>
      <c r="P50">
        <f t="shared" si="4"/>
        <v>20</v>
      </c>
    </row>
    <row r="51" spans="1:16" x14ac:dyDescent="0.3">
      <c r="A51">
        <v>2020</v>
      </c>
      <c r="B51" t="s">
        <v>32</v>
      </c>
      <c r="C51" t="s">
        <v>594</v>
      </c>
      <c r="D51" t="s">
        <v>45</v>
      </c>
      <c r="E51">
        <v>15</v>
      </c>
      <c r="F51" t="s">
        <v>594</v>
      </c>
      <c r="G51" t="s">
        <v>45</v>
      </c>
      <c r="H51" t="str">
        <f t="shared" si="0"/>
        <v>ScottMelvin Gordon</v>
      </c>
      <c r="I51">
        <v>18</v>
      </c>
      <c r="J51">
        <v>12</v>
      </c>
      <c r="K51">
        <f t="shared" si="6"/>
        <v>9</v>
      </c>
      <c r="L51">
        <v>11</v>
      </c>
      <c r="M51">
        <f>COUNTIF(B:B,B51)</f>
        <v>108</v>
      </c>
      <c r="N51">
        <f t="shared" si="2"/>
        <v>6</v>
      </c>
      <c r="O51">
        <f t="shared" si="3"/>
        <v>7</v>
      </c>
      <c r="P51">
        <f t="shared" si="4"/>
        <v>16</v>
      </c>
    </row>
    <row r="52" spans="1:16" x14ac:dyDescent="0.3">
      <c r="A52">
        <v>2020</v>
      </c>
      <c r="B52" t="s">
        <v>29</v>
      </c>
      <c r="C52" t="s">
        <v>1337</v>
      </c>
      <c r="D52" t="s">
        <v>45</v>
      </c>
      <c r="E52">
        <v>4</v>
      </c>
      <c r="F52" t="s">
        <v>1337</v>
      </c>
      <c r="G52" t="s">
        <v>45</v>
      </c>
      <c r="H52" t="str">
        <f t="shared" si="0"/>
        <v>PatrickAntonio Gibson</v>
      </c>
      <c r="I52">
        <v>26</v>
      </c>
      <c r="J52">
        <v>13</v>
      </c>
      <c r="K52">
        <f t="shared" si="6"/>
        <v>8</v>
      </c>
      <c r="L52">
        <v>12</v>
      </c>
      <c r="M52">
        <f>COUNTIF(B:B,B52)</f>
        <v>115</v>
      </c>
      <c r="N52">
        <f t="shared" si="2"/>
        <v>13</v>
      </c>
      <c r="O52">
        <f t="shared" si="3"/>
        <v>14</v>
      </c>
      <c r="P52">
        <f t="shared" si="4"/>
        <v>22</v>
      </c>
    </row>
    <row r="53" spans="1:16" x14ac:dyDescent="0.3">
      <c r="A53">
        <v>2020</v>
      </c>
      <c r="B53" t="s">
        <v>62</v>
      </c>
      <c r="C53" t="s">
        <v>1057</v>
      </c>
      <c r="D53" t="s">
        <v>45</v>
      </c>
      <c r="E53">
        <v>17</v>
      </c>
      <c r="F53" t="s">
        <v>1057</v>
      </c>
      <c r="G53" t="s">
        <v>45</v>
      </c>
      <c r="H53" t="str">
        <f t="shared" si="0"/>
        <v>MarkKenyan Drake</v>
      </c>
      <c r="I53">
        <v>16</v>
      </c>
      <c r="J53">
        <v>14</v>
      </c>
      <c r="K53">
        <f t="shared" si="6"/>
        <v>7</v>
      </c>
      <c r="L53">
        <v>13</v>
      </c>
      <c r="M53">
        <f>COUNTIF(B:B,B53)</f>
        <v>125</v>
      </c>
      <c r="N53">
        <f t="shared" si="2"/>
        <v>2</v>
      </c>
      <c r="O53">
        <f t="shared" si="3"/>
        <v>3</v>
      </c>
      <c r="P53">
        <f t="shared" si="4"/>
        <v>10</v>
      </c>
    </row>
    <row r="54" spans="1:16" x14ac:dyDescent="0.3">
      <c r="A54">
        <v>2020</v>
      </c>
      <c r="B54" t="s">
        <v>23</v>
      </c>
      <c r="C54" t="s">
        <v>1053</v>
      </c>
      <c r="D54" t="s">
        <v>45</v>
      </c>
      <c r="E54">
        <v>16</v>
      </c>
      <c r="F54" t="s">
        <v>1053</v>
      </c>
      <c r="G54" t="s">
        <v>45</v>
      </c>
      <c r="H54" t="str">
        <f t="shared" si="0"/>
        <v>KristaChris Carson</v>
      </c>
      <c r="I54">
        <v>17</v>
      </c>
      <c r="J54">
        <v>17</v>
      </c>
      <c r="K54">
        <f t="shared" si="6"/>
        <v>4</v>
      </c>
      <c r="L54">
        <v>14</v>
      </c>
      <c r="M54">
        <f>COUNTIF(B:B,B54)</f>
        <v>114</v>
      </c>
      <c r="N54">
        <f t="shared" si="2"/>
        <v>0</v>
      </c>
      <c r="O54">
        <f t="shared" si="3"/>
        <v>3</v>
      </c>
      <c r="P54">
        <f t="shared" si="4"/>
        <v>7</v>
      </c>
    </row>
    <row r="55" spans="1:16" x14ac:dyDescent="0.3">
      <c r="A55">
        <v>2020</v>
      </c>
      <c r="B55" t="s">
        <v>35</v>
      </c>
      <c r="C55" t="s">
        <v>1338</v>
      </c>
      <c r="D55" t="s">
        <v>45</v>
      </c>
      <c r="E55">
        <v>1</v>
      </c>
      <c r="F55" t="s">
        <v>1338</v>
      </c>
      <c r="G55" t="s">
        <v>45</v>
      </c>
      <c r="H55" t="str">
        <f t="shared" si="0"/>
        <v>KJD'Andre Swift</v>
      </c>
      <c r="I55">
        <v>36</v>
      </c>
      <c r="J55">
        <v>18</v>
      </c>
      <c r="K55">
        <f t="shared" si="6"/>
        <v>3</v>
      </c>
      <c r="L55">
        <v>15</v>
      </c>
      <c r="M55">
        <f>COUNTIF(B:B,B55)</f>
        <v>105</v>
      </c>
      <c r="N55">
        <f t="shared" si="2"/>
        <v>18</v>
      </c>
      <c r="O55">
        <f t="shared" si="3"/>
        <v>21</v>
      </c>
      <c r="P55">
        <f t="shared" si="4"/>
        <v>24</v>
      </c>
    </row>
    <row r="56" spans="1:16" x14ac:dyDescent="0.3">
      <c r="A56">
        <v>2020</v>
      </c>
      <c r="B56" t="s">
        <v>62</v>
      </c>
      <c r="C56" t="s">
        <v>720</v>
      </c>
      <c r="D56" t="s">
        <v>45</v>
      </c>
      <c r="E56">
        <v>20</v>
      </c>
      <c r="F56" t="s">
        <v>720</v>
      </c>
      <c r="G56" t="s">
        <v>45</v>
      </c>
      <c r="H56" t="str">
        <f t="shared" si="0"/>
        <v>MarkDavid Johnson</v>
      </c>
      <c r="I56">
        <v>14</v>
      </c>
      <c r="J56">
        <v>19</v>
      </c>
      <c r="K56">
        <f t="shared" si="6"/>
        <v>2</v>
      </c>
      <c r="L56">
        <v>16</v>
      </c>
      <c r="M56">
        <f>COUNTIF(B:B,B56)</f>
        <v>125</v>
      </c>
      <c r="N56">
        <f t="shared" si="2"/>
        <v>-5</v>
      </c>
      <c r="O56">
        <f t="shared" si="3"/>
        <v>-2</v>
      </c>
      <c r="P56">
        <f t="shared" si="4"/>
        <v>0</v>
      </c>
    </row>
    <row r="57" spans="1:16" x14ac:dyDescent="0.3">
      <c r="A57">
        <v>2020</v>
      </c>
      <c r="B57" t="s">
        <v>17</v>
      </c>
      <c r="C57" t="s">
        <v>1339</v>
      </c>
      <c r="D57" t="s">
        <v>45</v>
      </c>
      <c r="E57">
        <v>52</v>
      </c>
      <c r="F57" t="s">
        <v>1339</v>
      </c>
      <c r="G57" t="s">
        <v>45</v>
      </c>
      <c r="H57" t="str">
        <f t="shared" si="0"/>
        <v>LukeClyde Edwards-Helaire</v>
      </c>
      <c r="I57">
        <v>5</v>
      </c>
      <c r="J57">
        <v>20</v>
      </c>
      <c r="K57">
        <f t="shared" si="6"/>
        <v>1</v>
      </c>
      <c r="L57">
        <v>17</v>
      </c>
      <c r="M57">
        <f>COUNTIF(B:B,B57)</f>
        <v>117</v>
      </c>
      <c r="N57">
        <f t="shared" si="2"/>
        <v>-15</v>
      </c>
      <c r="O57">
        <f t="shared" si="3"/>
        <v>-12</v>
      </c>
      <c r="P57">
        <f t="shared" si="4"/>
        <v>-11</v>
      </c>
    </row>
    <row r="58" spans="1:16" x14ac:dyDescent="0.3">
      <c r="A58">
        <v>2020</v>
      </c>
      <c r="B58" t="s">
        <v>359</v>
      </c>
      <c r="C58" t="s">
        <v>1216</v>
      </c>
      <c r="D58" t="s">
        <v>45</v>
      </c>
      <c r="E58">
        <v>24</v>
      </c>
      <c r="F58" t="s">
        <v>1216</v>
      </c>
      <c r="G58" t="s">
        <v>45</v>
      </c>
      <c r="H58" t="str">
        <f t="shared" si="0"/>
        <v>DavidMiles Sanders</v>
      </c>
      <c r="I58">
        <v>12</v>
      </c>
      <c r="J58">
        <v>22</v>
      </c>
      <c r="L58">
        <v>18</v>
      </c>
      <c r="M58">
        <f>COUNTIF(B:B,B58)</f>
        <v>103</v>
      </c>
      <c r="N58">
        <f t="shared" si="2"/>
        <v>-10</v>
      </c>
      <c r="O58">
        <f t="shared" si="3"/>
        <v>-6</v>
      </c>
      <c r="P58">
        <f t="shared" si="4"/>
        <v>-6</v>
      </c>
    </row>
    <row r="59" spans="1:16" x14ac:dyDescent="0.3">
      <c r="A59">
        <v>2020</v>
      </c>
      <c r="B59" t="s">
        <v>62</v>
      </c>
      <c r="C59" t="s">
        <v>1340</v>
      </c>
      <c r="D59" t="s">
        <v>45</v>
      </c>
      <c r="E59">
        <v>4</v>
      </c>
      <c r="F59" t="s">
        <v>1340</v>
      </c>
      <c r="G59" t="s">
        <v>45</v>
      </c>
      <c r="H59" t="str">
        <f t="shared" si="0"/>
        <v>MarkJ.K. Dobbins</v>
      </c>
      <c r="I59">
        <v>26</v>
      </c>
      <c r="J59">
        <v>23</v>
      </c>
      <c r="L59">
        <v>19</v>
      </c>
      <c r="M59">
        <f>COUNTIF(B:B,B59)</f>
        <v>125</v>
      </c>
      <c r="N59">
        <f t="shared" si="2"/>
        <v>3</v>
      </c>
      <c r="O59">
        <f t="shared" si="3"/>
        <v>7</v>
      </c>
      <c r="P59">
        <f t="shared" si="4"/>
        <v>7</v>
      </c>
    </row>
    <row r="60" spans="1:16" x14ac:dyDescent="0.3">
      <c r="A60">
        <v>2020</v>
      </c>
      <c r="B60" t="s">
        <v>32</v>
      </c>
      <c r="C60" t="s">
        <v>554</v>
      </c>
      <c r="D60" t="s">
        <v>45</v>
      </c>
      <c r="E60">
        <v>15</v>
      </c>
      <c r="F60" t="s">
        <v>554</v>
      </c>
      <c r="G60" t="s">
        <v>45</v>
      </c>
      <c r="H60" t="str">
        <f t="shared" si="0"/>
        <v>ScottTodd Gurley</v>
      </c>
      <c r="I60">
        <v>18</v>
      </c>
      <c r="J60">
        <v>25</v>
      </c>
      <c r="L60">
        <v>20</v>
      </c>
      <c r="M60">
        <f>COUNTIF(B:B,B60)</f>
        <v>108</v>
      </c>
      <c r="N60">
        <f t="shared" si="2"/>
        <v>-7</v>
      </c>
      <c r="O60">
        <f t="shared" si="3"/>
        <v>-2</v>
      </c>
      <c r="P60">
        <f t="shared" si="4"/>
        <v>-2</v>
      </c>
    </row>
    <row r="61" spans="1:16" x14ac:dyDescent="0.3">
      <c r="A61">
        <v>2020</v>
      </c>
      <c r="B61" t="s">
        <v>385</v>
      </c>
      <c r="C61" t="s">
        <v>923</v>
      </c>
      <c r="D61" t="s">
        <v>45</v>
      </c>
      <c r="E61">
        <v>13</v>
      </c>
      <c r="F61" t="s">
        <v>923</v>
      </c>
      <c r="G61" t="s">
        <v>45</v>
      </c>
      <c r="H61" t="str">
        <f t="shared" si="0"/>
        <v>BenJames Conner</v>
      </c>
      <c r="I61">
        <v>20</v>
      </c>
      <c r="J61">
        <v>26</v>
      </c>
      <c r="L61">
        <v>21</v>
      </c>
      <c r="M61">
        <f>COUNTIF(B:B,B61)</f>
        <v>84</v>
      </c>
      <c r="N61">
        <f t="shared" si="2"/>
        <v>-6</v>
      </c>
      <c r="O61">
        <f t="shared" si="3"/>
        <v>-1</v>
      </c>
      <c r="P61">
        <f t="shared" si="4"/>
        <v>-1</v>
      </c>
    </row>
    <row r="62" spans="1:16" x14ac:dyDescent="0.3">
      <c r="A62">
        <v>2020</v>
      </c>
      <c r="B62" t="s">
        <v>385</v>
      </c>
      <c r="C62" t="s">
        <v>1341</v>
      </c>
      <c r="D62" t="s">
        <v>45</v>
      </c>
      <c r="E62">
        <v>1</v>
      </c>
      <c r="F62" t="s">
        <v>1341</v>
      </c>
      <c r="G62" t="s">
        <v>45</v>
      </c>
      <c r="H62" t="str">
        <f t="shared" si="0"/>
        <v>BenChase Edmonds</v>
      </c>
      <c r="I62">
        <v>36</v>
      </c>
      <c r="J62">
        <v>28</v>
      </c>
      <c r="L62">
        <v>22</v>
      </c>
      <c r="M62">
        <f>COUNTIF(B:B,B62)</f>
        <v>84</v>
      </c>
      <c r="N62">
        <f t="shared" si="2"/>
        <v>8</v>
      </c>
      <c r="O62">
        <f t="shared" si="3"/>
        <v>14</v>
      </c>
      <c r="P62">
        <f t="shared" si="4"/>
        <v>14</v>
      </c>
    </row>
    <row r="63" spans="1:16" x14ac:dyDescent="0.3">
      <c r="A63">
        <v>2020</v>
      </c>
      <c r="B63" t="s">
        <v>32</v>
      </c>
      <c r="C63" t="s">
        <v>1207</v>
      </c>
      <c r="D63" t="s">
        <v>45</v>
      </c>
      <c r="E63">
        <v>20</v>
      </c>
      <c r="F63" t="s">
        <v>1207</v>
      </c>
      <c r="G63" t="s">
        <v>45</v>
      </c>
      <c r="H63" t="str">
        <f t="shared" si="0"/>
        <v>ScottAustin Ekeler</v>
      </c>
      <c r="I63">
        <v>14</v>
      </c>
      <c r="J63">
        <v>29</v>
      </c>
      <c r="L63">
        <v>23</v>
      </c>
      <c r="M63">
        <f>COUNTIF(B:B,B63)</f>
        <v>108</v>
      </c>
      <c r="N63">
        <f t="shared" si="2"/>
        <v>-15</v>
      </c>
      <c r="O63">
        <f t="shared" si="3"/>
        <v>-9</v>
      </c>
      <c r="P63">
        <f t="shared" si="4"/>
        <v>-9</v>
      </c>
    </row>
    <row r="64" spans="1:16" x14ac:dyDescent="0.3">
      <c r="A64">
        <v>2020</v>
      </c>
      <c r="B64" t="s">
        <v>26</v>
      </c>
      <c r="C64" t="s">
        <v>1231</v>
      </c>
      <c r="D64" t="s">
        <v>45</v>
      </c>
      <c r="E64">
        <v>1</v>
      </c>
      <c r="F64" t="s">
        <v>1231</v>
      </c>
      <c r="G64" t="s">
        <v>45</v>
      </c>
      <c r="H64" t="str">
        <f t="shared" si="0"/>
        <v>BryanDevin Singletary</v>
      </c>
      <c r="I64">
        <v>36</v>
      </c>
      <c r="J64">
        <v>32</v>
      </c>
      <c r="L64">
        <v>24</v>
      </c>
      <c r="M64">
        <f>COUNTIF(B:B,B64)</f>
        <v>118</v>
      </c>
      <c r="N64">
        <f t="shared" si="2"/>
        <v>4</v>
      </c>
      <c r="O64">
        <f t="shared" si="3"/>
        <v>12</v>
      </c>
      <c r="P64">
        <f t="shared" si="4"/>
        <v>12</v>
      </c>
    </row>
    <row r="65" spans="1:16" x14ac:dyDescent="0.3">
      <c r="A65">
        <v>2020</v>
      </c>
      <c r="B65" t="s">
        <v>13</v>
      </c>
      <c r="C65" t="s">
        <v>558</v>
      </c>
      <c r="D65" t="s">
        <v>45</v>
      </c>
      <c r="E65">
        <v>1</v>
      </c>
      <c r="F65" t="s">
        <v>558</v>
      </c>
      <c r="G65" t="s">
        <v>45</v>
      </c>
      <c r="H65" t="str">
        <f t="shared" si="0"/>
        <v>DuncanLatavius Murray</v>
      </c>
      <c r="I65">
        <v>36</v>
      </c>
      <c r="J65">
        <v>34</v>
      </c>
      <c r="L65">
        <v>25</v>
      </c>
      <c r="M65">
        <f>COUNTIF(B:B,B65)</f>
        <v>117</v>
      </c>
      <c r="N65">
        <f t="shared" si="2"/>
        <v>2</v>
      </c>
      <c r="O65">
        <f t="shared" si="3"/>
        <v>11</v>
      </c>
      <c r="P65">
        <f t="shared" si="4"/>
        <v>11</v>
      </c>
    </row>
    <row r="66" spans="1:16" x14ac:dyDescent="0.3">
      <c r="A66">
        <v>2020</v>
      </c>
      <c r="B66" t="s">
        <v>359</v>
      </c>
      <c r="C66" t="s">
        <v>1261</v>
      </c>
      <c r="D66" t="s">
        <v>45</v>
      </c>
      <c r="E66">
        <v>4</v>
      </c>
      <c r="F66" t="s">
        <v>1261</v>
      </c>
      <c r="G66" t="s">
        <v>45</v>
      </c>
      <c r="H66" t="str">
        <f t="shared" ref="H66:H129" si="7">_xlfn.CONCAT(B66,F66)</f>
        <v>DavidDarrell Henderson</v>
      </c>
      <c r="I66">
        <v>26</v>
      </c>
      <c r="J66">
        <v>36</v>
      </c>
      <c r="L66">
        <v>26</v>
      </c>
      <c r="M66">
        <f>COUNTIF(B:B,B66)</f>
        <v>103</v>
      </c>
      <c r="N66">
        <f t="shared" si="2"/>
        <v>-10</v>
      </c>
      <c r="O66">
        <f t="shared" si="3"/>
        <v>0</v>
      </c>
      <c r="P66">
        <f t="shared" si="4"/>
        <v>0</v>
      </c>
    </row>
    <row r="67" spans="1:16" x14ac:dyDescent="0.3">
      <c r="A67">
        <v>2020</v>
      </c>
      <c r="B67" t="s">
        <v>32</v>
      </c>
      <c r="C67" t="s">
        <v>876</v>
      </c>
      <c r="D67" t="s">
        <v>45</v>
      </c>
      <c r="E67">
        <v>11</v>
      </c>
      <c r="F67" t="s">
        <v>876</v>
      </c>
      <c r="G67" t="s">
        <v>45</v>
      </c>
      <c r="H67" t="str">
        <f t="shared" si="7"/>
        <v>ScottLeonard Fournette</v>
      </c>
      <c r="I67">
        <v>22</v>
      </c>
      <c r="J67">
        <v>39</v>
      </c>
      <c r="L67">
        <v>27</v>
      </c>
      <c r="M67">
        <f>COUNTIF(B:B,B67)</f>
        <v>108</v>
      </c>
      <c r="N67">
        <f t="shared" ref="N67:N130" si="8">I67-J67</f>
        <v>-17</v>
      </c>
      <c r="O67">
        <f t="shared" ref="O67:O130" si="9">I67-L67</f>
        <v>-5</v>
      </c>
      <c r="P67">
        <f t="shared" ref="P67:P130" si="10">SUM(O67,K67)</f>
        <v>-5</v>
      </c>
    </row>
    <row r="68" spans="1:16" x14ac:dyDescent="0.3">
      <c r="A68">
        <v>2020</v>
      </c>
      <c r="B68" t="s">
        <v>13</v>
      </c>
      <c r="C68" t="s">
        <v>1248</v>
      </c>
      <c r="D68" t="s">
        <v>45</v>
      </c>
      <c r="E68">
        <v>3</v>
      </c>
      <c r="F68" t="s">
        <v>1248</v>
      </c>
      <c r="G68" t="s">
        <v>45</v>
      </c>
      <c r="H68" t="str">
        <f t="shared" si="7"/>
        <v>DuncanTony Pollard</v>
      </c>
      <c r="I68">
        <v>29</v>
      </c>
      <c r="J68">
        <v>41</v>
      </c>
      <c r="L68">
        <v>28</v>
      </c>
      <c r="M68">
        <f>COUNTIF(B:B,B68)</f>
        <v>117</v>
      </c>
      <c r="N68">
        <f t="shared" si="8"/>
        <v>-12</v>
      </c>
      <c r="O68">
        <f t="shared" si="9"/>
        <v>1</v>
      </c>
      <c r="P68">
        <f t="shared" si="10"/>
        <v>1</v>
      </c>
    </row>
    <row r="69" spans="1:16" x14ac:dyDescent="0.3">
      <c r="A69">
        <v>2020</v>
      </c>
      <c r="B69" t="s">
        <v>62</v>
      </c>
      <c r="C69" t="s">
        <v>1342</v>
      </c>
      <c r="D69" t="s">
        <v>45</v>
      </c>
      <c r="E69">
        <v>2</v>
      </c>
      <c r="F69" t="s">
        <v>1342</v>
      </c>
      <c r="G69" t="s">
        <v>45</v>
      </c>
      <c r="H69" t="str">
        <f t="shared" si="7"/>
        <v>MarkCam Akers</v>
      </c>
      <c r="I69">
        <v>34</v>
      </c>
      <c r="J69">
        <v>42</v>
      </c>
      <c r="L69">
        <v>29</v>
      </c>
      <c r="M69">
        <f>COUNTIF(B:B,B69)</f>
        <v>125</v>
      </c>
      <c r="N69">
        <f t="shared" si="8"/>
        <v>-8</v>
      </c>
      <c r="O69">
        <f t="shared" si="9"/>
        <v>5</v>
      </c>
      <c r="P69">
        <f t="shared" si="10"/>
        <v>5</v>
      </c>
    </row>
    <row r="70" spans="1:16" x14ac:dyDescent="0.3">
      <c r="A70">
        <v>2020</v>
      </c>
      <c r="B70" t="s">
        <v>23</v>
      </c>
      <c r="C70" t="s">
        <v>1343</v>
      </c>
      <c r="D70" t="s">
        <v>45</v>
      </c>
      <c r="E70">
        <v>3</v>
      </c>
      <c r="F70" t="s">
        <v>1343</v>
      </c>
      <c r="G70" t="s">
        <v>45</v>
      </c>
      <c r="H70" t="str">
        <f t="shared" si="7"/>
        <v>KristaZack Moss</v>
      </c>
      <c r="I70">
        <v>29</v>
      </c>
      <c r="J70">
        <v>45</v>
      </c>
      <c r="L70">
        <v>30</v>
      </c>
      <c r="M70">
        <f>COUNTIF(B:B,B70)</f>
        <v>114</v>
      </c>
      <c r="N70">
        <f t="shared" si="8"/>
        <v>-16</v>
      </c>
      <c r="O70">
        <f t="shared" si="9"/>
        <v>-1</v>
      </c>
      <c r="P70">
        <f t="shared" si="10"/>
        <v>-1</v>
      </c>
    </row>
    <row r="71" spans="1:16" x14ac:dyDescent="0.3">
      <c r="A71">
        <v>2020</v>
      </c>
      <c r="B71" t="s">
        <v>385</v>
      </c>
      <c r="C71" t="s">
        <v>1344</v>
      </c>
      <c r="D71" t="s">
        <v>45</v>
      </c>
      <c r="E71">
        <v>3</v>
      </c>
      <c r="F71" t="s">
        <v>1344</v>
      </c>
      <c r="G71" t="s">
        <v>45</v>
      </c>
      <c r="H71" t="str">
        <f t="shared" si="7"/>
        <v>BenRaheem Mostert</v>
      </c>
      <c r="I71">
        <v>29</v>
      </c>
      <c r="J71">
        <v>46</v>
      </c>
      <c r="L71">
        <v>31</v>
      </c>
      <c r="M71">
        <f>COUNTIF(B:B,B71)</f>
        <v>84</v>
      </c>
      <c r="N71">
        <f t="shared" si="8"/>
        <v>-17</v>
      </c>
      <c r="O71">
        <f t="shared" si="9"/>
        <v>-2</v>
      </c>
      <c r="P71">
        <f t="shared" si="10"/>
        <v>-2</v>
      </c>
    </row>
    <row r="72" spans="1:16" x14ac:dyDescent="0.3">
      <c r="A72">
        <v>2020</v>
      </c>
      <c r="B72" t="s">
        <v>359</v>
      </c>
      <c r="C72" t="s">
        <v>1345</v>
      </c>
      <c r="D72" t="s">
        <v>45</v>
      </c>
      <c r="E72">
        <v>2</v>
      </c>
      <c r="F72" t="s">
        <v>1345</v>
      </c>
      <c r="G72" t="s">
        <v>45</v>
      </c>
      <c r="H72" t="str">
        <f t="shared" si="7"/>
        <v>DavidDamien Harris</v>
      </c>
      <c r="I72">
        <v>34</v>
      </c>
      <c r="J72">
        <v>47</v>
      </c>
      <c r="L72">
        <v>32</v>
      </c>
      <c r="M72">
        <f>COUNTIF(B:B,B72)</f>
        <v>103</v>
      </c>
      <c r="N72">
        <f t="shared" si="8"/>
        <v>-13</v>
      </c>
      <c r="O72">
        <f t="shared" si="9"/>
        <v>2</v>
      </c>
      <c r="P72">
        <f t="shared" si="10"/>
        <v>2</v>
      </c>
    </row>
    <row r="73" spans="1:16" x14ac:dyDescent="0.3">
      <c r="A73">
        <v>2020</v>
      </c>
      <c r="B73" t="s">
        <v>359</v>
      </c>
      <c r="C73" t="s">
        <v>898</v>
      </c>
      <c r="D73" t="s">
        <v>45</v>
      </c>
      <c r="E73">
        <v>39</v>
      </c>
      <c r="F73" t="s">
        <v>898</v>
      </c>
      <c r="G73" t="s">
        <v>45</v>
      </c>
      <c r="H73" t="str">
        <f t="shared" si="7"/>
        <v>DavidJoe Mixon</v>
      </c>
      <c r="I73">
        <v>9</v>
      </c>
      <c r="J73">
        <v>50</v>
      </c>
      <c r="L73">
        <v>33</v>
      </c>
      <c r="M73">
        <f>COUNTIF(B:B,B73)</f>
        <v>103</v>
      </c>
      <c r="N73">
        <f t="shared" si="8"/>
        <v>-41</v>
      </c>
      <c r="O73">
        <f t="shared" si="9"/>
        <v>-24</v>
      </c>
      <c r="P73">
        <f t="shared" si="10"/>
        <v>-24</v>
      </c>
    </row>
    <row r="74" spans="1:16" x14ac:dyDescent="0.3">
      <c r="A74">
        <v>2020</v>
      </c>
      <c r="B74" t="s">
        <v>23</v>
      </c>
      <c r="C74" t="s">
        <v>1346</v>
      </c>
      <c r="D74" t="s">
        <v>45</v>
      </c>
      <c r="E74">
        <v>1</v>
      </c>
      <c r="F74" t="s">
        <v>1346</v>
      </c>
      <c r="G74" t="s">
        <v>45</v>
      </c>
      <c r="H74" t="str">
        <f t="shared" si="7"/>
        <v>KristaBrian Hill</v>
      </c>
      <c r="I74">
        <v>36</v>
      </c>
      <c r="J74">
        <v>51</v>
      </c>
      <c r="L74">
        <v>34</v>
      </c>
      <c r="M74">
        <f>COUNTIF(B:B,B74)</f>
        <v>114</v>
      </c>
      <c r="N74">
        <f t="shared" si="8"/>
        <v>-15</v>
      </c>
      <c r="O74">
        <f t="shared" si="9"/>
        <v>2</v>
      </c>
      <c r="P74">
        <f t="shared" si="10"/>
        <v>2</v>
      </c>
    </row>
    <row r="75" spans="1:16" x14ac:dyDescent="0.3">
      <c r="A75">
        <v>2020</v>
      </c>
      <c r="B75" t="s">
        <v>35</v>
      </c>
      <c r="C75" t="s">
        <v>1253</v>
      </c>
      <c r="D75" t="s">
        <v>45</v>
      </c>
      <c r="E75">
        <v>5</v>
      </c>
      <c r="F75" t="s">
        <v>1253</v>
      </c>
      <c r="G75" t="s">
        <v>45</v>
      </c>
      <c r="H75" t="str">
        <f t="shared" si="7"/>
        <v>KJAlexander Mattison</v>
      </c>
      <c r="I75">
        <v>24</v>
      </c>
      <c r="J75">
        <v>52</v>
      </c>
      <c r="L75">
        <v>35</v>
      </c>
      <c r="M75">
        <f>COUNTIF(B:B,B75)</f>
        <v>105</v>
      </c>
      <c r="N75">
        <f t="shared" si="8"/>
        <v>-28</v>
      </c>
      <c r="O75">
        <f t="shared" si="9"/>
        <v>-11</v>
      </c>
      <c r="P75">
        <f t="shared" si="10"/>
        <v>-11</v>
      </c>
    </row>
    <row r="76" spans="1:16" x14ac:dyDescent="0.3">
      <c r="A76">
        <v>2020</v>
      </c>
      <c r="B76" t="s">
        <v>359</v>
      </c>
      <c r="C76" t="s">
        <v>1347</v>
      </c>
      <c r="D76" t="s">
        <v>45</v>
      </c>
      <c r="E76">
        <v>1</v>
      </c>
      <c r="F76" t="s">
        <v>1347</v>
      </c>
      <c r="G76" t="s">
        <v>45</v>
      </c>
      <c r="H76" t="str">
        <f t="shared" si="7"/>
        <v>DavidBoston Scott</v>
      </c>
      <c r="I76">
        <v>36</v>
      </c>
      <c r="J76">
        <v>52</v>
      </c>
      <c r="L76">
        <v>36</v>
      </c>
      <c r="M76">
        <f>COUNTIF(B:B,B76)</f>
        <v>103</v>
      </c>
      <c r="N76">
        <f t="shared" si="8"/>
        <v>-16</v>
      </c>
      <c r="O76">
        <f t="shared" si="9"/>
        <v>0</v>
      </c>
      <c r="P76">
        <f t="shared" si="10"/>
        <v>0</v>
      </c>
    </row>
    <row r="77" spans="1:16" x14ac:dyDescent="0.3">
      <c r="A77">
        <v>2020</v>
      </c>
      <c r="B77" t="s">
        <v>26</v>
      </c>
      <c r="C77" t="s">
        <v>882</v>
      </c>
      <c r="D77" t="s">
        <v>45</v>
      </c>
      <c r="E77">
        <v>83</v>
      </c>
      <c r="F77" t="s">
        <v>882</v>
      </c>
      <c r="G77" t="s">
        <v>45</v>
      </c>
      <c r="H77" t="str">
        <f t="shared" si="7"/>
        <v>BryanChristian McCaffrey</v>
      </c>
      <c r="I77">
        <v>1</v>
      </c>
      <c r="J77">
        <v>54</v>
      </c>
      <c r="L77">
        <v>37</v>
      </c>
      <c r="M77">
        <f>COUNTIF(B:B,B77)</f>
        <v>118</v>
      </c>
      <c r="N77">
        <f t="shared" si="8"/>
        <v>-53</v>
      </c>
      <c r="O77">
        <f t="shared" si="9"/>
        <v>-36</v>
      </c>
      <c r="P77">
        <f t="shared" si="10"/>
        <v>-36</v>
      </c>
    </row>
    <row r="78" spans="1:16" x14ac:dyDescent="0.3">
      <c r="A78">
        <v>2020</v>
      </c>
      <c r="B78" t="s">
        <v>32</v>
      </c>
      <c r="C78" t="s">
        <v>592</v>
      </c>
      <c r="D78" t="s">
        <v>45</v>
      </c>
      <c r="E78">
        <v>9</v>
      </c>
      <c r="F78" t="s">
        <v>592</v>
      </c>
      <c r="G78" t="s">
        <v>45</v>
      </c>
      <c r="H78" t="str">
        <f t="shared" si="7"/>
        <v>ScottLe'Veon Bell</v>
      </c>
      <c r="I78">
        <v>23</v>
      </c>
      <c r="J78">
        <v>63</v>
      </c>
      <c r="L78">
        <v>38</v>
      </c>
      <c r="M78">
        <f>COUNTIF(B:B,B78)</f>
        <v>108</v>
      </c>
      <c r="N78">
        <f t="shared" si="8"/>
        <v>-40</v>
      </c>
      <c r="O78">
        <f t="shared" si="9"/>
        <v>-15</v>
      </c>
      <c r="P78">
        <f t="shared" si="10"/>
        <v>-15</v>
      </c>
    </row>
    <row r="79" spans="1:16" x14ac:dyDescent="0.3">
      <c r="A79">
        <v>2020</v>
      </c>
      <c r="B79" t="s">
        <v>23</v>
      </c>
      <c r="C79" t="s">
        <v>1221</v>
      </c>
      <c r="D79" t="s">
        <v>45</v>
      </c>
      <c r="E79">
        <v>1</v>
      </c>
      <c r="F79" t="s">
        <v>1221</v>
      </c>
      <c r="G79" t="s">
        <v>45</v>
      </c>
      <c r="H79" t="str">
        <f t="shared" si="7"/>
        <v>KristaPhillip Lindsay</v>
      </c>
      <c r="I79">
        <v>36</v>
      </c>
      <c r="J79">
        <v>64</v>
      </c>
      <c r="L79">
        <v>39</v>
      </c>
      <c r="M79">
        <f>COUNTIF(B:B,B79)</f>
        <v>114</v>
      </c>
      <c r="N79">
        <f t="shared" si="8"/>
        <v>-28</v>
      </c>
      <c r="O79">
        <f t="shared" si="9"/>
        <v>-3</v>
      </c>
      <c r="P79">
        <f t="shared" si="10"/>
        <v>-3</v>
      </c>
    </row>
    <row r="80" spans="1:16" x14ac:dyDescent="0.3">
      <c r="A80">
        <v>2020</v>
      </c>
      <c r="B80" t="s">
        <v>23</v>
      </c>
      <c r="C80" t="s">
        <v>1348</v>
      </c>
      <c r="D80" t="s">
        <v>45</v>
      </c>
      <c r="E80">
        <v>5</v>
      </c>
      <c r="F80" t="s">
        <v>1348</v>
      </c>
      <c r="G80" t="s">
        <v>45</v>
      </c>
      <c r="H80" t="str">
        <f t="shared" si="7"/>
        <v>KristaMark Ingram II</v>
      </c>
      <c r="I80">
        <v>24</v>
      </c>
      <c r="J80">
        <v>73</v>
      </c>
      <c r="L80">
        <v>40</v>
      </c>
      <c r="M80">
        <f>COUNTIF(B:B,B80)</f>
        <v>114</v>
      </c>
      <c r="N80">
        <f t="shared" si="8"/>
        <v>-49</v>
      </c>
      <c r="O80">
        <f t="shared" si="9"/>
        <v>-16</v>
      </c>
      <c r="P80">
        <f t="shared" si="10"/>
        <v>-16</v>
      </c>
    </row>
    <row r="81" spans="1:16" x14ac:dyDescent="0.3">
      <c r="A81">
        <v>2020</v>
      </c>
      <c r="B81" t="s">
        <v>26</v>
      </c>
      <c r="C81" t="s">
        <v>1044</v>
      </c>
      <c r="D81" t="s">
        <v>45</v>
      </c>
      <c r="E81">
        <v>68</v>
      </c>
      <c r="F81" t="s">
        <v>1044</v>
      </c>
      <c r="G81" t="s">
        <v>45</v>
      </c>
      <c r="H81" t="str">
        <f t="shared" si="7"/>
        <v>BryanSaquon Barkley</v>
      </c>
      <c r="I81">
        <v>2</v>
      </c>
      <c r="J81">
        <v>120</v>
      </c>
      <c r="L81">
        <v>41</v>
      </c>
      <c r="M81">
        <f>COUNTIF(B:B,B81)</f>
        <v>118</v>
      </c>
      <c r="N81">
        <f t="shared" si="8"/>
        <v>-118</v>
      </c>
      <c r="O81">
        <f t="shared" si="9"/>
        <v>-39</v>
      </c>
      <c r="P81">
        <f t="shared" si="10"/>
        <v>-39</v>
      </c>
    </row>
    <row r="82" spans="1:16" x14ac:dyDescent="0.3">
      <c r="A82">
        <v>2020</v>
      </c>
      <c r="B82" t="s">
        <v>359</v>
      </c>
      <c r="C82" t="s">
        <v>1060</v>
      </c>
      <c r="D82" t="s">
        <v>45</v>
      </c>
      <c r="E82">
        <v>3</v>
      </c>
      <c r="F82" t="s">
        <v>1060</v>
      </c>
      <c r="G82" t="s">
        <v>45</v>
      </c>
      <c r="H82" t="str">
        <f t="shared" si="7"/>
        <v>DavidMarlon Mack</v>
      </c>
      <c r="I82">
        <v>29</v>
      </c>
      <c r="J82">
        <v>133</v>
      </c>
      <c r="L82">
        <v>42</v>
      </c>
      <c r="M82">
        <f>COUNTIF(B:B,B82)</f>
        <v>103</v>
      </c>
      <c r="N82">
        <f t="shared" si="8"/>
        <v>-104</v>
      </c>
      <c r="O82">
        <f t="shared" si="9"/>
        <v>-13</v>
      </c>
      <c r="P82">
        <f t="shared" si="10"/>
        <v>-13</v>
      </c>
    </row>
    <row r="83" spans="1:16" x14ac:dyDescent="0.3">
      <c r="A83">
        <v>2020</v>
      </c>
      <c r="B83" t="s">
        <v>385</v>
      </c>
      <c r="C83" t="s">
        <v>607</v>
      </c>
      <c r="D83" t="s">
        <v>91</v>
      </c>
      <c r="E83">
        <v>34</v>
      </c>
      <c r="F83" t="s">
        <v>607</v>
      </c>
      <c r="G83" t="s">
        <v>91</v>
      </c>
      <c r="H83" t="str">
        <f t="shared" si="7"/>
        <v>BenTravis Kelce</v>
      </c>
      <c r="I83">
        <v>1</v>
      </c>
      <c r="J83">
        <v>1</v>
      </c>
      <c r="L83">
        <v>1</v>
      </c>
      <c r="M83">
        <f>COUNTIF(B:B,B83)</f>
        <v>84</v>
      </c>
      <c r="N83">
        <f t="shared" si="8"/>
        <v>0</v>
      </c>
      <c r="O83">
        <f t="shared" si="9"/>
        <v>0</v>
      </c>
      <c r="P83">
        <f t="shared" si="10"/>
        <v>0</v>
      </c>
    </row>
    <row r="84" spans="1:16" x14ac:dyDescent="0.3">
      <c r="A84">
        <v>2020</v>
      </c>
      <c r="B84" t="s">
        <v>29</v>
      </c>
      <c r="C84" t="s">
        <v>1349</v>
      </c>
      <c r="D84" t="s">
        <v>91</v>
      </c>
      <c r="E84">
        <v>1</v>
      </c>
      <c r="F84" t="s">
        <v>1349</v>
      </c>
      <c r="G84" t="s">
        <v>91</v>
      </c>
      <c r="H84" t="str">
        <f t="shared" si="7"/>
        <v>PatrickT.J. Hockenson</v>
      </c>
      <c r="I84">
        <v>10</v>
      </c>
      <c r="J84">
        <v>4</v>
      </c>
      <c r="L84">
        <v>2</v>
      </c>
      <c r="M84">
        <f>COUNTIF(B:B,B84)</f>
        <v>115</v>
      </c>
      <c r="N84">
        <f t="shared" si="8"/>
        <v>6</v>
      </c>
      <c r="O84">
        <f t="shared" si="9"/>
        <v>8</v>
      </c>
      <c r="P84">
        <f t="shared" si="10"/>
        <v>8</v>
      </c>
    </row>
    <row r="85" spans="1:16" x14ac:dyDescent="0.3">
      <c r="A85">
        <v>2020</v>
      </c>
      <c r="B85" t="s">
        <v>17</v>
      </c>
      <c r="C85" t="s">
        <v>1350</v>
      </c>
      <c r="D85" t="s">
        <v>91</v>
      </c>
      <c r="E85">
        <v>24</v>
      </c>
      <c r="F85" t="s">
        <v>1350</v>
      </c>
      <c r="G85" t="s">
        <v>91</v>
      </c>
      <c r="H85" t="str">
        <f t="shared" si="7"/>
        <v>LukeMark Andrews</v>
      </c>
      <c r="I85">
        <v>3</v>
      </c>
      <c r="J85">
        <v>5</v>
      </c>
      <c r="L85">
        <v>3</v>
      </c>
      <c r="M85">
        <f>COUNTIF(B:B,B85)</f>
        <v>117</v>
      </c>
      <c r="N85">
        <f t="shared" si="8"/>
        <v>-2</v>
      </c>
      <c r="O85">
        <f t="shared" si="9"/>
        <v>0</v>
      </c>
      <c r="P85">
        <f t="shared" si="10"/>
        <v>0</v>
      </c>
    </row>
    <row r="86" spans="1:16" x14ac:dyDescent="0.3">
      <c r="A86">
        <v>2020</v>
      </c>
      <c r="B86" t="s">
        <v>13</v>
      </c>
      <c r="C86" t="s">
        <v>1351</v>
      </c>
      <c r="D86" t="s">
        <v>91</v>
      </c>
      <c r="E86">
        <v>1</v>
      </c>
      <c r="F86" t="s">
        <v>1351</v>
      </c>
      <c r="G86" t="s">
        <v>91</v>
      </c>
      <c r="H86" t="str">
        <f t="shared" si="7"/>
        <v>DuncanMike Gesicki</v>
      </c>
      <c r="I86">
        <v>10</v>
      </c>
      <c r="J86">
        <v>7</v>
      </c>
      <c r="L86">
        <v>4</v>
      </c>
      <c r="M86">
        <f>COUNTIF(B:B,B86)</f>
        <v>117</v>
      </c>
      <c r="N86">
        <f t="shared" si="8"/>
        <v>3</v>
      </c>
      <c r="O86">
        <f t="shared" si="9"/>
        <v>6</v>
      </c>
      <c r="P86">
        <f t="shared" si="10"/>
        <v>6</v>
      </c>
    </row>
    <row r="87" spans="1:16" x14ac:dyDescent="0.3">
      <c r="A87">
        <v>2020</v>
      </c>
      <c r="B87" t="s">
        <v>32</v>
      </c>
      <c r="C87" t="s">
        <v>141</v>
      </c>
      <c r="D87" t="s">
        <v>91</v>
      </c>
      <c r="E87">
        <v>7</v>
      </c>
      <c r="F87" t="s">
        <v>141</v>
      </c>
      <c r="G87" t="s">
        <v>91</v>
      </c>
      <c r="H87" t="str">
        <f t="shared" si="7"/>
        <v>ScottRob Gronkowski</v>
      </c>
      <c r="I87">
        <v>6</v>
      </c>
      <c r="J87">
        <v>8</v>
      </c>
      <c r="L87">
        <v>5</v>
      </c>
      <c r="M87">
        <f>COUNTIF(B:B,B87)</f>
        <v>108</v>
      </c>
      <c r="N87">
        <f t="shared" si="8"/>
        <v>-2</v>
      </c>
      <c r="O87">
        <f t="shared" si="9"/>
        <v>1</v>
      </c>
      <c r="P87">
        <f t="shared" si="10"/>
        <v>1</v>
      </c>
    </row>
    <row r="88" spans="1:16" x14ac:dyDescent="0.3">
      <c r="A88">
        <v>2020</v>
      </c>
      <c r="B88" t="s">
        <v>32</v>
      </c>
      <c r="C88" t="s">
        <v>1352</v>
      </c>
      <c r="D88" t="s">
        <v>91</v>
      </c>
      <c r="E88">
        <v>8</v>
      </c>
      <c r="F88" t="s">
        <v>1352</v>
      </c>
      <c r="G88" t="s">
        <v>91</v>
      </c>
      <c r="H88" t="str">
        <f t="shared" si="7"/>
        <v>ScottHayden Hurst</v>
      </c>
      <c r="I88">
        <v>5</v>
      </c>
      <c r="J88">
        <v>9</v>
      </c>
      <c r="L88">
        <v>6</v>
      </c>
      <c r="M88">
        <f>COUNTIF(B:B,B88)</f>
        <v>108</v>
      </c>
      <c r="N88">
        <f t="shared" si="8"/>
        <v>-4</v>
      </c>
      <c r="O88">
        <f t="shared" si="9"/>
        <v>-1</v>
      </c>
      <c r="P88">
        <f t="shared" si="10"/>
        <v>-1</v>
      </c>
    </row>
    <row r="89" spans="1:16" x14ac:dyDescent="0.3">
      <c r="A89">
        <v>2020</v>
      </c>
      <c r="B89" t="s">
        <v>23</v>
      </c>
      <c r="C89" t="s">
        <v>935</v>
      </c>
      <c r="D89" t="s">
        <v>91</v>
      </c>
      <c r="E89">
        <v>1</v>
      </c>
      <c r="F89" t="s">
        <v>935</v>
      </c>
      <c r="G89" t="s">
        <v>91</v>
      </c>
      <c r="H89" t="str">
        <f t="shared" si="7"/>
        <v>KristaHunter Henry</v>
      </c>
      <c r="I89">
        <v>10</v>
      </c>
      <c r="J89">
        <v>12</v>
      </c>
      <c r="L89">
        <v>7</v>
      </c>
      <c r="M89">
        <f>COUNTIF(B:B,B89)</f>
        <v>114</v>
      </c>
      <c r="N89">
        <f t="shared" si="8"/>
        <v>-2</v>
      </c>
      <c r="O89">
        <f t="shared" si="9"/>
        <v>3</v>
      </c>
      <c r="P89">
        <f t="shared" si="10"/>
        <v>3</v>
      </c>
    </row>
    <row r="90" spans="1:16" x14ac:dyDescent="0.3">
      <c r="A90">
        <v>2020</v>
      </c>
      <c r="B90" t="s">
        <v>62</v>
      </c>
      <c r="C90" t="s">
        <v>1090</v>
      </c>
      <c r="D90" t="s">
        <v>91</v>
      </c>
      <c r="E90">
        <v>3</v>
      </c>
      <c r="F90" t="s">
        <v>1090</v>
      </c>
      <c r="G90" t="s">
        <v>91</v>
      </c>
      <c r="H90" t="str">
        <f t="shared" si="7"/>
        <v>MarkEvan Engram</v>
      </c>
      <c r="I90">
        <v>9</v>
      </c>
      <c r="J90">
        <v>16</v>
      </c>
      <c r="L90">
        <v>8</v>
      </c>
      <c r="M90">
        <f>COUNTIF(B:B,B90)</f>
        <v>125</v>
      </c>
      <c r="N90">
        <f t="shared" si="8"/>
        <v>-7</v>
      </c>
      <c r="O90">
        <f t="shared" si="9"/>
        <v>1</v>
      </c>
      <c r="P90">
        <f t="shared" si="10"/>
        <v>1</v>
      </c>
    </row>
    <row r="91" spans="1:16" x14ac:dyDescent="0.3">
      <c r="A91">
        <v>2020</v>
      </c>
      <c r="B91" t="s">
        <v>13</v>
      </c>
      <c r="C91" t="s">
        <v>1353</v>
      </c>
      <c r="D91" t="s">
        <v>91</v>
      </c>
      <c r="E91">
        <v>7</v>
      </c>
      <c r="F91" t="s">
        <v>1353</v>
      </c>
      <c r="G91" t="s">
        <v>91</v>
      </c>
      <c r="H91" t="str">
        <f t="shared" si="7"/>
        <v>DuncanTyler Higbee</v>
      </c>
      <c r="I91">
        <v>6</v>
      </c>
      <c r="J91">
        <v>18</v>
      </c>
      <c r="L91">
        <v>9</v>
      </c>
      <c r="M91">
        <f>COUNTIF(B:B,B91)</f>
        <v>117</v>
      </c>
      <c r="N91">
        <f t="shared" si="8"/>
        <v>-12</v>
      </c>
      <c r="O91">
        <f t="shared" si="9"/>
        <v>-3</v>
      </c>
      <c r="P91">
        <f t="shared" si="10"/>
        <v>-3</v>
      </c>
    </row>
    <row r="92" spans="1:16" x14ac:dyDescent="0.3">
      <c r="A92">
        <v>2020</v>
      </c>
      <c r="B92" t="s">
        <v>23</v>
      </c>
      <c r="C92" t="s">
        <v>1263</v>
      </c>
      <c r="D92" t="s">
        <v>91</v>
      </c>
      <c r="E92">
        <v>34</v>
      </c>
      <c r="F92" t="s">
        <v>1263</v>
      </c>
      <c r="G92" t="s">
        <v>91</v>
      </c>
      <c r="H92" t="str">
        <f t="shared" si="7"/>
        <v>KristaGeorge Kittle</v>
      </c>
      <c r="I92">
        <v>1</v>
      </c>
      <c r="J92">
        <v>19</v>
      </c>
      <c r="L92">
        <v>10</v>
      </c>
      <c r="M92">
        <f>COUNTIF(B:B,B92)</f>
        <v>114</v>
      </c>
      <c r="N92">
        <f t="shared" si="8"/>
        <v>-18</v>
      </c>
      <c r="O92">
        <f t="shared" si="9"/>
        <v>-9</v>
      </c>
      <c r="P92">
        <f t="shared" si="10"/>
        <v>-9</v>
      </c>
    </row>
    <row r="93" spans="1:16" x14ac:dyDescent="0.3">
      <c r="A93">
        <v>2020</v>
      </c>
      <c r="B93" t="s">
        <v>26</v>
      </c>
      <c r="C93" t="s">
        <v>456</v>
      </c>
      <c r="D93" t="s">
        <v>91</v>
      </c>
      <c r="E93">
        <v>20</v>
      </c>
      <c r="F93" t="s">
        <v>456</v>
      </c>
      <c r="G93" t="s">
        <v>91</v>
      </c>
      <c r="H93" t="str">
        <f t="shared" si="7"/>
        <v>BryanZach Ertz</v>
      </c>
      <c r="I93">
        <v>4</v>
      </c>
      <c r="J93">
        <v>31</v>
      </c>
      <c r="L93">
        <v>11</v>
      </c>
      <c r="M93">
        <f>COUNTIF(B:B,B93)</f>
        <v>118</v>
      </c>
      <c r="N93">
        <f t="shared" si="8"/>
        <v>-27</v>
      </c>
      <c r="O93">
        <f t="shared" si="9"/>
        <v>-7</v>
      </c>
      <c r="P93">
        <f t="shared" si="10"/>
        <v>-7</v>
      </c>
    </row>
    <row r="94" spans="1:16" x14ac:dyDescent="0.3">
      <c r="A94">
        <v>2020</v>
      </c>
      <c r="B94" t="s">
        <v>359</v>
      </c>
      <c r="C94" t="s">
        <v>1354</v>
      </c>
      <c r="D94" t="s">
        <v>91</v>
      </c>
      <c r="E94">
        <v>1</v>
      </c>
      <c r="F94" t="s">
        <v>1382</v>
      </c>
      <c r="G94" t="s">
        <v>91</v>
      </c>
      <c r="H94" t="str">
        <f t="shared" si="7"/>
        <v>DavidChris Herndon</v>
      </c>
      <c r="I94">
        <v>10</v>
      </c>
      <c r="J94">
        <v>35</v>
      </c>
      <c r="L94">
        <v>12</v>
      </c>
      <c r="M94">
        <f>COUNTIF(B:B,B94)</f>
        <v>103</v>
      </c>
      <c r="N94">
        <f t="shared" si="8"/>
        <v>-25</v>
      </c>
      <c r="O94">
        <f t="shared" si="9"/>
        <v>-2</v>
      </c>
      <c r="P94">
        <f t="shared" si="10"/>
        <v>-2</v>
      </c>
    </row>
    <row r="95" spans="1:16" x14ac:dyDescent="0.3">
      <c r="A95">
        <v>2020</v>
      </c>
      <c r="B95" t="s">
        <v>359</v>
      </c>
      <c r="C95" t="s">
        <v>1272</v>
      </c>
      <c r="D95" t="s">
        <v>91</v>
      </c>
      <c r="E95">
        <v>1</v>
      </c>
      <c r="F95" t="s">
        <v>1272</v>
      </c>
      <c r="G95" t="s">
        <v>91</v>
      </c>
      <c r="H95" t="str">
        <f t="shared" si="7"/>
        <v>DavidO.J. Howard</v>
      </c>
      <c r="I95">
        <v>10</v>
      </c>
      <c r="J95">
        <v>55</v>
      </c>
      <c r="L95">
        <v>13</v>
      </c>
      <c r="M95">
        <f>COUNTIF(B:B,B95)</f>
        <v>103</v>
      </c>
      <c r="N95">
        <f t="shared" si="8"/>
        <v>-45</v>
      </c>
      <c r="O95">
        <f t="shared" si="9"/>
        <v>-3</v>
      </c>
      <c r="P95">
        <f t="shared" si="10"/>
        <v>-3</v>
      </c>
    </row>
    <row r="96" spans="1:16" x14ac:dyDescent="0.3">
      <c r="A96">
        <v>2020</v>
      </c>
      <c r="B96" t="s">
        <v>62</v>
      </c>
      <c r="C96" t="s">
        <v>654</v>
      </c>
      <c r="D96" t="s">
        <v>94</v>
      </c>
      <c r="E96">
        <v>47</v>
      </c>
      <c r="F96" t="s">
        <v>654</v>
      </c>
      <c r="G96" t="s">
        <v>94</v>
      </c>
      <c r="H96" t="str">
        <f t="shared" si="7"/>
        <v>MarkDavante Adams</v>
      </c>
      <c r="I96">
        <v>2</v>
      </c>
      <c r="J96">
        <v>1</v>
      </c>
      <c r="L96">
        <v>1</v>
      </c>
      <c r="M96">
        <f>COUNTIF(B:B,B96)</f>
        <v>125</v>
      </c>
      <c r="N96">
        <f t="shared" si="8"/>
        <v>1</v>
      </c>
      <c r="O96">
        <f t="shared" si="9"/>
        <v>1</v>
      </c>
      <c r="P96">
        <f t="shared" si="10"/>
        <v>1</v>
      </c>
    </row>
    <row r="97" spans="1:16" x14ac:dyDescent="0.3">
      <c r="A97">
        <v>2020</v>
      </c>
      <c r="B97" t="s">
        <v>32</v>
      </c>
      <c r="C97" t="s">
        <v>943</v>
      </c>
      <c r="D97" t="s">
        <v>94</v>
      </c>
      <c r="E97">
        <v>42</v>
      </c>
      <c r="F97" t="s">
        <v>943</v>
      </c>
      <c r="G97" t="s">
        <v>94</v>
      </c>
      <c r="H97" t="str">
        <f t="shared" si="7"/>
        <v>ScottTyreek Hill</v>
      </c>
      <c r="I97">
        <v>3</v>
      </c>
      <c r="J97">
        <v>2</v>
      </c>
      <c r="L97">
        <v>2</v>
      </c>
      <c r="M97">
        <f>COUNTIF(B:B,B97)</f>
        <v>108</v>
      </c>
      <c r="N97">
        <f t="shared" si="8"/>
        <v>1</v>
      </c>
      <c r="O97">
        <f t="shared" si="9"/>
        <v>1</v>
      </c>
      <c r="P97">
        <f t="shared" si="10"/>
        <v>1</v>
      </c>
    </row>
    <row r="98" spans="1:16" x14ac:dyDescent="0.3">
      <c r="A98">
        <v>2020</v>
      </c>
      <c r="B98" t="s">
        <v>385</v>
      </c>
      <c r="C98" t="s">
        <v>801</v>
      </c>
      <c r="D98" t="s">
        <v>94</v>
      </c>
      <c r="E98">
        <v>6</v>
      </c>
      <c r="F98" t="s">
        <v>801</v>
      </c>
      <c r="G98" t="s">
        <v>94</v>
      </c>
      <c r="H98" t="str">
        <f t="shared" si="7"/>
        <v>BenStefon Diggs</v>
      </c>
      <c r="I98">
        <v>32</v>
      </c>
      <c r="J98">
        <v>3</v>
      </c>
      <c r="L98">
        <v>3</v>
      </c>
      <c r="M98">
        <f>COUNTIF(B:B,B98)</f>
        <v>84</v>
      </c>
      <c r="N98">
        <f t="shared" si="8"/>
        <v>29</v>
      </c>
      <c r="O98">
        <f t="shared" si="9"/>
        <v>29</v>
      </c>
      <c r="P98">
        <f t="shared" si="10"/>
        <v>29</v>
      </c>
    </row>
    <row r="99" spans="1:16" x14ac:dyDescent="0.3">
      <c r="A99">
        <v>2020</v>
      </c>
      <c r="B99" t="s">
        <v>17</v>
      </c>
      <c r="C99" t="s">
        <v>1109</v>
      </c>
      <c r="D99" t="s">
        <v>94</v>
      </c>
      <c r="E99">
        <v>19</v>
      </c>
      <c r="F99" t="s">
        <v>1109</v>
      </c>
      <c r="G99" t="s">
        <v>94</v>
      </c>
      <c r="H99" t="str">
        <f t="shared" si="7"/>
        <v>LukeCalvin Ridley</v>
      </c>
      <c r="I99">
        <v>12</v>
      </c>
      <c r="J99">
        <v>4</v>
      </c>
      <c r="L99">
        <v>4</v>
      </c>
      <c r="M99">
        <f>COUNTIF(B:B,B99)</f>
        <v>117</v>
      </c>
      <c r="N99">
        <f t="shared" si="8"/>
        <v>8</v>
      </c>
      <c r="O99">
        <f t="shared" si="9"/>
        <v>8</v>
      </c>
      <c r="P99">
        <f t="shared" si="10"/>
        <v>8</v>
      </c>
    </row>
    <row r="100" spans="1:16" x14ac:dyDescent="0.3">
      <c r="A100">
        <v>2020</v>
      </c>
      <c r="B100" t="s">
        <v>35</v>
      </c>
      <c r="C100" t="s">
        <v>484</v>
      </c>
      <c r="D100" t="s">
        <v>94</v>
      </c>
      <c r="E100">
        <v>40</v>
      </c>
      <c r="F100" t="s">
        <v>484</v>
      </c>
      <c r="G100" t="s">
        <v>94</v>
      </c>
      <c r="H100" t="str">
        <f t="shared" si="7"/>
        <v>KJDeAndre Hopkins</v>
      </c>
      <c r="I100">
        <v>5</v>
      </c>
      <c r="J100">
        <v>5</v>
      </c>
      <c r="L100">
        <v>5</v>
      </c>
      <c r="M100">
        <f>COUNTIF(B:B,B100)</f>
        <v>105</v>
      </c>
      <c r="N100">
        <f t="shared" si="8"/>
        <v>0</v>
      </c>
      <c r="O100">
        <f t="shared" si="9"/>
        <v>0</v>
      </c>
      <c r="P100">
        <f t="shared" si="10"/>
        <v>0</v>
      </c>
    </row>
    <row r="101" spans="1:16" x14ac:dyDescent="0.3">
      <c r="A101">
        <v>2020</v>
      </c>
      <c r="B101" t="s">
        <v>62</v>
      </c>
      <c r="C101" t="s">
        <v>1355</v>
      </c>
      <c r="D101" t="s">
        <v>94</v>
      </c>
      <c r="E101">
        <v>16</v>
      </c>
      <c r="F101" t="s">
        <v>1383</v>
      </c>
      <c r="G101" t="s">
        <v>94</v>
      </c>
      <c r="H101" t="str">
        <f t="shared" si="7"/>
        <v>MarkDK Metcalf</v>
      </c>
      <c r="I101">
        <v>15</v>
      </c>
      <c r="J101">
        <v>7</v>
      </c>
      <c r="L101">
        <v>6</v>
      </c>
      <c r="M101">
        <f>COUNTIF(B:B,B101)</f>
        <v>125</v>
      </c>
      <c r="N101">
        <f t="shared" si="8"/>
        <v>8</v>
      </c>
      <c r="O101">
        <f t="shared" si="9"/>
        <v>9</v>
      </c>
      <c r="P101">
        <f t="shared" si="10"/>
        <v>9</v>
      </c>
    </row>
    <row r="102" spans="1:16" x14ac:dyDescent="0.3">
      <c r="A102">
        <v>2020</v>
      </c>
      <c r="B102" t="s">
        <v>35</v>
      </c>
      <c r="C102" t="s">
        <v>1356</v>
      </c>
      <c r="D102" t="s">
        <v>91</v>
      </c>
      <c r="E102">
        <v>6</v>
      </c>
      <c r="F102" t="s">
        <v>1356</v>
      </c>
      <c r="G102" t="s">
        <v>94</v>
      </c>
      <c r="H102" t="str">
        <f t="shared" si="7"/>
        <v>KJDarren Waller</v>
      </c>
      <c r="I102">
        <v>8</v>
      </c>
      <c r="J102">
        <v>8</v>
      </c>
      <c r="L102">
        <v>7</v>
      </c>
      <c r="M102">
        <f>COUNTIF(B:B,B102)</f>
        <v>105</v>
      </c>
      <c r="N102">
        <f t="shared" si="8"/>
        <v>0</v>
      </c>
      <c r="O102">
        <f t="shared" si="9"/>
        <v>1</v>
      </c>
      <c r="P102">
        <f t="shared" si="10"/>
        <v>1</v>
      </c>
    </row>
    <row r="103" spans="1:16" x14ac:dyDescent="0.3">
      <c r="A103">
        <v>2020</v>
      </c>
      <c r="B103" t="s">
        <v>29</v>
      </c>
      <c r="C103" t="s">
        <v>618</v>
      </c>
      <c r="D103" t="s">
        <v>94</v>
      </c>
      <c r="E103">
        <v>20</v>
      </c>
      <c r="F103" t="s">
        <v>1384</v>
      </c>
      <c r="G103" t="s">
        <v>94</v>
      </c>
      <c r="H103" t="str">
        <f t="shared" si="7"/>
        <v>PatrickAllen Robinson II</v>
      </c>
      <c r="I103">
        <v>11</v>
      </c>
      <c r="J103">
        <v>9</v>
      </c>
      <c r="L103">
        <v>8</v>
      </c>
      <c r="M103">
        <f>COUNTIF(B:B,B103)</f>
        <v>115</v>
      </c>
      <c r="N103">
        <f t="shared" si="8"/>
        <v>2</v>
      </c>
      <c r="O103">
        <f t="shared" si="9"/>
        <v>3</v>
      </c>
      <c r="P103">
        <f t="shared" si="10"/>
        <v>3</v>
      </c>
    </row>
    <row r="104" spans="1:16" x14ac:dyDescent="0.3">
      <c r="A104">
        <v>2020</v>
      </c>
      <c r="B104" t="s">
        <v>32</v>
      </c>
      <c r="C104" t="s">
        <v>816</v>
      </c>
      <c r="D104" t="s">
        <v>94</v>
      </c>
      <c r="E104">
        <v>9</v>
      </c>
      <c r="F104" t="s">
        <v>816</v>
      </c>
      <c r="G104" t="s">
        <v>94</v>
      </c>
      <c r="H104" t="str">
        <f t="shared" si="7"/>
        <v>ScottTyler Lockett</v>
      </c>
      <c r="I104">
        <v>23</v>
      </c>
      <c r="J104">
        <v>10</v>
      </c>
      <c r="L104">
        <v>9</v>
      </c>
      <c r="M104">
        <f>COUNTIF(B:B,B104)</f>
        <v>108</v>
      </c>
      <c r="N104">
        <f t="shared" si="8"/>
        <v>13</v>
      </c>
      <c r="O104">
        <f t="shared" si="9"/>
        <v>14</v>
      </c>
      <c r="P104">
        <f t="shared" si="10"/>
        <v>14</v>
      </c>
    </row>
    <row r="105" spans="1:16" x14ac:dyDescent="0.3">
      <c r="A105">
        <v>2020</v>
      </c>
      <c r="B105" t="s">
        <v>35</v>
      </c>
      <c r="C105" t="s">
        <v>949</v>
      </c>
      <c r="D105" t="s">
        <v>94</v>
      </c>
      <c r="E105">
        <v>25</v>
      </c>
      <c r="F105" t="s">
        <v>949</v>
      </c>
      <c r="G105" t="s">
        <v>94</v>
      </c>
      <c r="H105" t="str">
        <f t="shared" si="7"/>
        <v>KJAdam Thielen</v>
      </c>
      <c r="I105">
        <v>9</v>
      </c>
      <c r="J105">
        <v>11</v>
      </c>
      <c r="L105">
        <v>10</v>
      </c>
      <c r="M105">
        <f>COUNTIF(B:B,B105)</f>
        <v>105</v>
      </c>
      <c r="N105">
        <f t="shared" si="8"/>
        <v>-2</v>
      </c>
      <c r="O105">
        <f t="shared" si="9"/>
        <v>-1</v>
      </c>
      <c r="P105">
        <f t="shared" si="10"/>
        <v>-1</v>
      </c>
    </row>
    <row r="106" spans="1:16" x14ac:dyDescent="0.3">
      <c r="A106">
        <v>2020</v>
      </c>
      <c r="B106" t="s">
        <v>29</v>
      </c>
      <c r="C106" t="s">
        <v>1357</v>
      </c>
      <c r="D106" t="s">
        <v>94</v>
      </c>
      <c r="E106">
        <v>15</v>
      </c>
      <c r="F106" t="s">
        <v>1385</v>
      </c>
      <c r="G106" t="s">
        <v>94</v>
      </c>
      <c r="H106" t="str">
        <f t="shared" si="7"/>
        <v>PatrickA.J. Brown</v>
      </c>
      <c r="I106">
        <v>17</v>
      </c>
      <c r="J106">
        <v>12</v>
      </c>
      <c r="L106">
        <v>11</v>
      </c>
      <c r="M106">
        <f>COUNTIF(B:B,B106)</f>
        <v>115</v>
      </c>
      <c r="N106">
        <f t="shared" si="8"/>
        <v>5</v>
      </c>
      <c r="O106">
        <f t="shared" si="9"/>
        <v>6</v>
      </c>
      <c r="P106">
        <f t="shared" si="10"/>
        <v>6</v>
      </c>
    </row>
    <row r="107" spans="1:16" x14ac:dyDescent="0.3">
      <c r="A107">
        <v>2020</v>
      </c>
      <c r="B107" t="s">
        <v>359</v>
      </c>
      <c r="C107" t="s">
        <v>476</v>
      </c>
      <c r="D107" t="s">
        <v>94</v>
      </c>
      <c r="E107">
        <v>26</v>
      </c>
      <c r="F107" t="s">
        <v>476</v>
      </c>
      <c r="G107" t="s">
        <v>94</v>
      </c>
      <c r="H107" t="str">
        <f t="shared" si="7"/>
        <v>DavidMike Evans</v>
      </c>
      <c r="I107">
        <v>7</v>
      </c>
      <c r="J107">
        <v>13</v>
      </c>
      <c r="L107">
        <v>12</v>
      </c>
      <c r="M107">
        <f>COUNTIF(B:B,B107)</f>
        <v>103</v>
      </c>
      <c r="N107">
        <f t="shared" si="8"/>
        <v>-6</v>
      </c>
      <c r="O107">
        <f t="shared" si="9"/>
        <v>-5</v>
      </c>
      <c r="P107">
        <f t="shared" si="10"/>
        <v>-5</v>
      </c>
    </row>
    <row r="108" spans="1:16" x14ac:dyDescent="0.3">
      <c r="A108">
        <v>2020</v>
      </c>
      <c r="B108" t="s">
        <v>13</v>
      </c>
      <c r="C108" t="s">
        <v>1103</v>
      </c>
      <c r="D108" t="s">
        <v>94</v>
      </c>
      <c r="E108">
        <v>12</v>
      </c>
      <c r="F108" t="s">
        <v>1103</v>
      </c>
      <c r="G108" t="s">
        <v>94</v>
      </c>
      <c r="H108" t="str">
        <f t="shared" si="7"/>
        <v>DuncanRobert Woods</v>
      </c>
      <c r="I108">
        <v>20</v>
      </c>
      <c r="J108">
        <v>14</v>
      </c>
      <c r="L108">
        <v>13</v>
      </c>
      <c r="M108">
        <f>COUNTIF(B:B,B108)</f>
        <v>117</v>
      </c>
      <c r="N108">
        <f t="shared" si="8"/>
        <v>6</v>
      </c>
      <c r="O108">
        <f t="shared" si="9"/>
        <v>7</v>
      </c>
      <c r="P108">
        <f t="shared" si="10"/>
        <v>7</v>
      </c>
    </row>
    <row r="109" spans="1:16" x14ac:dyDescent="0.3">
      <c r="A109">
        <v>2020</v>
      </c>
      <c r="B109" t="s">
        <v>32</v>
      </c>
      <c r="C109" t="s">
        <v>513</v>
      </c>
      <c r="D109" t="s">
        <v>94</v>
      </c>
      <c r="E109">
        <v>8</v>
      </c>
      <c r="F109" t="s">
        <v>513</v>
      </c>
      <c r="G109" t="s">
        <v>94</v>
      </c>
      <c r="H109" t="str">
        <f t="shared" si="7"/>
        <v>ScottBrandin Cooks</v>
      </c>
      <c r="I109">
        <v>27</v>
      </c>
      <c r="J109">
        <v>15</v>
      </c>
      <c r="L109">
        <v>14</v>
      </c>
      <c r="M109">
        <f>COUNTIF(B:B,B109)</f>
        <v>108</v>
      </c>
      <c r="N109">
        <f t="shared" si="8"/>
        <v>12</v>
      </c>
      <c r="O109">
        <f t="shared" si="9"/>
        <v>13</v>
      </c>
      <c r="P109">
        <f t="shared" si="10"/>
        <v>13</v>
      </c>
    </row>
    <row r="110" spans="1:16" x14ac:dyDescent="0.3">
      <c r="A110">
        <v>2020</v>
      </c>
      <c r="B110" t="s">
        <v>23</v>
      </c>
      <c r="C110" t="s">
        <v>507</v>
      </c>
      <c r="D110" t="s">
        <v>94</v>
      </c>
      <c r="E110">
        <v>11</v>
      </c>
      <c r="F110" t="s">
        <v>507</v>
      </c>
      <c r="G110" t="s">
        <v>94</v>
      </c>
      <c r="H110" t="str">
        <f t="shared" si="7"/>
        <v>KristaKeenan Allen</v>
      </c>
      <c r="I110">
        <v>21</v>
      </c>
      <c r="J110">
        <v>16</v>
      </c>
      <c r="L110">
        <v>15</v>
      </c>
      <c r="M110">
        <f>COUNTIF(B:B,B110)</f>
        <v>114</v>
      </c>
      <c r="N110">
        <f t="shared" si="8"/>
        <v>5</v>
      </c>
      <c r="O110">
        <f t="shared" si="9"/>
        <v>6</v>
      </c>
      <c r="P110">
        <f t="shared" si="10"/>
        <v>6</v>
      </c>
    </row>
    <row r="111" spans="1:16" x14ac:dyDescent="0.3">
      <c r="A111">
        <v>2020</v>
      </c>
      <c r="B111" t="s">
        <v>26</v>
      </c>
      <c r="C111" t="s">
        <v>633</v>
      </c>
      <c r="D111" t="s">
        <v>94</v>
      </c>
      <c r="E111">
        <v>11</v>
      </c>
      <c r="F111" t="s">
        <v>633</v>
      </c>
      <c r="G111" t="s">
        <v>94</v>
      </c>
      <c r="H111" t="str">
        <f t="shared" si="7"/>
        <v>BryanAmari Cooper</v>
      </c>
      <c r="I111">
        <v>21</v>
      </c>
      <c r="J111">
        <v>17</v>
      </c>
      <c r="L111">
        <v>16</v>
      </c>
      <c r="M111">
        <f>COUNTIF(B:B,B111)</f>
        <v>118</v>
      </c>
      <c r="N111">
        <f t="shared" si="8"/>
        <v>4</v>
      </c>
      <c r="O111">
        <f t="shared" si="9"/>
        <v>5</v>
      </c>
      <c r="P111">
        <f t="shared" si="10"/>
        <v>5</v>
      </c>
    </row>
    <row r="112" spans="1:16" x14ac:dyDescent="0.3">
      <c r="A112">
        <v>2020</v>
      </c>
      <c r="B112" t="s">
        <v>62</v>
      </c>
      <c r="C112" t="s">
        <v>525</v>
      </c>
      <c r="D112" t="s">
        <v>94</v>
      </c>
      <c r="E112">
        <v>1</v>
      </c>
      <c r="F112" t="s">
        <v>525</v>
      </c>
      <c r="G112" t="s">
        <v>94</v>
      </c>
      <c r="H112" t="str">
        <f t="shared" si="7"/>
        <v>MarkMarvin Jones</v>
      </c>
      <c r="I112">
        <v>39</v>
      </c>
      <c r="J112">
        <v>18</v>
      </c>
      <c r="L112">
        <v>17</v>
      </c>
      <c r="M112">
        <f>COUNTIF(B:B,B112)</f>
        <v>125</v>
      </c>
      <c r="N112">
        <f t="shared" si="8"/>
        <v>21</v>
      </c>
      <c r="O112">
        <f t="shared" si="9"/>
        <v>22</v>
      </c>
      <c r="P112">
        <f t="shared" si="10"/>
        <v>22</v>
      </c>
    </row>
    <row r="113" spans="1:16" x14ac:dyDescent="0.3">
      <c r="A113">
        <v>2020</v>
      </c>
      <c r="B113" t="s">
        <v>13</v>
      </c>
      <c r="C113" t="s">
        <v>1358</v>
      </c>
      <c r="D113" t="s">
        <v>94</v>
      </c>
      <c r="E113">
        <v>9</v>
      </c>
      <c r="F113" t="s">
        <v>1358</v>
      </c>
      <c r="G113" t="s">
        <v>94</v>
      </c>
      <c r="H113" t="str">
        <f t="shared" si="7"/>
        <v>DuncanTerry McLaurin</v>
      </c>
      <c r="I113">
        <v>23</v>
      </c>
      <c r="J113">
        <v>19</v>
      </c>
      <c r="L113">
        <v>18</v>
      </c>
      <c r="M113">
        <f>COUNTIF(B:B,B113)</f>
        <v>117</v>
      </c>
      <c r="N113">
        <f t="shared" si="8"/>
        <v>4</v>
      </c>
      <c r="O113">
        <f t="shared" si="9"/>
        <v>5</v>
      </c>
      <c r="P113">
        <f t="shared" si="10"/>
        <v>5</v>
      </c>
    </row>
    <row r="114" spans="1:16" x14ac:dyDescent="0.3">
      <c r="A114">
        <v>2020</v>
      </c>
      <c r="B114" t="s">
        <v>29</v>
      </c>
      <c r="C114" t="s">
        <v>1359</v>
      </c>
      <c r="D114" t="s">
        <v>94</v>
      </c>
      <c r="E114">
        <v>19</v>
      </c>
      <c r="F114" t="s">
        <v>1293</v>
      </c>
      <c r="G114" t="s">
        <v>94</v>
      </c>
      <c r="H114" t="str">
        <f t="shared" si="7"/>
        <v>PatrickDJ Moore</v>
      </c>
      <c r="I114">
        <v>12</v>
      </c>
      <c r="J114">
        <v>20</v>
      </c>
      <c r="L114">
        <v>19</v>
      </c>
      <c r="M114">
        <f>COUNTIF(B:B,B114)</f>
        <v>115</v>
      </c>
      <c r="N114">
        <f t="shared" si="8"/>
        <v>-8</v>
      </c>
      <c r="O114">
        <f t="shared" si="9"/>
        <v>-7</v>
      </c>
      <c r="P114">
        <f t="shared" si="10"/>
        <v>-7</v>
      </c>
    </row>
    <row r="115" spans="1:16" x14ac:dyDescent="0.3">
      <c r="A115">
        <v>2020</v>
      </c>
      <c r="B115" t="s">
        <v>359</v>
      </c>
      <c r="C115" t="s">
        <v>1101</v>
      </c>
      <c r="D115" t="s">
        <v>94</v>
      </c>
      <c r="E115">
        <v>16</v>
      </c>
      <c r="F115" t="s">
        <v>1101</v>
      </c>
      <c r="G115" t="s">
        <v>94</v>
      </c>
      <c r="H115" t="str">
        <f t="shared" si="7"/>
        <v>DavidJuJu Smith-Schuster</v>
      </c>
      <c r="I115">
        <v>15</v>
      </c>
      <c r="J115">
        <v>21</v>
      </c>
      <c r="L115">
        <v>20</v>
      </c>
      <c r="M115">
        <f>COUNTIF(B:B,B115)</f>
        <v>103</v>
      </c>
      <c r="N115">
        <f t="shared" si="8"/>
        <v>-6</v>
      </c>
      <c r="O115">
        <f t="shared" si="9"/>
        <v>-5</v>
      </c>
      <c r="P115">
        <f t="shared" si="10"/>
        <v>-5</v>
      </c>
    </row>
    <row r="116" spans="1:16" x14ac:dyDescent="0.3">
      <c r="A116">
        <v>2020</v>
      </c>
      <c r="B116" t="s">
        <v>62</v>
      </c>
      <c r="C116" t="s">
        <v>1360</v>
      </c>
      <c r="D116" t="s">
        <v>94</v>
      </c>
      <c r="E116">
        <v>5</v>
      </c>
      <c r="F116" t="s">
        <v>1360</v>
      </c>
      <c r="G116" t="s">
        <v>94</v>
      </c>
      <c r="H116" t="str">
        <f t="shared" si="7"/>
        <v>MarkCeeDee Lamb</v>
      </c>
      <c r="I116">
        <v>34</v>
      </c>
      <c r="J116">
        <v>23</v>
      </c>
      <c r="L116">
        <v>21</v>
      </c>
      <c r="M116">
        <f>COUNTIF(B:B,B116)</f>
        <v>125</v>
      </c>
      <c r="N116">
        <f t="shared" si="8"/>
        <v>11</v>
      </c>
      <c r="O116">
        <f t="shared" si="9"/>
        <v>13</v>
      </c>
      <c r="P116">
        <f t="shared" si="10"/>
        <v>13</v>
      </c>
    </row>
    <row r="117" spans="1:16" x14ac:dyDescent="0.3">
      <c r="A117">
        <v>2020</v>
      </c>
      <c r="B117" t="s">
        <v>13</v>
      </c>
      <c r="C117" t="s">
        <v>1361</v>
      </c>
      <c r="D117" t="s">
        <v>94</v>
      </c>
      <c r="E117">
        <v>3</v>
      </c>
      <c r="F117" t="s">
        <v>1361</v>
      </c>
      <c r="G117" t="s">
        <v>94</v>
      </c>
      <c r="H117" t="str">
        <f t="shared" si="7"/>
        <v>DuncanDiontae Johnson</v>
      </c>
      <c r="I117">
        <v>35</v>
      </c>
      <c r="J117">
        <v>25</v>
      </c>
      <c r="L117">
        <v>22</v>
      </c>
      <c r="M117">
        <f>COUNTIF(B:B,B117)</f>
        <v>117</v>
      </c>
      <c r="N117">
        <f t="shared" si="8"/>
        <v>10</v>
      </c>
      <c r="O117">
        <f t="shared" si="9"/>
        <v>13</v>
      </c>
      <c r="P117">
        <f t="shared" si="10"/>
        <v>13</v>
      </c>
    </row>
    <row r="118" spans="1:16" x14ac:dyDescent="0.3">
      <c r="A118">
        <v>2020</v>
      </c>
      <c r="B118" t="s">
        <v>32</v>
      </c>
      <c r="C118" t="s">
        <v>1127</v>
      </c>
      <c r="D118" t="s">
        <v>94</v>
      </c>
      <c r="E118">
        <v>14</v>
      </c>
      <c r="F118" t="s">
        <v>1127</v>
      </c>
      <c r="G118" t="s">
        <v>94</v>
      </c>
      <c r="H118" t="str">
        <f t="shared" si="7"/>
        <v>ScottCooper Kupp</v>
      </c>
      <c r="I118">
        <v>18</v>
      </c>
      <c r="J118">
        <v>28</v>
      </c>
      <c r="L118">
        <v>23</v>
      </c>
      <c r="M118">
        <f>COUNTIF(B:B,B118)</f>
        <v>108</v>
      </c>
      <c r="N118">
        <f t="shared" si="8"/>
        <v>-10</v>
      </c>
      <c r="O118">
        <f t="shared" si="9"/>
        <v>-5</v>
      </c>
      <c r="P118">
        <f t="shared" si="10"/>
        <v>-5</v>
      </c>
    </row>
    <row r="119" spans="1:16" x14ac:dyDescent="0.3">
      <c r="A119">
        <v>2020</v>
      </c>
      <c r="B119" t="s">
        <v>62</v>
      </c>
      <c r="C119" t="s">
        <v>1133</v>
      </c>
      <c r="D119" t="s">
        <v>94</v>
      </c>
      <c r="E119">
        <v>14</v>
      </c>
      <c r="F119" t="s">
        <v>1134</v>
      </c>
      <c r="G119" t="s">
        <v>94</v>
      </c>
      <c r="H119" t="str">
        <f t="shared" si="7"/>
        <v>MarkWill Fuller V</v>
      </c>
      <c r="I119">
        <v>18</v>
      </c>
      <c r="J119">
        <v>30</v>
      </c>
      <c r="L119">
        <v>24</v>
      </c>
      <c r="M119">
        <f>COUNTIF(B:B,B119)</f>
        <v>125</v>
      </c>
      <c r="N119">
        <f t="shared" si="8"/>
        <v>-12</v>
      </c>
      <c r="O119">
        <f t="shared" si="9"/>
        <v>-6</v>
      </c>
      <c r="P119">
        <f t="shared" si="10"/>
        <v>-6</v>
      </c>
    </row>
    <row r="120" spans="1:16" x14ac:dyDescent="0.3">
      <c r="A120">
        <v>2020</v>
      </c>
      <c r="B120" t="s">
        <v>385</v>
      </c>
      <c r="C120" t="s">
        <v>1278</v>
      </c>
      <c r="D120" t="s">
        <v>94</v>
      </c>
      <c r="E120">
        <v>39</v>
      </c>
      <c r="F120" t="s">
        <v>1278</v>
      </c>
      <c r="G120" t="s">
        <v>94</v>
      </c>
      <c r="H120" t="str">
        <f t="shared" si="7"/>
        <v>BenChris Godwin</v>
      </c>
      <c r="I120">
        <v>6</v>
      </c>
      <c r="J120">
        <v>33</v>
      </c>
      <c r="L120">
        <v>25</v>
      </c>
      <c r="M120">
        <f>COUNTIF(B:B,B120)</f>
        <v>84</v>
      </c>
      <c r="N120">
        <f t="shared" si="8"/>
        <v>-27</v>
      </c>
      <c r="O120">
        <f t="shared" si="9"/>
        <v>-19</v>
      </c>
      <c r="P120">
        <f t="shared" si="10"/>
        <v>-19</v>
      </c>
    </row>
    <row r="121" spans="1:16" x14ac:dyDescent="0.3">
      <c r="A121">
        <v>2020</v>
      </c>
      <c r="B121" t="s">
        <v>13</v>
      </c>
      <c r="C121" t="s">
        <v>1298</v>
      </c>
      <c r="D121" t="s">
        <v>94</v>
      </c>
      <c r="E121">
        <v>6</v>
      </c>
      <c r="F121" t="s">
        <v>1298</v>
      </c>
      <c r="G121" t="s">
        <v>94</v>
      </c>
      <c r="H121" t="str">
        <f t="shared" si="7"/>
        <v>DuncanTyler Boyd</v>
      </c>
      <c r="I121">
        <v>32</v>
      </c>
      <c r="J121">
        <v>34</v>
      </c>
      <c r="L121">
        <v>26</v>
      </c>
      <c r="M121">
        <f>COUNTIF(B:B,B121)</f>
        <v>117</v>
      </c>
      <c r="N121">
        <f t="shared" si="8"/>
        <v>-2</v>
      </c>
      <c r="O121">
        <f t="shared" si="9"/>
        <v>6</v>
      </c>
      <c r="P121">
        <f t="shared" si="10"/>
        <v>6</v>
      </c>
    </row>
    <row r="122" spans="1:16" x14ac:dyDescent="0.3">
      <c r="A122">
        <v>2020</v>
      </c>
      <c r="B122" t="s">
        <v>13</v>
      </c>
      <c r="C122" t="s">
        <v>623</v>
      </c>
      <c r="D122" t="s">
        <v>94</v>
      </c>
      <c r="E122">
        <v>2</v>
      </c>
      <c r="F122" t="s">
        <v>623</v>
      </c>
      <c r="G122" t="s">
        <v>94</v>
      </c>
      <c r="H122" t="str">
        <f t="shared" si="7"/>
        <v>DuncanJarvis Landry</v>
      </c>
      <c r="I122">
        <v>37</v>
      </c>
      <c r="J122">
        <v>36</v>
      </c>
      <c r="L122">
        <v>27</v>
      </c>
      <c r="M122">
        <f>COUNTIF(B:B,B122)</f>
        <v>117</v>
      </c>
      <c r="N122">
        <f t="shared" si="8"/>
        <v>1</v>
      </c>
      <c r="O122">
        <f t="shared" si="9"/>
        <v>10</v>
      </c>
      <c r="P122">
        <f t="shared" si="10"/>
        <v>10</v>
      </c>
    </row>
    <row r="123" spans="1:16" x14ac:dyDescent="0.3">
      <c r="A123">
        <v>2020</v>
      </c>
      <c r="B123" t="s">
        <v>23</v>
      </c>
      <c r="C123" t="s">
        <v>1362</v>
      </c>
      <c r="D123" t="s">
        <v>94</v>
      </c>
      <c r="E123">
        <v>9</v>
      </c>
      <c r="F123" t="s">
        <v>1362</v>
      </c>
      <c r="G123" t="s">
        <v>94</v>
      </c>
      <c r="H123" t="str">
        <f t="shared" si="7"/>
        <v>KristaMarquise Brown</v>
      </c>
      <c r="I123">
        <v>23</v>
      </c>
      <c r="J123">
        <v>37</v>
      </c>
      <c r="L123">
        <v>28</v>
      </c>
      <c r="M123">
        <f>COUNTIF(B:B,B123)</f>
        <v>114</v>
      </c>
      <c r="N123">
        <f t="shared" si="8"/>
        <v>-14</v>
      </c>
      <c r="O123">
        <f t="shared" si="9"/>
        <v>-5</v>
      </c>
      <c r="P123">
        <f t="shared" si="10"/>
        <v>-5</v>
      </c>
    </row>
    <row r="124" spans="1:16" x14ac:dyDescent="0.3">
      <c r="A124">
        <v>2020</v>
      </c>
      <c r="B124" t="s">
        <v>32</v>
      </c>
      <c r="C124" t="s">
        <v>1296</v>
      </c>
      <c r="D124" t="s">
        <v>94</v>
      </c>
      <c r="E124">
        <v>7</v>
      </c>
      <c r="F124" t="s">
        <v>1296</v>
      </c>
      <c r="G124" t="s">
        <v>94</v>
      </c>
      <c r="H124" t="str">
        <f t="shared" si="7"/>
        <v>ScottMichael Gallup</v>
      </c>
      <c r="I124">
        <v>29</v>
      </c>
      <c r="J124">
        <v>39</v>
      </c>
      <c r="L124">
        <v>29</v>
      </c>
      <c r="M124">
        <f>COUNTIF(B:B,B124)</f>
        <v>108</v>
      </c>
      <c r="N124">
        <f t="shared" si="8"/>
        <v>-10</v>
      </c>
      <c r="O124">
        <f t="shared" si="9"/>
        <v>0</v>
      </c>
      <c r="P124">
        <f t="shared" si="10"/>
        <v>0</v>
      </c>
    </row>
    <row r="125" spans="1:16" x14ac:dyDescent="0.3">
      <c r="A125">
        <v>2020</v>
      </c>
      <c r="B125" t="s">
        <v>29</v>
      </c>
      <c r="C125" t="s">
        <v>960</v>
      </c>
      <c r="D125" t="s">
        <v>94</v>
      </c>
      <c r="E125">
        <v>1</v>
      </c>
      <c r="F125" t="s">
        <v>960</v>
      </c>
      <c r="G125" t="s">
        <v>94</v>
      </c>
      <c r="H125" t="str">
        <f t="shared" si="7"/>
        <v>PatrickJamison Crowder</v>
      </c>
      <c r="I125">
        <v>39</v>
      </c>
      <c r="J125">
        <v>40</v>
      </c>
      <c r="L125">
        <v>30</v>
      </c>
      <c r="M125">
        <f>COUNTIF(B:B,B125)</f>
        <v>115</v>
      </c>
      <c r="N125">
        <f t="shared" si="8"/>
        <v>-1</v>
      </c>
      <c r="O125">
        <f t="shared" si="9"/>
        <v>9</v>
      </c>
      <c r="P125">
        <f t="shared" si="10"/>
        <v>9</v>
      </c>
    </row>
    <row r="126" spans="1:16" x14ac:dyDescent="0.3">
      <c r="A126">
        <v>2020</v>
      </c>
      <c r="B126" t="s">
        <v>23</v>
      </c>
      <c r="C126" t="s">
        <v>321</v>
      </c>
      <c r="D126" t="s">
        <v>94</v>
      </c>
      <c r="E126">
        <v>18</v>
      </c>
      <c r="F126" t="s">
        <v>321</v>
      </c>
      <c r="G126" t="s">
        <v>94</v>
      </c>
      <c r="H126" t="str">
        <f t="shared" si="7"/>
        <v>KristaT.Y. Hilton</v>
      </c>
      <c r="I126">
        <v>14</v>
      </c>
      <c r="J126">
        <v>41</v>
      </c>
      <c r="L126">
        <v>31</v>
      </c>
      <c r="M126">
        <f>COUNTIF(B:B,B126)</f>
        <v>114</v>
      </c>
      <c r="N126">
        <f t="shared" si="8"/>
        <v>-27</v>
      </c>
      <c r="O126">
        <f t="shared" si="9"/>
        <v>-17</v>
      </c>
      <c r="P126">
        <f t="shared" si="10"/>
        <v>-17</v>
      </c>
    </row>
    <row r="127" spans="1:16" x14ac:dyDescent="0.3">
      <c r="A127">
        <v>2020</v>
      </c>
      <c r="B127" t="s">
        <v>17</v>
      </c>
      <c r="C127" t="s">
        <v>808</v>
      </c>
      <c r="D127" t="s">
        <v>94</v>
      </c>
      <c r="E127">
        <v>7</v>
      </c>
      <c r="F127" t="s">
        <v>808</v>
      </c>
      <c r="G127" t="s">
        <v>94</v>
      </c>
      <c r="H127" t="str">
        <f t="shared" si="7"/>
        <v>LukeDeVante Parker</v>
      </c>
      <c r="I127">
        <v>29</v>
      </c>
      <c r="J127">
        <v>42</v>
      </c>
      <c r="L127">
        <v>32</v>
      </c>
      <c r="M127">
        <f>COUNTIF(B:B,B127)</f>
        <v>117</v>
      </c>
      <c r="N127">
        <f t="shared" si="8"/>
        <v>-13</v>
      </c>
      <c r="O127">
        <f t="shared" si="9"/>
        <v>-3</v>
      </c>
      <c r="P127">
        <f t="shared" si="10"/>
        <v>-3</v>
      </c>
    </row>
    <row r="128" spans="1:16" x14ac:dyDescent="0.3">
      <c r="A128">
        <v>2020</v>
      </c>
      <c r="B128" t="s">
        <v>26</v>
      </c>
      <c r="C128" t="s">
        <v>1363</v>
      </c>
      <c r="D128" t="s">
        <v>94</v>
      </c>
      <c r="E128">
        <v>1</v>
      </c>
      <c r="F128" t="s">
        <v>1363</v>
      </c>
      <c r="G128" t="s">
        <v>94</v>
      </c>
      <c r="H128" t="str">
        <f t="shared" si="7"/>
        <v>BryanJerry Jeudy</v>
      </c>
      <c r="I128">
        <v>39</v>
      </c>
      <c r="J128">
        <v>44</v>
      </c>
      <c r="L128">
        <v>33</v>
      </c>
      <c r="M128">
        <f>COUNTIF(B:B,B128)</f>
        <v>118</v>
      </c>
      <c r="N128">
        <f t="shared" si="8"/>
        <v>-5</v>
      </c>
      <c r="O128">
        <f t="shared" si="9"/>
        <v>6</v>
      </c>
      <c r="P128">
        <f t="shared" si="10"/>
        <v>6</v>
      </c>
    </row>
    <row r="129" spans="1:16" x14ac:dyDescent="0.3">
      <c r="A129">
        <v>2020</v>
      </c>
      <c r="B129" t="s">
        <v>35</v>
      </c>
      <c r="C129" t="s">
        <v>803</v>
      </c>
      <c r="D129" t="s">
        <v>94</v>
      </c>
      <c r="E129">
        <v>1</v>
      </c>
      <c r="F129" t="s">
        <v>803</v>
      </c>
      <c r="G129" t="s">
        <v>94</v>
      </c>
      <c r="H129" t="str">
        <f t="shared" si="7"/>
        <v>KJSterling Shepard</v>
      </c>
      <c r="I129">
        <v>39</v>
      </c>
      <c r="J129">
        <v>47</v>
      </c>
      <c r="L129">
        <v>34</v>
      </c>
      <c r="M129">
        <f>COUNTIF(B:B,B129)</f>
        <v>105</v>
      </c>
      <c r="N129">
        <f t="shared" si="8"/>
        <v>-8</v>
      </c>
      <c r="O129">
        <f t="shared" si="9"/>
        <v>5</v>
      </c>
      <c r="P129">
        <f t="shared" si="10"/>
        <v>5</v>
      </c>
    </row>
    <row r="130" spans="1:16" x14ac:dyDescent="0.3">
      <c r="A130">
        <v>2020</v>
      </c>
      <c r="B130" t="s">
        <v>359</v>
      </c>
      <c r="C130" t="s">
        <v>1364</v>
      </c>
      <c r="D130" t="s">
        <v>94</v>
      </c>
      <c r="E130">
        <v>8</v>
      </c>
      <c r="F130" t="s">
        <v>1386</v>
      </c>
      <c r="G130" t="s">
        <v>94</v>
      </c>
      <c r="H130" t="str">
        <f t="shared" ref="H130:H142" si="11">_xlfn.CONCAT(B130,F130)</f>
        <v>DavidDJ Chark Jr.</v>
      </c>
      <c r="I130">
        <v>27</v>
      </c>
      <c r="J130">
        <v>49</v>
      </c>
      <c r="L130">
        <v>35</v>
      </c>
      <c r="M130">
        <f>COUNTIF(B:B,B130)</f>
        <v>103</v>
      </c>
      <c r="N130">
        <f t="shared" si="8"/>
        <v>-22</v>
      </c>
      <c r="O130">
        <f t="shared" si="9"/>
        <v>-8</v>
      </c>
      <c r="P130">
        <f t="shared" si="10"/>
        <v>-8</v>
      </c>
    </row>
    <row r="131" spans="1:16" x14ac:dyDescent="0.3">
      <c r="A131">
        <v>2020</v>
      </c>
      <c r="B131" t="s">
        <v>29</v>
      </c>
      <c r="C131" t="s">
        <v>171</v>
      </c>
      <c r="D131" t="s">
        <v>94</v>
      </c>
      <c r="E131">
        <v>42</v>
      </c>
      <c r="F131" t="s">
        <v>171</v>
      </c>
      <c r="G131" t="s">
        <v>94</v>
      </c>
      <c r="H131" t="str">
        <f t="shared" si="11"/>
        <v>PatrickJulio Jones</v>
      </c>
      <c r="I131">
        <v>3</v>
      </c>
      <c r="J131">
        <v>51</v>
      </c>
      <c r="L131">
        <v>36</v>
      </c>
      <c r="M131">
        <f>COUNTIF(B:B,B131)</f>
        <v>115</v>
      </c>
      <c r="N131">
        <f t="shared" ref="N131:N142" si="12">I131-J131</f>
        <v>-48</v>
      </c>
      <c r="O131">
        <f t="shared" ref="O131:O142" si="13">I131-L131</f>
        <v>-33</v>
      </c>
      <c r="P131">
        <f t="shared" ref="P131:P142" si="14">SUM(O131,K131)</f>
        <v>-33</v>
      </c>
    </row>
    <row r="132" spans="1:16" x14ac:dyDescent="0.3">
      <c r="A132">
        <v>2020</v>
      </c>
      <c r="B132" t="s">
        <v>32</v>
      </c>
      <c r="C132" t="s">
        <v>1305</v>
      </c>
      <c r="D132" t="s">
        <v>94</v>
      </c>
      <c r="E132">
        <v>2</v>
      </c>
      <c r="F132" t="s">
        <v>1305</v>
      </c>
      <c r="G132" t="s">
        <v>94</v>
      </c>
      <c r="H132" t="str">
        <f t="shared" si="11"/>
        <v>ScottChristian Kirk</v>
      </c>
      <c r="I132">
        <v>37</v>
      </c>
      <c r="J132">
        <v>53</v>
      </c>
      <c r="L132">
        <v>37</v>
      </c>
      <c r="M132">
        <f>COUNTIF(B:B,B132)</f>
        <v>108</v>
      </c>
      <c r="N132">
        <f t="shared" si="12"/>
        <v>-16</v>
      </c>
      <c r="O132">
        <f t="shared" si="13"/>
        <v>0</v>
      </c>
      <c r="P132">
        <f t="shared" si="14"/>
        <v>0</v>
      </c>
    </row>
    <row r="133" spans="1:16" x14ac:dyDescent="0.3">
      <c r="A133">
        <v>2020</v>
      </c>
      <c r="B133" t="s">
        <v>26</v>
      </c>
      <c r="C133" t="s">
        <v>1365</v>
      </c>
      <c r="D133" t="s">
        <v>94</v>
      </c>
      <c r="E133">
        <v>1</v>
      </c>
      <c r="F133" t="s">
        <v>1365</v>
      </c>
      <c r="G133" t="s">
        <v>94</v>
      </c>
      <c r="H133" t="str">
        <f t="shared" si="11"/>
        <v>BryanDarius Slayton</v>
      </c>
      <c r="I133">
        <v>39</v>
      </c>
      <c r="J133">
        <v>55</v>
      </c>
      <c r="L133">
        <v>38</v>
      </c>
      <c r="M133">
        <f>COUNTIF(B:B,B133)</f>
        <v>118</v>
      </c>
      <c r="N133">
        <f t="shared" si="12"/>
        <v>-16</v>
      </c>
      <c r="O133">
        <f t="shared" si="13"/>
        <v>1</v>
      </c>
      <c r="P133">
        <f t="shared" si="14"/>
        <v>1</v>
      </c>
    </row>
    <row r="134" spans="1:16" x14ac:dyDescent="0.3">
      <c r="A134">
        <v>2020</v>
      </c>
      <c r="B134" t="s">
        <v>359</v>
      </c>
      <c r="C134" t="s">
        <v>1315</v>
      </c>
      <c r="D134" t="s">
        <v>94</v>
      </c>
      <c r="E134">
        <v>3</v>
      </c>
      <c r="F134" t="s">
        <v>1315</v>
      </c>
      <c r="G134" t="s">
        <v>94</v>
      </c>
      <c r="H134" t="str">
        <f t="shared" si="11"/>
        <v>DavidMecole Hardman</v>
      </c>
      <c r="I134">
        <v>35</v>
      </c>
      <c r="J134">
        <v>59</v>
      </c>
      <c r="L134">
        <v>39</v>
      </c>
      <c r="M134">
        <f>COUNTIF(B:B,B134)</f>
        <v>103</v>
      </c>
      <c r="N134">
        <f t="shared" si="12"/>
        <v>-24</v>
      </c>
      <c r="O134">
        <f t="shared" si="13"/>
        <v>-4</v>
      </c>
      <c r="P134">
        <f t="shared" si="14"/>
        <v>-4</v>
      </c>
    </row>
    <row r="135" spans="1:16" x14ac:dyDescent="0.3">
      <c r="A135">
        <v>2020</v>
      </c>
      <c r="B135" t="s">
        <v>17</v>
      </c>
      <c r="C135" t="s">
        <v>800</v>
      </c>
      <c r="D135" t="s">
        <v>94</v>
      </c>
      <c r="E135">
        <v>9</v>
      </c>
      <c r="F135" t="s">
        <v>800</v>
      </c>
      <c r="G135" t="s">
        <v>94</v>
      </c>
      <c r="H135" t="str">
        <f t="shared" si="11"/>
        <v>LukeA.J. Green</v>
      </c>
      <c r="I135">
        <v>23</v>
      </c>
      <c r="J135">
        <v>69</v>
      </c>
      <c r="L135">
        <v>40</v>
      </c>
      <c r="M135">
        <f>COUNTIF(B:B,B135)</f>
        <v>117</v>
      </c>
      <c r="N135">
        <f t="shared" si="12"/>
        <v>-46</v>
      </c>
      <c r="O135">
        <f t="shared" si="13"/>
        <v>-17</v>
      </c>
      <c r="P135">
        <f t="shared" si="14"/>
        <v>-17</v>
      </c>
    </row>
    <row r="136" spans="1:16" x14ac:dyDescent="0.3">
      <c r="A136">
        <v>2020</v>
      </c>
      <c r="B136" t="s">
        <v>17</v>
      </c>
      <c r="C136" t="s">
        <v>781</v>
      </c>
      <c r="D136" t="s">
        <v>94</v>
      </c>
      <c r="E136">
        <v>26</v>
      </c>
      <c r="F136" t="s">
        <v>781</v>
      </c>
      <c r="G136" t="s">
        <v>94</v>
      </c>
      <c r="H136" t="str">
        <f t="shared" si="11"/>
        <v>LukeOdell Beckham Jr.</v>
      </c>
      <c r="I136">
        <v>7</v>
      </c>
      <c r="J136">
        <v>112</v>
      </c>
      <c r="L136">
        <v>41</v>
      </c>
      <c r="M136">
        <f>COUNTIF(B:B,B136)</f>
        <v>117</v>
      </c>
      <c r="N136">
        <f t="shared" si="12"/>
        <v>-105</v>
      </c>
      <c r="O136">
        <f t="shared" si="13"/>
        <v>-34</v>
      </c>
      <c r="P136">
        <f t="shared" si="14"/>
        <v>-34</v>
      </c>
    </row>
    <row r="137" spans="1:16" x14ac:dyDescent="0.3">
      <c r="A137">
        <v>2020</v>
      </c>
      <c r="B137" t="s">
        <v>385</v>
      </c>
      <c r="C137" t="s">
        <v>785</v>
      </c>
      <c r="D137" t="s">
        <v>94</v>
      </c>
      <c r="E137">
        <v>55</v>
      </c>
      <c r="F137" t="s">
        <v>785</v>
      </c>
      <c r="G137" t="s">
        <v>94</v>
      </c>
      <c r="H137" t="str">
        <f t="shared" si="11"/>
        <v>BenMichael Thomas</v>
      </c>
      <c r="I137">
        <v>1</v>
      </c>
      <c r="J137">
        <v>122</v>
      </c>
      <c r="L137">
        <v>42</v>
      </c>
      <c r="M137">
        <f>COUNTIF(B:B,B137)</f>
        <v>84</v>
      </c>
      <c r="N137">
        <f t="shared" si="12"/>
        <v>-121</v>
      </c>
      <c r="O137">
        <f t="shared" si="13"/>
        <v>-41</v>
      </c>
      <c r="P137">
        <f t="shared" si="14"/>
        <v>-41</v>
      </c>
    </row>
    <row r="138" spans="1:16" x14ac:dyDescent="0.3">
      <c r="A138">
        <v>2020</v>
      </c>
      <c r="B138" t="s">
        <v>26</v>
      </c>
      <c r="C138" t="s">
        <v>1366</v>
      </c>
      <c r="D138" t="s">
        <v>94</v>
      </c>
      <c r="E138">
        <v>1</v>
      </c>
      <c r="F138" t="s">
        <v>1366</v>
      </c>
      <c r="G138" t="s">
        <v>94</v>
      </c>
      <c r="H138" t="str">
        <f t="shared" si="11"/>
        <v>BryanDeebo Samuel</v>
      </c>
      <c r="I138">
        <v>39</v>
      </c>
      <c r="J138">
        <v>123</v>
      </c>
      <c r="L138">
        <v>43</v>
      </c>
      <c r="M138">
        <f>COUNTIF(B:B,B138)</f>
        <v>118</v>
      </c>
      <c r="N138">
        <f t="shared" si="12"/>
        <v>-84</v>
      </c>
      <c r="O138">
        <f t="shared" si="13"/>
        <v>-4</v>
      </c>
      <c r="P138">
        <f t="shared" si="14"/>
        <v>-4</v>
      </c>
    </row>
    <row r="139" spans="1:16" x14ac:dyDescent="0.3">
      <c r="A139">
        <v>2020</v>
      </c>
      <c r="B139" t="s">
        <v>62</v>
      </c>
      <c r="C139" t="s">
        <v>1282</v>
      </c>
      <c r="D139" t="s">
        <v>94</v>
      </c>
      <c r="E139">
        <v>22</v>
      </c>
      <c r="F139" t="s">
        <v>1282</v>
      </c>
      <c r="G139" t="s">
        <v>94</v>
      </c>
      <c r="H139" t="str">
        <f t="shared" si="11"/>
        <v>MarkKenny Golladay</v>
      </c>
      <c r="I139">
        <v>10</v>
      </c>
      <c r="J139">
        <v>129</v>
      </c>
      <c r="L139">
        <v>44</v>
      </c>
      <c r="M139">
        <f>COUNTIF(B:B,B139)</f>
        <v>125</v>
      </c>
      <c r="N139">
        <f t="shared" si="12"/>
        <v>-119</v>
      </c>
      <c r="O139">
        <f t="shared" si="13"/>
        <v>-34</v>
      </c>
      <c r="P139">
        <f t="shared" si="14"/>
        <v>-34</v>
      </c>
    </row>
    <row r="140" spans="1:16" x14ac:dyDescent="0.3">
      <c r="A140">
        <v>2020</v>
      </c>
      <c r="B140" t="s">
        <v>23</v>
      </c>
      <c r="C140" t="s">
        <v>489</v>
      </c>
      <c r="D140" t="s">
        <v>94</v>
      </c>
      <c r="E140">
        <v>1</v>
      </c>
      <c r="F140" t="s">
        <v>489</v>
      </c>
      <c r="G140" t="s">
        <v>94</v>
      </c>
      <c r="H140" t="str">
        <f t="shared" si="11"/>
        <v>KristaJulian Edelman</v>
      </c>
      <c r="I140">
        <v>39</v>
      </c>
      <c r="J140">
        <v>136</v>
      </c>
      <c r="L140">
        <v>45</v>
      </c>
      <c r="M140">
        <f>COUNTIF(B:B,B140)</f>
        <v>114</v>
      </c>
      <c r="N140">
        <f t="shared" si="12"/>
        <v>-97</v>
      </c>
      <c r="O140">
        <f t="shared" si="13"/>
        <v>-6</v>
      </c>
      <c r="P140">
        <f t="shared" si="14"/>
        <v>-6</v>
      </c>
    </row>
    <row r="141" spans="1:16" x14ac:dyDescent="0.3">
      <c r="A141">
        <v>2020</v>
      </c>
      <c r="B141" t="s">
        <v>26</v>
      </c>
      <c r="C141" t="s">
        <v>311</v>
      </c>
      <c r="D141" t="s">
        <v>94</v>
      </c>
      <c r="E141">
        <v>1</v>
      </c>
      <c r="F141" t="s">
        <v>311</v>
      </c>
      <c r="G141" t="s">
        <v>94</v>
      </c>
      <c r="H141" t="str">
        <f t="shared" si="11"/>
        <v>BryanDeSean Jackson</v>
      </c>
      <c r="I141">
        <v>39</v>
      </c>
      <c r="J141">
        <v>147</v>
      </c>
      <c r="L141">
        <v>46</v>
      </c>
      <c r="M141">
        <f>COUNTIF(B:B,B141)</f>
        <v>118</v>
      </c>
      <c r="N141">
        <f t="shared" si="12"/>
        <v>-108</v>
      </c>
      <c r="O141">
        <f t="shared" si="13"/>
        <v>-7</v>
      </c>
      <c r="P141">
        <f t="shared" si="14"/>
        <v>-7</v>
      </c>
    </row>
    <row r="142" spans="1:16" x14ac:dyDescent="0.3">
      <c r="A142">
        <v>2020</v>
      </c>
      <c r="B142" t="s">
        <v>23</v>
      </c>
      <c r="C142" t="s">
        <v>1367</v>
      </c>
      <c r="D142" t="s">
        <v>94</v>
      </c>
      <c r="E142">
        <v>7</v>
      </c>
      <c r="F142" t="s">
        <v>1367</v>
      </c>
      <c r="G142" t="s">
        <v>94</v>
      </c>
      <c r="H142" t="str">
        <f t="shared" si="11"/>
        <v>KristaCourtland Sutton</v>
      </c>
      <c r="I142">
        <v>29</v>
      </c>
      <c r="J142">
        <v>166</v>
      </c>
      <c r="L142">
        <v>47</v>
      </c>
      <c r="M142">
        <f>COUNTIF(B:B,B142)</f>
        <v>114</v>
      </c>
      <c r="N142">
        <f t="shared" si="12"/>
        <v>-137</v>
      </c>
      <c r="O142">
        <f t="shared" si="13"/>
        <v>-18</v>
      </c>
      <c r="P142">
        <f t="shared" si="14"/>
        <v>-18</v>
      </c>
    </row>
    <row r="143" spans="1:16" x14ac:dyDescent="0.3">
      <c r="A143">
        <v>2019</v>
      </c>
      <c r="B143" t="s">
        <v>17</v>
      </c>
      <c r="C143" t="s">
        <v>1144</v>
      </c>
      <c r="D143" t="s">
        <v>221</v>
      </c>
      <c r="E143">
        <v>3</v>
      </c>
      <c r="F143" t="s">
        <v>997</v>
      </c>
      <c r="G143" t="s">
        <v>836</v>
      </c>
      <c r="H143" t="s">
        <v>1145</v>
      </c>
      <c r="I143">
        <v>7</v>
      </c>
      <c r="J143">
        <v>1</v>
      </c>
      <c r="K143">
        <f>21-J143</f>
        <v>20</v>
      </c>
      <c r="L143">
        <v>1</v>
      </c>
      <c r="M143">
        <f>COUNTIF(B:B,B143)</f>
        <v>117</v>
      </c>
      <c r="N143">
        <f>I143-J143</f>
        <v>6</v>
      </c>
      <c r="O143">
        <f>I143-L143</f>
        <v>6</v>
      </c>
      <c r="P143">
        <f>SUM(O143,K143)</f>
        <v>26</v>
      </c>
    </row>
    <row r="144" spans="1:16" x14ac:dyDescent="0.3">
      <c r="A144">
        <v>2019</v>
      </c>
      <c r="B144" t="s">
        <v>26</v>
      </c>
      <c r="C144" t="s">
        <v>1146</v>
      </c>
      <c r="D144" t="s">
        <v>221</v>
      </c>
      <c r="E144">
        <v>1</v>
      </c>
      <c r="F144" t="s">
        <v>1146</v>
      </c>
      <c r="G144" t="s">
        <v>836</v>
      </c>
      <c r="H144" t="s">
        <v>1147</v>
      </c>
      <c r="I144">
        <v>13</v>
      </c>
      <c r="J144">
        <v>2</v>
      </c>
      <c r="K144">
        <f t="shared" ref="K144:K155" si="15">21-J144</f>
        <v>19</v>
      </c>
      <c r="L144">
        <v>2</v>
      </c>
      <c r="M144">
        <f>COUNTIF(B:B,B144)</f>
        <v>118</v>
      </c>
      <c r="N144">
        <f t="shared" ref="N144:N207" si="16">I144-J144</f>
        <v>11</v>
      </c>
      <c r="O144">
        <f t="shared" ref="O144:O207" si="17">I144-L144</f>
        <v>11</v>
      </c>
      <c r="P144">
        <f t="shared" ref="P144:P207" si="18">SUM(O144,K144)</f>
        <v>30</v>
      </c>
    </row>
    <row r="145" spans="1:16" x14ac:dyDescent="0.3">
      <c r="A145">
        <v>2019</v>
      </c>
      <c r="B145" t="s">
        <v>23</v>
      </c>
      <c r="C145" t="s">
        <v>1148</v>
      </c>
      <c r="D145" t="s">
        <v>221</v>
      </c>
      <c r="E145">
        <v>6</v>
      </c>
      <c r="F145" t="s">
        <v>838</v>
      </c>
      <c r="G145" t="s">
        <v>836</v>
      </c>
      <c r="H145" t="s">
        <v>1149</v>
      </c>
      <c r="I145">
        <v>3</v>
      </c>
      <c r="J145">
        <v>4</v>
      </c>
      <c r="K145">
        <f t="shared" si="15"/>
        <v>17</v>
      </c>
      <c r="L145">
        <v>3</v>
      </c>
      <c r="M145">
        <f>COUNTIF(B:B,B145)</f>
        <v>114</v>
      </c>
      <c r="N145">
        <f t="shared" si="16"/>
        <v>-1</v>
      </c>
      <c r="O145">
        <f>I145-L145</f>
        <v>0</v>
      </c>
      <c r="P145">
        <f t="shared" si="18"/>
        <v>17</v>
      </c>
    </row>
    <row r="146" spans="1:16" x14ac:dyDescent="0.3">
      <c r="A146">
        <v>2019</v>
      </c>
      <c r="B146" t="s">
        <v>29</v>
      </c>
      <c r="C146" t="s">
        <v>1150</v>
      </c>
      <c r="D146" t="s">
        <v>221</v>
      </c>
      <c r="E146">
        <v>3</v>
      </c>
      <c r="F146" t="s">
        <v>992</v>
      </c>
      <c r="G146" t="s">
        <v>836</v>
      </c>
      <c r="H146" t="s">
        <v>1151</v>
      </c>
      <c r="I146">
        <v>7</v>
      </c>
      <c r="J146">
        <v>5</v>
      </c>
      <c r="K146">
        <f t="shared" si="15"/>
        <v>16</v>
      </c>
      <c r="L146">
        <v>4</v>
      </c>
      <c r="M146">
        <f>COUNTIF(B:B,B146)</f>
        <v>115</v>
      </c>
      <c r="N146">
        <f t="shared" si="16"/>
        <v>2</v>
      </c>
      <c r="O146">
        <f t="shared" si="17"/>
        <v>3</v>
      </c>
      <c r="P146">
        <f t="shared" si="18"/>
        <v>19</v>
      </c>
    </row>
    <row r="147" spans="1:16" x14ac:dyDescent="0.3">
      <c r="A147">
        <v>2019</v>
      </c>
      <c r="B147" t="s">
        <v>13</v>
      </c>
      <c r="C147" t="s">
        <v>1152</v>
      </c>
      <c r="D147" t="s">
        <v>221</v>
      </c>
      <c r="E147">
        <v>7</v>
      </c>
      <c r="F147" t="s">
        <v>1152</v>
      </c>
      <c r="G147" t="s">
        <v>836</v>
      </c>
      <c r="H147" t="s">
        <v>1153</v>
      </c>
      <c r="I147">
        <v>2</v>
      </c>
      <c r="J147">
        <v>7</v>
      </c>
      <c r="K147">
        <f t="shared" si="15"/>
        <v>14</v>
      </c>
      <c r="L147">
        <v>5</v>
      </c>
      <c r="M147">
        <f>COUNTIF(B:B,B147)</f>
        <v>117</v>
      </c>
      <c r="N147">
        <f t="shared" si="16"/>
        <v>-5</v>
      </c>
      <c r="O147">
        <f t="shared" si="17"/>
        <v>-3</v>
      </c>
      <c r="P147">
        <f t="shared" si="18"/>
        <v>11</v>
      </c>
    </row>
    <row r="148" spans="1:16" x14ac:dyDescent="0.3">
      <c r="A148">
        <v>2019</v>
      </c>
      <c r="B148" t="s">
        <v>26</v>
      </c>
      <c r="C148" t="s">
        <v>534</v>
      </c>
      <c r="D148" t="s">
        <v>221</v>
      </c>
      <c r="E148">
        <v>1</v>
      </c>
      <c r="F148" t="s">
        <v>1154</v>
      </c>
      <c r="G148" t="s">
        <v>836</v>
      </c>
      <c r="H148" t="s">
        <v>1155</v>
      </c>
      <c r="I148">
        <v>13</v>
      </c>
      <c r="J148">
        <v>8</v>
      </c>
      <c r="K148">
        <f t="shared" si="15"/>
        <v>13</v>
      </c>
      <c r="L148">
        <v>6</v>
      </c>
      <c r="M148">
        <f>COUNTIF(B:B,B148)</f>
        <v>118</v>
      </c>
      <c r="N148">
        <f t="shared" si="16"/>
        <v>5</v>
      </c>
      <c r="O148">
        <f t="shared" si="17"/>
        <v>7</v>
      </c>
      <c r="P148">
        <f t="shared" si="18"/>
        <v>20</v>
      </c>
    </row>
    <row r="149" spans="1:16" x14ac:dyDescent="0.3">
      <c r="A149">
        <v>2019</v>
      </c>
      <c r="B149" t="s">
        <v>35</v>
      </c>
      <c r="C149" t="s">
        <v>1156</v>
      </c>
      <c r="D149" t="s">
        <v>221</v>
      </c>
      <c r="E149">
        <v>1</v>
      </c>
      <c r="F149" t="s">
        <v>1004</v>
      </c>
      <c r="G149" t="s">
        <v>836</v>
      </c>
      <c r="H149" t="s">
        <v>1157</v>
      </c>
      <c r="I149">
        <v>13</v>
      </c>
      <c r="J149">
        <v>9</v>
      </c>
      <c r="K149">
        <f t="shared" si="15"/>
        <v>12</v>
      </c>
      <c r="L149">
        <v>7</v>
      </c>
      <c r="M149">
        <f>COUNTIF(B:B,B149)</f>
        <v>105</v>
      </c>
      <c r="N149">
        <f t="shared" si="16"/>
        <v>4</v>
      </c>
      <c r="O149">
        <f t="shared" si="17"/>
        <v>6</v>
      </c>
      <c r="P149">
        <f t="shared" si="18"/>
        <v>18</v>
      </c>
    </row>
    <row r="150" spans="1:16" x14ac:dyDescent="0.3">
      <c r="A150">
        <v>2019</v>
      </c>
      <c r="B150" t="s">
        <v>35</v>
      </c>
      <c r="C150" t="s">
        <v>1158</v>
      </c>
      <c r="D150" t="s">
        <v>221</v>
      </c>
      <c r="E150">
        <v>2</v>
      </c>
      <c r="F150" t="s">
        <v>1011</v>
      </c>
      <c r="G150" t="s">
        <v>836</v>
      </c>
      <c r="H150" t="s">
        <v>1012</v>
      </c>
      <c r="I150">
        <v>11</v>
      </c>
      <c r="J150">
        <v>13</v>
      </c>
      <c r="K150">
        <f t="shared" si="15"/>
        <v>8</v>
      </c>
      <c r="L150">
        <v>8</v>
      </c>
      <c r="M150">
        <f>COUNTIF(B:B,B150)</f>
        <v>105</v>
      </c>
      <c r="N150">
        <f t="shared" si="16"/>
        <v>-2</v>
      </c>
      <c r="O150">
        <f t="shared" si="17"/>
        <v>3</v>
      </c>
      <c r="P150">
        <f t="shared" si="18"/>
        <v>11</v>
      </c>
    </row>
    <row r="151" spans="1:16" x14ac:dyDescent="0.3">
      <c r="A151">
        <v>2019</v>
      </c>
      <c r="B151" t="s">
        <v>359</v>
      </c>
      <c r="C151" t="s">
        <v>1159</v>
      </c>
      <c r="D151" t="s">
        <v>221</v>
      </c>
      <c r="E151">
        <v>3</v>
      </c>
      <c r="F151" t="s">
        <v>1160</v>
      </c>
      <c r="G151" t="s">
        <v>836</v>
      </c>
      <c r="H151" t="s">
        <v>1161</v>
      </c>
      <c r="I151">
        <v>7</v>
      </c>
      <c r="J151">
        <v>16</v>
      </c>
      <c r="K151">
        <f t="shared" si="15"/>
        <v>5</v>
      </c>
      <c r="L151">
        <v>9</v>
      </c>
      <c r="M151">
        <f>COUNTIF(B:B,B151)</f>
        <v>103</v>
      </c>
      <c r="N151">
        <f t="shared" si="16"/>
        <v>-9</v>
      </c>
      <c r="O151">
        <f t="shared" si="17"/>
        <v>-2</v>
      </c>
      <c r="P151">
        <f t="shared" si="18"/>
        <v>3</v>
      </c>
    </row>
    <row r="152" spans="1:16" x14ac:dyDescent="0.3">
      <c r="A152">
        <v>2019</v>
      </c>
      <c r="B152" t="s">
        <v>32</v>
      </c>
      <c r="C152" t="s">
        <v>670</v>
      </c>
      <c r="D152" t="s">
        <v>221</v>
      </c>
      <c r="E152">
        <v>5</v>
      </c>
      <c r="F152" t="s">
        <v>670</v>
      </c>
      <c r="G152" t="s">
        <v>836</v>
      </c>
      <c r="H152" t="s">
        <v>1162</v>
      </c>
      <c r="I152">
        <v>5</v>
      </c>
      <c r="J152">
        <v>17</v>
      </c>
      <c r="K152">
        <f t="shared" si="15"/>
        <v>4</v>
      </c>
      <c r="L152">
        <v>10</v>
      </c>
      <c r="M152">
        <f>COUNTIF(B:B,B152)</f>
        <v>108</v>
      </c>
      <c r="N152">
        <f t="shared" si="16"/>
        <v>-12</v>
      </c>
      <c r="O152">
        <f t="shared" si="17"/>
        <v>-5</v>
      </c>
      <c r="P152">
        <f t="shared" si="18"/>
        <v>-1</v>
      </c>
    </row>
    <row r="153" spans="1:16" x14ac:dyDescent="0.3">
      <c r="A153">
        <v>2019</v>
      </c>
      <c r="B153" t="s">
        <v>385</v>
      </c>
      <c r="C153" t="s">
        <v>1163</v>
      </c>
      <c r="D153" t="s">
        <v>221</v>
      </c>
      <c r="E153">
        <v>2</v>
      </c>
      <c r="F153" t="s">
        <v>355</v>
      </c>
      <c r="G153" t="s">
        <v>836</v>
      </c>
      <c r="H153" t="s">
        <v>531</v>
      </c>
      <c r="I153">
        <v>11</v>
      </c>
      <c r="J153">
        <v>18</v>
      </c>
      <c r="K153">
        <f t="shared" si="15"/>
        <v>3</v>
      </c>
      <c r="L153">
        <v>11</v>
      </c>
      <c r="M153">
        <f>COUNTIF(B:B,B153)</f>
        <v>84</v>
      </c>
      <c r="N153">
        <f t="shared" si="16"/>
        <v>-7</v>
      </c>
      <c r="O153">
        <f t="shared" si="17"/>
        <v>0</v>
      </c>
      <c r="P153">
        <f t="shared" si="18"/>
        <v>3</v>
      </c>
    </row>
    <row r="154" spans="1:16" x14ac:dyDescent="0.3">
      <c r="A154">
        <v>2019</v>
      </c>
      <c r="B154" t="s">
        <v>62</v>
      </c>
      <c r="C154" t="s">
        <v>1001</v>
      </c>
      <c r="D154" t="s">
        <v>221</v>
      </c>
      <c r="E154">
        <v>6</v>
      </c>
      <c r="F154" t="s">
        <v>1001</v>
      </c>
      <c r="G154" t="s">
        <v>836</v>
      </c>
      <c r="H154" t="s">
        <v>1002</v>
      </c>
      <c r="I154">
        <v>3</v>
      </c>
      <c r="J154">
        <v>19</v>
      </c>
      <c r="K154">
        <f t="shared" si="15"/>
        <v>2</v>
      </c>
      <c r="L154">
        <v>12</v>
      </c>
      <c r="M154">
        <f>COUNTIF(B:B,B154)</f>
        <v>125</v>
      </c>
      <c r="N154">
        <f t="shared" si="16"/>
        <v>-16</v>
      </c>
      <c r="O154">
        <f t="shared" si="17"/>
        <v>-9</v>
      </c>
      <c r="P154">
        <f t="shared" si="18"/>
        <v>-7</v>
      </c>
    </row>
    <row r="155" spans="1:16" x14ac:dyDescent="0.3">
      <c r="A155">
        <v>2019</v>
      </c>
      <c r="B155" t="s">
        <v>62</v>
      </c>
      <c r="C155" t="s">
        <v>1164</v>
      </c>
      <c r="D155" t="s">
        <v>221</v>
      </c>
      <c r="E155">
        <v>4</v>
      </c>
      <c r="F155" t="s">
        <v>1165</v>
      </c>
      <c r="G155" t="s">
        <v>836</v>
      </c>
      <c r="H155" t="s">
        <v>1166</v>
      </c>
      <c r="I155">
        <v>6</v>
      </c>
      <c r="J155">
        <v>20</v>
      </c>
      <c r="K155">
        <f t="shared" si="15"/>
        <v>1</v>
      </c>
      <c r="L155">
        <v>13</v>
      </c>
      <c r="M155">
        <f>COUNTIF(B:B,B155)</f>
        <v>125</v>
      </c>
      <c r="N155">
        <f t="shared" si="16"/>
        <v>-14</v>
      </c>
      <c r="O155">
        <f t="shared" si="17"/>
        <v>-7</v>
      </c>
      <c r="P155">
        <f t="shared" si="18"/>
        <v>-6</v>
      </c>
    </row>
    <row r="156" spans="1:16" x14ac:dyDescent="0.3">
      <c r="A156">
        <v>2019</v>
      </c>
      <c r="B156" t="s">
        <v>23</v>
      </c>
      <c r="C156" t="s">
        <v>986</v>
      </c>
      <c r="D156" t="s">
        <v>221</v>
      </c>
      <c r="E156">
        <v>13</v>
      </c>
      <c r="F156" t="s">
        <v>986</v>
      </c>
      <c r="G156" t="s">
        <v>836</v>
      </c>
      <c r="H156" t="s">
        <v>1167</v>
      </c>
      <c r="I156">
        <v>1</v>
      </c>
      <c r="J156">
        <v>21</v>
      </c>
      <c r="L156">
        <v>14</v>
      </c>
      <c r="M156">
        <f>COUNTIF(B:B,B156)</f>
        <v>114</v>
      </c>
      <c r="N156">
        <f t="shared" si="16"/>
        <v>-20</v>
      </c>
      <c r="O156">
        <f t="shared" si="17"/>
        <v>-13</v>
      </c>
      <c r="P156">
        <f t="shared" si="18"/>
        <v>-13</v>
      </c>
    </row>
    <row r="157" spans="1:16" x14ac:dyDescent="0.3">
      <c r="A157">
        <v>2019</v>
      </c>
      <c r="B157" t="s">
        <v>385</v>
      </c>
      <c r="C157" t="s">
        <v>988</v>
      </c>
      <c r="D157" t="s">
        <v>221</v>
      </c>
      <c r="E157">
        <v>1</v>
      </c>
      <c r="F157" t="s">
        <v>529</v>
      </c>
      <c r="G157" t="s">
        <v>836</v>
      </c>
      <c r="H157" t="s">
        <v>989</v>
      </c>
      <c r="I157">
        <v>13</v>
      </c>
      <c r="J157">
        <v>27</v>
      </c>
      <c r="L157">
        <v>15</v>
      </c>
      <c r="M157">
        <f>COUNTIF(B:B,B157)</f>
        <v>84</v>
      </c>
      <c r="N157">
        <f t="shared" si="16"/>
        <v>-14</v>
      </c>
      <c r="O157">
        <f t="shared" si="17"/>
        <v>-2</v>
      </c>
      <c r="P157">
        <f t="shared" si="18"/>
        <v>-2</v>
      </c>
    </row>
    <row r="158" spans="1:16" x14ac:dyDescent="0.3">
      <c r="A158">
        <v>2019</v>
      </c>
      <c r="B158" t="s">
        <v>17</v>
      </c>
      <c r="C158" t="s">
        <v>1168</v>
      </c>
      <c r="D158" t="s">
        <v>221</v>
      </c>
      <c r="E158">
        <v>3</v>
      </c>
      <c r="F158" t="s">
        <v>1169</v>
      </c>
      <c r="G158" t="s">
        <v>836</v>
      </c>
      <c r="H158" t="s">
        <v>1170</v>
      </c>
      <c r="I158">
        <v>7</v>
      </c>
      <c r="J158">
        <v>28</v>
      </c>
      <c r="L158">
        <v>16</v>
      </c>
      <c r="M158">
        <f>COUNTIF(B:B,B158)</f>
        <v>117</v>
      </c>
      <c r="N158">
        <f t="shared" si="16"/>
        <v>-21</v>
      </c>
      <c r="O158">
        <f t="shared" si="17"/>
        <v>-9</v>
      </c>
      <c r="P158">
        <f t="shared" si="18"/>
        <v>-9</v>
      </c>
    </row>
    <row r="159" spans="1:16" x14ac:dyDescent="0.3">
      <c r="A159">
        <v>2019</v>
      </c>
      <c r="B159" t="s">
        <v>32</v>
      </c>
      <c r="C159" t="s">
        <v>1171</v>
      </c>
      <c r="D159" t="s">
        <v>221</v>
      </c>
      <c r="E159">
        <v>1</v>
      </c>
      <c r="F159" t="s">
        <v>1172</v>
      </c>
      <c r="G159" t="s">
        <v>836</v>
      </c>
      <c r="H159" t="s">
        <v>1173</v>
      </c>
      <c r="I159">
        <v>13</v>
      </c>
      <c r="J159">
        <v>29</v>
      </c>
      <c r="L159">
        <v>17</v>
      </c>
      <c r="M159">
        <f>COUNTIF(B:B,B159)</f>
        <v>108</v>
      </c>
      <c r="N159">
        <f t="shared" si="16"/>
        <v>-16</v>
      </c>
      <c r="O159">
        <f t="shared" si="17"/>
        <v>-4</v>
      </c>
      <c r="P159">
        <f t="shared" si="18"/>
        <v>-4</v>
      </c>
    </row>
    <row r="160" spans="1:16" x14ac:dyDescent="0.3">
      <c r="A160">
        <v>2019</v>
      </c>
      <c r="B160" t="s">
        <v>29</v>
      </c>
      <c r="C160" t="s">
        <v>1174</v>
      </c>
      <c r="D160" t="s">
        <v>38</v>
      </c>
      <c r="E160">
        <v>17</v>
      </c>
      <c r="F160" t="s">
        <v>1174</v>
      </c>
      <c r="G160" t="s">
        <v>38</v>
      </c>
      <c r="H160" t="s">
        <v>1175</v>
      </c>
      <c r="I160">
        <v>6</v>
      </c>
      <c r="J160">
        <v>1</v>
      </c>
      <c r="K160">
        <f>21-J160</f>
        <v>20</v>
      </c>
      <c r="L160">
        <v>1</v>
      </c>
      <c r="M160">
        <f>COUNTIF(B:B,B160)</f>
        <v>115</v>
      </c>
      <c r="N160">
        <f t="shared" si="16"/>
        <v>5</v>
      </c>
      <c r="O160">
        <f t="shared" si="17"/>
        <v>5</v>
      </c>
      <c r="P160">
        <f t="shared" si="18"/>
        <v>25</v>
      </c>
    </row>
    <row r="161" spans="1:16" x14ac:dyDescent="0.3">
      <c r="A161">
        <v>2019</v>
      </c>
      <c r="B161" t="s">
        <v>26</v>
      </c>
      <c r="C161" t="s">
        <v>237</v>
      </c>
      <c r="D161" t="s">
        <v>38</v>
      </c>
      <c r="E161">
        <v>15</v>
      </c>
      <c r="F161" t="s">
        <v>237</v>
      </c>
      <c r="G161" t="s">
        <v>38</v>
      </c>
      <c r="H161" t="s">
        <v>688</v>
      </c>
      <c r="I161">
        <v>8</v>
      </c>
      <c r="J161">
        <v>3</v>
      </c>
      <c r="K161">
        <f t="shared" ref="K161:K177" si="19">21-J161</f>
        <v>18</v>
      </c>
      <c r="L161">
        <v>2</v>
      </c>
      <c r="M161">
        <f>COUNTIF(B:B,B161)</f>
        <v>118</v>
      </c>
      <c r="N161">
        <f t="shared" si="16"/>
        <v>5</v>
      </c>
      <c r="O161">
        <f t="shared" si="17"/>
        <v>6</v>
      </c>
      <c r="P161">
        <f t="shared" si="18"/>
        <v>24</v>
      </c>
    </row>
    <row r="162" spans="1:16" x14ac:dyDescent="0.3">
      <c r="A162">
        <v>2019</v>
      </c>
      <c r="B162" t="s">
        <v>359</v>
      </c>
      <c r="C162" t="s">
        <v>681</v>
      </c>
      <c r="D162" t="s">
        <v>38</v>
      </c>
      <c r="E162">
        <v>9</v>
      </c>
      <c r="F162" t="s">
        <v>681</v>
      </c>
      <c r="G162" t="s">
        <v>38</v>
      </c>
      <c r="H162" t="s">
        <v>1176</v>
      </c>
      <c r="I162">
        <v>12</v>
      </c>
      <c r="J162">
        <v>3</v>
      </c>
      <c r="K162">
        <f t="shared" si="19"/>
        <v>18</v>
      </c>
      <c r="L162">
        <v>3</v>
      </c>
      <c r="M162">
        <f>COUNTIF(B:B,B162)</f>
        <v>103</v>
      </c>
      <c r="N162">
        <f t="shared" si="16"/>
        <v>9</v>
      </c>
      <c r="O162">
        <f t="shared" si="17"/>
        <v>9</v>
      </c>
      <c r="P162">
        <f t="shared" si="18"/>
        <v>27</v>
      </c>
    </row>
    <row r="163" spans="1:16" x14ac:dyDescent="0.3">
      <c r="A163">
        <v>2019</v>
      </c>
      <c r="B163" t="s">
        <v>17</v>
      </c>
      <c r="C163" t="s">
        <v>1021</v>
      </c>
      <c r="D163" t="s">
        <v>38</v>
      </c>
      <c r="E163">
        <v>44</v>
      </c>
      <c r="F163" t="s">
        <v>1021</v>
      </c>
      <c r="G163" t="s">
        <v>38</v>
      </c>
      <c r="H163" t="s">
        <v>1022</v>
      </c>
      <c r="I163">
        <v>2</v>
      </c>
      <c r="J163">
        <v>4</v>
      </c>
      <c r="K163">
        <f t="shared" si="19"/>
        <v>17</v>
      </c>
      <c r="L163">
        <v>4</v>
      </c>
      <c r="M163">
        <f>COUNTIF(B:B,B163)</f>
        <v>117</v>
      </c>
      <c r="N163">
        <f t="shared" si="16"/>
        <v>-2</v>
      </c>
      <c r="O163">
        <f t="shared" si="17"/>
        <v>-2</v>
      </c>
      <c r="P163">
        <f t="shared" si="18"/>
        <v>15</v>
      </c>
    </row>
    <row r="164" spans="1:16" x14ac:dyDescent="0.3">
      <c r="A164">
        <v>2019</v>
      </c>
      <c r="B164" t="s">
        <v>13</v>
      </c>
      <c r="C164" t="s">
        <v>695</v>
      </c>
      <c r="D164" t="s">
        <v>38</v>
      </c>
      <c r="E164">
        <v>14</v>
      </c>
      <c r="F164" t="s">
        <v>695</v>
      </c>
      <c r="G164" t="s">
        <v>38</v>
      </c>
      <c r="H164" t="s">
        <v>1177</v>
      </c>
      <c r="I164">
        <v>11</v>
      </c>
      <c r="J164">
        <v>5</v>
      </c>
      <c r="K164">
        <f t="shared" si="19"/>
        <v>16</v>
      </c>
      <c r="L164">
        <v>5</v>
      </c>
      <c r="M164">
        <f>COUNTIF(B:B,B164)</f>
        <v>117</v>
      </c>
      <c r="N164">
        <f t="shared" si="16"/>
        <v>6</v>
      </c>
      <c r="O164">
        <f t="shared" si="17"/>
        <v>6</v>
      </c>
      <c r="P164">
        <f t="shared" si="18"/>
        <v>22</v>
      </c>
    </row>
    <row r="165" spans="1:16" x14ac:dyDescent="0.3">
      <c r="A165">
        <v>2019</v>
      </c>
      <c r="B165" t="s">
        <v>26</v>
      </c>
      <c r="C165" t="s">
        <v>1178</v>
      </c>
      <c r="D165" t="s">
        <v>38</v>
      </c>
      <c r="E165">
        <v>9</v>
      </c>
      <c r="F165" t="s">
        <v>1178</v>
      </c>
      <c r="G165" t="s">
        <v>38</v>
      </c>
      <c r="H165" t="s">
        <v>1179</v>
      </c>
      <c r="I165">
        <v>12</v>
      </c>
      <c r="J165">
        <v>6</v>
      </c>
      <c r="K165">
        <f t="shared" si="19"/>
        <v>15</v>
      </c>
      <c r="L165">
        <v>6</v>
      </c>
      <c r="M165">
        <f>COUNTIF(B:B,B165)</f>
        <v>118</v>
      </c>
      <c r="N165">
        <f t="shared" si="16"/>
        <v>6</v>
      </c>
      <c r="O165">
        <f t="shared" si="17"/>
        <v>6</v>
      </c>
      <c r="P165">
        <f t="shared" si="18"/>
        <v>21</v>
      </c>
    </row>
    <row r="166" spans="1:16" x14ac:dyDescent="0.3">
      <c r="A166">
        <v>2019</v>
      </c>
      <c r="B166" t="s">
        <v>13</v>
      </c>
      <c r="C166" t="s">
        <v>1019</v>
      </c>
      <c r="D166" t="s">
        <v>38</v>
      </c>
      <c r="E166">
        <v>50</v>
      </c>
      <c r="F166" t="s">
        <v>1019</v>
      </c>
      <c r="G166" t="s">
        <v>38</v>
      </c>
      <c r="H166" t="s">
        <v>1180</v>
      </c>
      <c r="I166">
        <v>1</v>
      </c>
      <c r="J166">
        <v>7</v>
      </c>
      <c r="K166">
        <f t="shared" si="19"/>
        <v>14</v>
      </c>
      <c r="L166">
        <v>7</v>
      </c>
      <c r="M166">
        <f>COUNTIF(B:B,B166)</f>
        <v>117</v>
      </c>
      <c r="N166">
        <f t="shared" si="16"/>
        <v>-6</v>
      </c>
      <c r="O166">
        <f t="shared" si="17"/>
        <v>-6</v>
      </c>
      <c r="P166">
        <f t="shared" si="18"/>
        <v>8</v>
      </c>
    </row>
    <row r="167" spans="1:16" x14ac:dyDescent="0.3">
      <c r="A167">
        <v>2019</v>
      </c>
      <c r="B167" t="s">
        <v>359</v>
      </c>
      <c r="C167" t="s">
        <v>1181</v>
      </c>
      <c r="D167" t="s">
        <v>38</v>
      </c>
      <c r="E167">
        <v>2</v>
      </c>
      <c r="F167" t="s">
        <v>1181</v>
      </c>
      <c r="G167" t="s">
        <v>38</v>
      </c>
      <c r="H167" t="s">
        <v>1182</v>
      </c>
      <c r="I167">
        <v>22</v>
      </c>
      <c r="J167">
        <v>8</v>
      </c>
      <c r="K167">
        <f t="shared" si="19"/>
        <v>13</v>
      </c>
      <c r="L167">
        <v>8</v>
      </c>
      <c r="M167">
        <f>COUNTIF(B:B,B167)</f>
        <v>103</v>
      </c>
      <c r="N167">
        <f t="shared" si="16"/>
        <v>14</v>
      </c>
      <c r="O167">
        <f t="shared" si="17"/>
        <v>14</v>
      </c>
      <c r="P167">
        <f t="shared" si="18"/>
        <v>27</v>
      </c>
    </row>
    <row r="168" spans="1:16" x14ac:dyDescent="0.3">
      <c r="A168">
        <v>2019</v>
      </c>
      <c r="B168" t="s">
        <v>62</v>
      </c>
      <c r="C168" t="s">
        <v>245</v>
      </c>
      <c r="D168" t="s">
        <v>38</v>
      </c>
      <c r="E168">
        <v>40</v>
      </c>
      <c r="F168" t="s">
        <v>245</v>
      </c>
      <c r="G168" t="s">
        <v>38</v>
      </c>
      <c r="H168" t="s">
        <v>1183</v>
      </c>
      <c r="I168">
        <v>3</v>
      </c>
      <c r="J168">
        <v>9</v>
      </c>
      <c r="K168">
        <f t="shared" si="19"/>
        <v>12</v>
      </c>
      <c r="L168">
        <v>9</v>
      </c>
      <c r="M168">
        <f>COUNTIF(B:B,B168)</f>
        <v>125</v>
      </c>
      <c r="N168">
        <f t="shared" si="16"/>
        <v>-6</v>
      </c>
      <c r="O168">
        <f t="shared" si="17"/>
        <v>-6</v>
      </c>
      <c r="P168">
        <f t="shared" si="18"/>
        <v>6</v>
      </c>
    </row>
    <row r="169" spans="1:16" x14ac:dyDescent="0.3">
      <c r="A169">
        <v>2019</v>
      </c>
      <c r="B169" t="s">
        <v>32</v>
      </c>
      <c r="C169" t="s">
        <v>851</v>
      </c>
      <c r="D169" t="s">
        <v>38</v>
      </c>
      <c r="E169">
        <v>17</v>
      </c>
      <c r="F169" t="s">
        <v>851</v>
      </c>
      <c r="G169" t="s">
        <v>38</v>
      </c>
      <c r="H169" t="s">
        <v>1184</v>
      </c>
      <c r="I169">
        <v>6</v>
      </c>
      <c r="J169">
        <v>10</v>
      </c>
      <c r="K169">
        <f t="shared" si="19"/>
        <v>11</v>
      </c>
      <c r="L169">
        <v>10</v>
      </c>
      <c r="M169">
        <f>COUNTIF(B:B,B169)</f>
        <v>108</v>
      </c>
      <c r="N169">
        <f t="shared" si="16"/>
        <v>-4</v>
      </c>
      <c r="O169">
        <f t="shared" si="17"/>
        <v>-4</v>
      </c>
      <c r="P169">
        <f t="shared" si="18"/>
        <v>7</v>
      </c>
    </row>
    <row r="170" spans="1:16" x14ac:dyDescent="0.3">
      <c r="A170">
        <v>2019</v>
      </c>
      <c r="B170" t="s">
        <v>32</v>
      </c>
      <c r="C170" t="s">
        <v>60</v>
      </c>
      <c r="D170" t="s">
        <v>38</v>
      </c>
      <c r="E170">
        <v>27</v>
      </c>
      <c r="F170" t="s">
        <v>60</v>
      </c>
      <c r="G170" t="s">
        <v>38</v>
      </c>
      <c r="H170" t="s">
        <v>243</v>
      </c>
      <c r="I170">
        <v>4</v>
      </c>
      <c r="J170">
        <v>11</v>
      </c>
      <c r="K170">
        <f t="shared" si="19"/>
        <v>10</v>
      </c>
      <c r="L170">
        <v>11</v>
      </c>
      <c r="M170">
        <f>COUNTIF(B:B,B170)</f>
        <v>108</v>
      </c>
      <c r="N170">
        <f t="shared" si="16"/>
        <v>-7</v>
      </c>
      <c r="O170">
        <f t="shared" si="17"/>
        <v>-7</v>
      </c>
      <c r="P170">
        <f t="shared" si="18"/>
        <v>3</v>
      </c>
    </row>
    <row r="171" spans="1:16" x14ac:dyDescent="0.3">
      <c r="A171">
        <v>2019</v>
      </c>
      <c r="B171" t="s">
        <v>17</v>
      </c>
      <c r="C171" t="s">
        <v>52</v>
      </c>
      <c r="D171" t="s">
        <v>38</v>
      </c>
      <c r="E171">
        <v>9</v>
      </c>
      <c r="F171" t="s">
        <v>52</v>
      </c>
      <c r="G171" t="s">
        <v>38</v>
      </c>
      <c r="H171" t="s">
        <v>540</v>
      </c>
      <c r="I171">
        <v>12</v>
      </c>
      <c r="J171">
        <v>12</v>
      </c>
      <c r="K171">
        <f t="shared" si="19"/>
        <v>9</v>
      </c>
      <c r="L171">
        <v>12</v>
      </c>
      <c r="M171">
        <f>COUNTIF(B:B,B171)</f>
        <v>117</v>
      </c>
      <c r="N171">
        <f t="shared" si="16"/>
        <v>0</v>
      </c>
      <c r="O171">
        <f t="shared" si="17"/>
        <v>0</v>
      </c>
      <c r="P171">
        <f t="shared" si="18"/>
        <v>9</v>
      </c>
    </row>
    <row r="172" spans="1:16" x14ac:dyDescent="0.3">
      <c r="A172">
        <v>2019</v>
      </c>
      <c r="B172" t="s">
        <v>23</v>
      </c>
      <c r="C172" t="s">
        <v>1025</v>
      </c>
      <c r="D172" t="s">
        <v>38</v>
      </c>
      <c r="E172">
        <v>23</v>
      </c>
      <c r="F172" t="s">
        <v>1025</v>
      </c>
      <c r="G172" t="s">
        <v>38</v>
      </c>
      <c r="H172" t="s">
        <v>1185</v>
      </c>
      <c r="I172">
        <v>5</v>
      </c>
      <c r="J172">
        <v>13</v>
      </c>
      <c r="K172">
        <f t="shared" si="19"/>
        <v>8</v>
      </c>
      <c r="L172">
        <v>13</v>
      </c>
      <c r="M172">
        <f>COUNTIF(B:B,B172)</f>
        <v>114</v>
      </c>
      <c r="N172">
        <f t="shared" si="16"/>
        <v>-8</v>
      </c>
      <c r="O172">
        <f t="shared" si="17"/>
        <v>-8</v>
      </c>
      <c r="P172">
        <f t="shared" si="18"/>
        <v>0</v>
      </c>
    </row>
    <row r="173" spans="1:16" x14ac:dyDescent="0.3">
      <c r="A173">
        <v>2019</v>
      </c>
      <c r="B173" t="s">
        <v>359</v>
      </c>
      <c r="C173" t="s">
        <v>1186</v>
      </c>
      <c r="D173" t="s">
        <v>38</v>
      </c>
      <c r="E173">
        <v>3</v>
      </c>
      <c r="F173" t="s">
        <v>1041</v>
      </c>
      <c r="G173" t="s">
        <v>38</v>
      </c>
      <c r="H173" t="s">
        <v>1187</v>
      </c>
      <c r="I173">
        <v>20</v>
      </c>
      <c r="J173">
        <v>14</v>
      </c>
      <c r="K173">
        <f t="shared" si="19"/>
        <v>7</v>
      </c>
      <c r="L173">
        <v>14</v>
      </c>
      <c r="M173">
        <f>COUNTIF(B:B,B173)</f>
        <v>103</v>
      </c>
      <c r="N173">
        <f t="shared" si="16"/>
        <v>6</v>
      </c>
      <c r="O173">
        <f t="shared" si="17"/>
        <v>6</v>
      </c>
      <c r="P173">
        <f t="shared" si="18"/>
        <v>13</v>
      </c>
    </row>
    <row r="174" spans="1:16" x14ac:dyDescent="0.3">
      <c r="A174">
        <v>2019</v>
      </c>
      <c r="B174" t="s">
        <v>35</v>
      </c>
      <c r="C174" t="s">
        <v>689</v>
      </c>
      <c r="D174" t="s">
        <v>38</v>
      </c>
      <c r="E174">
        <v>1</v>
      </c>
      <c r="F174" t="s">
        <v>689</v>
      </c>
      <c r="G174" t="s">
        <v>38</v>
      </c>
      <c r="H174" t="s">
        <v>864</v>
      </c>
      <c r="I174">
        <v>24</v>
      </c>
      <c r="J174">
        <v>15</v>
      </c>
      <c r="K174">
        <f t="shared" si="19"/>
        <v>6</v>
      </c>
      <c r="L174">
        <v>15</v>
      </c>
      <c r="M174">
        <f>COUNTIF(B:B,B174)</f>
        <v>105</v>
      </c>
      <c r="N174">
        <f t="shared" si="16"/>
        <v>9</v>
      </c>
      <c r="O174">
        <f t="shared" si="17"/>
        <v>9</v>
      </c>
      <c r="P174">
        <f t="shared" si="18"/>
        <v>15</v>
      </c>
    </row>
    <row r="175" spans="1:16" x14ac:dyDescent="0.3">
      <c r="A175">
        <v>2019</v>
      </c>
      <c r="B175" t="s">
        <v>23</v>
      </c>
      <c r="C175" t="s">
        <v>389</v>
      </c>
      <c r="D175" t="s">
        <v>38</v>
      </c>
      <c r="E175">
        <v>9</v>
      </c>
      <c r="F175" t="s">
        <v>389</v>
      </c>
      <c r="G175" t="s">
        <v>38</v>
      </c>
      <c r="H175" t="s">
        <v>1188</v>
      </c>
      <c r="I175">
        <v>12</v>
      </c>
      <c r="J175">
        <v>17</v>
      </c>
      <c r="K175">
        <f t="shared" si="19"/>
        <v>4</v>
      </c>
      <c r="L175">
        <v>16</v>
      </c>
      <c r="M175">
        <f>COUNTIF(B:B,B175)</f>
        <v>114</v>
      </c>
      <c r="N175">
        <f t="shared" si="16"/>
        <v>-5</v>
      </c>
      <c r="O175">
        <f t="shared" si="17"/>
        <v>-4</v>
      </c>
      <c r="P175">
        <f t="shared" si="18"/>
        <v>0</v>
      </c>
    </row>
    <row r="176" spans="1:16" x14ac:dyDescent="0.3">
      <c r="A176">
        <v>2019</v>
      </c>
      <c r="B176" t="s">
        <v>35</v>
      </c>
      <c r="C176" t="s">
        <v>679</v>
      </c>
      <c r="D176" t="s">
        <v>38</v>
      </c>
      <c r="E176">
        <v>4</v>
      </c>
      <c r="F176" t="s">
        <v>679</v>
      </c>
      <c r="G176" t="s">
        <v>38</v>
      </c>
      <c r="H176" t="s">
        <v>1189</v>
      </c>
      <c r="I176">
        <v>18</v>
      </c>
      <c r="J176">
        <v>18</v>
      </c>
      <c r="K176">
        <f t="shared" si="19"/>
        <v>3</v>
      </c>
      <c r="L176">
        <v>17</v>
      </c>
      <c r="M176">
        <f>COUNTIF(B:B,B176)</f>
        <v>105</v>
      </c>
      <c r="N176">
        <f t="shared" si="16"/>
        <v>0</v>
      </c>
      <c r="O176">
        <f t="shared" si="17"/>
        <v>1</v>
      </c>
      <c r="P176">
        <f t="shared" si="18"/>
        <v>4</v>
      </c>
    </row>
    <row r="177" spans="1:16" x14ac:dyDescent="0.3">
      <c r="A177">
        <v>2019</v>
      </c>
      <c r="B177" t="s">
        <v>385</v>
      </c>
      <c r="C177" t="s">
        <v>1190</v>
      </c>
      <c r="D177" t="s">
        <v>38</v>
      </c>
      <c r="E177">
        <v>27</v>
      </c>
      <c r="F177" t="s">
        <v>1190</v>
      </c>
      <c r="G177" t="s">
        <v>38</v>
      </c>
      <c r="H177" t="s">
        <v>1191</v>
      </c>
      <c r="I177">
        <v>4</v>
      </c>
      <c r="J177">
        <v>19</v>
      </c>
      <c r="K177">
        <f t="shared" si="19"/>
        <v>2</v>
      </c>
      <c r="L177">
        <v>18</v>
      </c>
      <c r="M177">
        <f>COUNTIF(B:B,B177)</f>
        <v>84</v>
      </c>
      <c r="N177">
        <f t="shared" si="16"/>
        <v>-15</v>
      </c>
      <c r="O177">
        <f t="shared" si="17"/>
        <v>-14</v>
      </c>
      <c r="P177">
        <f t="shared" si="18"/>
        <v>-12</v>
      </c>
    </row>
    <row r="178" spans="1:16" x14ac:dyDescent="0.3">
      <c r="A178">
        <v>2019</v>
      </c>
      <c r="B178" t="s">
        <v>385</v>
      </c>
      <c r="C178" t="s">
        <v>36</v>
      </c>
      <c r="D178" t="s">
        <v>38</v>
      </c>
      <c r="E178">
        <v>15</v>
      </c>
      <c r="F178" t="s">
        <v>36</v>
      </c>
      <c r="G178" t="s">
        <v>38</v>
      </c>
      <c r="H178" t="s">
        <v>1192</v>
      </c>
      <c r="I178">
        <v>8</v>
      </c>
      <c r="J178">
        <v>22</v>
      </c>
      <c r="L178">
        <v>19</v>
      </c>
      <c r="M178">
        <f>COUNTIF(B:B,B178)</f>
        <v>84</v>
      </c>
      <c r="N178">
        <f t="shared" si="16"/>
        <v>-14</v>
      </c>
      <c r="O178">
        <f t="shared" si="17"/>
        <v>-11</v>
      </c>
      <c r="P178">
        <f t="shared" si="18"/>
        <v>-11</v>
      </c>
    </row>
    <row r="179" spans="1:16" x14ac:dyDescent="0.3">
      <c r="A179">
        <v>2019</v>
      </c>
      <c r="B179" t="s">
        <v>35</v>
      </c>
      <c r="C179" t="s">
        <v>1033</v>
      </c>
      <c r="D179" t="s">
        <v>38</v>
      </c>
      <c r="E179">
        <v>4</v>
      </c>
      <c r="F179" t="s">
        <v>1033</v>
      </c>
      <c r="G179" t="s">
        <v>38</v>
      </c>
      <c r="H179" t="s">
        <v>1193</v>
      </c>
      <c r="I179">
        <v>18</v>
      </c>
      <c r="J179">
        <v>26</v>
      </c>
      <c r="L179">
        <v>20</v>
      </c>
      <c r="M179">
        <f>COUNTIF(B:B,B179)</f>
        <v>105</v>
      </c>
      <c r="N179">
        <f t="shared" si="16"/>
        <v>-8</v>
      </c>
      <c r="O179">
        <f t="shared" si="17"/>
        <v>-2</v>
      </c>
      <c r="P179">
        <f t="shared" si="18"/>
        <v>-2</v>
      </c>
    </row>
    <row r="180" spans="1:16" x14ac:dyDescent="0.3">
      <c r="A180">
        <v>2019</v>
      </c>
      <c r="B180" t="s">
        <v>62</v>
      </c>
      <c r="C180" t="s">
        <v>1194</v>
      </c>
      <c r="D180" t="s">
        <v>38</v>
      </c>
      <c r="E180">
        <v>3</v>
      </c>
      <c r="F180" t="s">
        <v>1194</v>
      </c>
      <c r="G180" t="s">
        <v>38</v>
      </c>
      <c r="H180" t="s">
        <v>1195</v>
      </c>
      <c r="I180">
        <v>20</v>
      </c>
      <c r="J180">
        <v>27</v>
      </c>
      <c r="L180">
        <v>21</v>
      </c>
      <c r="M180">
        <f>COUNTIF(B:B,B180)</f>
        <v>125</v>
      </c>
      <c r="N180">
        <f t="shared" si="16"/>
        <v>-7</v>
      </c>
      <c r="O180">
        <f t="shared" si="17"/>
        <v>-1</v>
      </c>
      <c r="P180">
        <f t="shared" si="18"/>
        <v>-1</v>
      </c>
    </row>
    <row r="181" spans="1:16" x14ac:dyDescent="0.3">
      <c r="A181">
        <v>2019</v>
      </c>
      <c r="B181" t="s">
        <v>32</v>
      </c>
      <c r="C181" t="s">
        <v>67</v>
      </c>
      <c r="D181" t="s">
        <v>38</v>
      </c>
      <c r="E181">
        <v>2</v>
      </c>
      <c r="F181" t="s">
        <v>67</v>
      </c>
      <c r="G181" t="s">
        <v>38</v>
      </c>
      <c r="H181" t="s">
        <v>1196</v>
      </c>
      <c r="I181">
        <v>22</v>
      </c>
      <c r="J181">
        <v>29</v>
      </c>
      <c r="L181">
        <v>22</v>
      </c>
      <c r="M181">
        <f>COUNTIF(B:B,B181)</f>
        <v>108</v>
      </c>
      <c r="N181">
        <f t="shared" si="16"/>
        <v>-7</v>
      </c>
      <c r="O181">
        <f t="shared" si="17"/>
        <v>0</v>
      </c>
      <c r="P181">
        <f t="shared" si="18"/>
        <v>0</v>
      </c>
    </row>
    <row r="182" spans="1:16" x14ac:dyDescent="0.3">
      <c r="A182">
        <v>2019</v>
      </c>
      <c r="B182" t="s">
        <v>23</v>
      </c>
      <c r="C182" t="s">
        <v>702</v>
      </c>
      <c r="D182" t="s">
        <v>38</v>
      </c>
      <c r="E182">
        <v>1</v>
      </c>
      <c r="F182" t="s">
        <v>702</v>
      </c>
      <c r="G182" t="s">
        <v>38</v>
      </c>
      <c r="H182" t="s">
        <v>1197</v>
      </c>
      <c r="I182">
        <v>24</v>
      </c>
      <c r="J182">
        <v>33</v>
      </c>
      <c r="L182">
        <v>23</v>
      </c>
      <c r="M182">
        <f>COUNTIF(B:B,B182)</f>
        <v>114</v>
      </c>
      <c r="N182">
        <f t="shared" si="16"/>
        <v>-9</v>
      </c>
      <c r="O182">
        <f t="shared" si="17"/>
        <v>1</v>
      </c>
      <c r="P182">
        <f t="shared" si="18"/>
        <v>1</v>
      </c>
    </row>
    <row r="183" spans="1:16" x14ac:dyDescent="0.3">
      <c r="A183">
        <v>2019</v>
      </c>
      <c r="B183" t="s">
        <v>29</v>
      </c>
      <c r="C183" t="s">
        <v>1198</v>
      </c>
      <c r="D183" t="s">
        <v>38</v>
      </c>
      <c r="E183">
        <v>1</v>
      </c>
      <c r="F183" t="s">
        <v>1387</v>
      </c>
      <c r="G183" t="s">
        <v>38</v>
      </c>
      <c r="H183" t="s">
        <v>1199</v>
      </c>
      <c r="I183">
        <v>24</v>
      </c>
      <c r="J183">
        <v>37</v>
      </c>
      <c r="L183">
        <v>24</v>
      </c>
      <c r="M183">
        <f>COUNTIF(B:B,B183)</f>
        <v>115</v>
      </c>
      <c r="N183">
        <f t="shared" si="16"/>
        <v>-13</v>
      </c>
      <c r="O183">
        <f t="shared" si="17"/>
        <v>0</v>
      </c>
      <c r="P183">
        <f t="shared" si="18"/>
        <v>0</v>
      </c>
    </row>
    <row r="184" spans="1:16" x14ac:dyDescent="0.3">
      <c r="A184">
        <v>2019</v>
      </c>
      <c r="B184" t="s">
        <v>29</v>
      </c>
      <c r="C184" t="s">
        <v>54</v>
      </c>
      <c r="D184" t="s">
        <v>38</v>
      </c>
      <c r="E184">
        <v>15</v>
      </c>
      <c r="F184" t="s">
        <v>54</v>
      </c>
      <c r="G184" t="s">
        <v>38</v>
      </c>
      <c r="H184" t="s">
        <v>55</v>
      </c>
      <c r="I184">
        <v>8</v>
      </c>
      <c r="J184">
        <v>49</v>
      </c>
      <c r="L184">
        <v>25</v>
      </c>
      <c r="M184">
        <f>COUNTIF(B:B,B184)</f>
        <v>115</v>
      </c>
      <c r="N184">
        <f t="shared" si="16"/>
        <v>-41</v>
      </c>
      <c r="O184">
        <f t="shared" si="17"/>
        <v>-17</v>
      </c>
      <c r="P184">
        <f t="shared" si="18"/>
        <v>-17</v>
      </c>
    </row>
    <row r="185" spans="1:16" x14ac:dyDescent="0.3">
      <c r="A185">
        <v>2019</v>
      </c>
      <c r="B185" t="s">
        <v>62</v>
      </c>
      <c r="C185" t="s">
        <v>1200</v>
      </c>
      <c r="D185" t="s">
        <v>38</v>
      </c>
      <c r="E185">
        <v>9</v>
      </c>
      <c r="F185" t="s">
        <v>544</v>
      </c>
      <c r="G185" t="s">
        <v>38</v>
      </c>
      <c r="H185" t="s">
        <v>858</v>
      </c>
      <c r="I185">
        <v>12</v>
      </c>
      <c r="J185">
        <v>52</v>
      </c>
      <c r="L185">
        <v>26</v>
      </c>
      <c r="M185">
        <f>COUNTIF(B:B,B185)</f>
        <v>125</v>
      </c>
      <c r="N185">
        <f t="shared" si="16"/>
        <v>-40</v>
      </c>
      <c r="O185">
        <f t="shared" si="17"/>
        <v>-14</v>
      </c>
      <c r="P185">
        <f t="shared" si="18"/>
        <v>-14</v>
      </c>
    </row>
    <row r="186" spans="1:16" x14ac:dyDescent="0.3">
      <c r="A186">
        <v>2019</v>
      </c>
      <c r="B186" t="s">
        <v>13</v>
      </c>
      <c r="C186" t="s">
        <v>1201</v>
      </c>
      <c r="D186" t="s">
        <v>45</v>
      </c>
      <c r="E186">
        <v>57</v>
      </c>
      <c r="F186" t="s">
        <v>882</v>
      </c>
      <c r="G186" t="s">
        <v>45</v>
      </c>
      <c r="H186" t="s">
        <v>1046</v>
      </c>
      <c r="I186">
        <v>3</v>
      </c>
      <c r="J186">
        <v>1</v>
      </c>
      <c r="K186">
        <f>21-J186</f>
        <v>20</v>
      </c>
      <c r="L186">
        <v>1</v>
      </c>
      <c r="M186">
        <f>COUNTIF(B:B,B186)</f>
        <v>117</v>
      </c>
      <c r="N186">
        <f t="shared" si="16"/>
        <v>2</v>
      </c>
      <c r="O186">
        <f t="shared" si="17"/>
        <v>2</v>
      </c>
      <c r="P186">
        <f t="shared" si="18"/>
        <v>22</v>
      </c>
    </row>
    <row r="187" spans="1:16" x14ac:dyDescent="0.3">
      <c r="A187">
        <v>2019</v>
      </c>
      <c r="B187" t="s">
        <v>32</v>
      </c>
      <c r="C187" t="s">
        <v>745</v>
      </c>
      <c r="D187" t="s">
        <v>45</v>
      </c>
      <c r="E187">
        <v>13</v>
      </c>
      <c r="F187" t="s">
        <v>745</v>
      </c>
      <c r="G187" t="s">
        <v>45</v>
      </c>
      <c r="H187" t="s">
        <v>1202</v>
      </c>
      <c r="I187">
        <v>16</v>
      </c>
      <c r="J187">
        <v>2</v>
      </c>
      <c r="K187">
        <f t="shared" ref="K187:K205" si="20">21-J187</f>
        <v>19</v>
      </c>
      <c r="L187">
        <v>2</v>
      </c>
      <c r="M187">
        <f>COUNTIF(B:B,B187)</f>
        <v>108</v>
      </c>
      <c r="N187">
        <f t="shared" si="16"/>
        <v>14</v>
      </c>
      <c r="O187">
        <f t="shared" si="17"/>
        <v>14</v>
      </c>
      <c r="P187">
        <f t="shared" si="18"/>
        <v>33</v>
      </c>
    </row>
    <row r="188" spans="1:16" x14ac:dyDescent="0.3">
      <c r="A188">
        <v>2019</v>
      </c>
      <c r="B188" t="s">
        <v>62</v>
      </c>
      <c r="C188" t="s">
        <v>1203</v>
      </c>
      <c r="D188" t="s">
        <v>45</v>
      </c>
      <c r="E188">
        <v>12</v>
      </c>
      <c r="F188" t="s">
        <v>1203</v>
      </c>
      <c r="G188" t="s">
        <v>45</v>
      </c>
      <c r="H188" t="s">
        <v>1204</v>
      </c>
      <c r="I188">
        <v>18</v>
      </c>
      <c r="J188">
        <v>3</v>
      </c>
      <c r="K188">
        <f t="shared" si="20"/>
        <v>18</v>
      </c>
      <c r="L188">
        <v>3</v>
      </c>
      <c r="M188">
        <f>COUNTIF(B:B,B188)</f>
        <v>125</v>
      </c>
      <c r="N188">
        <f t="shared" si="16"/>
        <v>15</v>
      </c>
      <c r="O188">
        <f t="shared" si="17"/>
        <v>15</v>
      </c>
      <c r="P188">
        <f t="shared" si="18"/>
        <v>33</v>
      </c>
    </row>
    <row r="189" spans="1:16" x14ac:dyDescent="0.3">
      <c r="A189">
        <v>2019</v>
      </c>
      <c r="B189" t="s">
        <v>26</v>
      </c>
      <c r="C189" t="s">
        <v>878</v>
      </c>
      <c r="D189" t="s">
        <v>45</v>
      </c>
      <c r="E189">
        <v>52</v>
      </c>
      <c r="F189" t="s">
        <v>722</v>
      </c>
      <c r="G189" t="s">
        <v>45</v>
      </c>
      <c r="H189" t="s">
        <v>1205</v>
      </c>
      <c r="I189">
        <v>4</v>
      </c>
      <c r="J189">
        <v>4</v>
      </c>
      <c r="K189">
        <f t="shared" si="20"/>
        <v>17</v>
      </c>
      <c r="L189">
        <v>4</v>
      </c>
      <c r="M189">
        <f>COUNTIF(B:B,B189)</f>
        <v>118</v>
      </c>
      <c r="N189">
        <f t="shared" si="16"/>
        <v>0</v>
      </c>
      <c r="O189">
        <f t="shared" si="17"/>
        <v>0</v>
      </c>
      <c r="P189">
        <f t="shared" si="18"/>
        <v>17</v>
      </c>
    </row>
    <row r="190" spans="1:16" x14ac:dyDescent="0.3">
      <c r="A190">
        <v>2019</v>
      </c>
      <c r="B190" t="s">
        <v>29</v>
      </c>
      <c r="C190" t="s">
        <v>910</v>
      </c>
      <c r="D190" t="s">
        <v>45</v>
      </c>
      <c r="E190">
        <v>33</v>
      </c>
      <c r="F190" t="s">
        <v>910</v>
      </c>
      <c r="G190" t="s">
        <v>45</v>
      </c>
      <c r="H190" t="s">
        <v>1206</v>
      </c>
      <c r="I190">
        <v>9</v>
      </c>
      <c r="J190">
        <v>5</v>
      </c>
      <c r="K190">
        <f t="shared" si="20"/>
        <v>16</v>
      </c>
      <c r="L190">
        <v>5</v>
      </c>
      <c r="M190">
        <f>COUNTIF(B:B,B190)</f>
        <v>115</v>
      </c>
      <c r="N190">
        <f t="shared" si="16"/>
        <v>4</v>
      </c>
      <c r="O190">
        <f t="shared" si="17"/>
        <v>4</v>
      </c>
      <c r="P190">
        <f t="shared" si="18"/>
        <v>20</v>
      </c>
    </row>
    <row r="191" spans="1:16" x14ac:dyDescent="0.3">
      <c r="A191">
        <v>2019</v>
      </c>
      <c r="B191" t="s">
        <v>359</v>
      </c>
      <c r="C191" t="s">
        <v>1207</v>
      </c>
      <c r="D191" t="s">
        <v>45</v>
      </c>
      <c r="E191">
        <v>7</v>
      </c>
      <c r="F191" t="s">
        <v>1207</v>
      </c>
      <c r="G191" t="s">
        <v>45</v>
      </c>
      <c r="H191" t="s">
        <v>1208</v>
      </c>
      <c r="I191">
        <v>24</v>
      </c>
      <c r="J191">
        <v>6</v>
      </c>
      <c r="K191">
        <f t="shared" si="20"/>
        <v>15</v>
      </c>
      <c r="L191">
        <v>6</v>
      </c>
      <c r="M191">
        <f>COUNTIF(B:B,B191)</f>
        <v>103</v>
      </c>
      <c r="N191">
        <f t="shared" si="16"/>
        <v>18</v>
      </c>
      <c r="O191">
        <f t="shared" si="17"/>
        <v>18</v>
      </c>
      <c r="P191">
        <f t="shared" si="18"/>
        <v>33</v>
      </c>
    </row>
    <row r="192" spans="1:16" x14ac:dyDescent="0.3">
      <c r="A192">
        <v>2019</v>
      </c>
      <c r="B192" t="s">
        <v>62</v>
      </c>
      <c r="C192" t="s">
        <v>1055</v>
      </c>
      <c r="D192" t="s">
        <v>45</v>
      </c>
      <c r="E192">
        <v>43</v>
      </c>
      <c r="F192" t="s">
        <v>1055</v>
      </c>
      <c r="G192" t="s">
        <v>45</v>
      </c>
      <c r="H192" t="s">
        <v>1056</v>
      </c>
      <c r="I192">
        <v>6</v>
      </c>
      <c r="J192">
        <v>7</v>
      </c>
      <c r="K192">
        <f t="shared" si="20"/>
        <v>14</v>
      </c>
      <c r="L192">
        <v>7</v>
      </c>
      <c r="M192">
        <f>COUNTIF(B:B,B192)</f>
        <v>125</v>
      </c>
      <c r="N192">
        <f t="shared" si="16"/>
        <v>-1</v>
      </c>
      <c r="O192">
        <f t="shared" si="17"/>
        <v>-1</v>
      </c>
      <c r="P192">
        <f t="shared" si="18"/>
        <v>13</v>
      </c>
    </row>
    <row r="193" spans="1:16" x14ac:dyDescent="0.3">
      <c r="A193">
        <v>2019</v>
      </c>
      <c r="B193" t="s">
        <v>32</v>
      </c>
      <c r="C193" t="s">
        <v>876</v>
      </c>
      <c r="D193" t="s">
        <v>45</v>
      </c>
      <c r="E193">
        <v>25</v>
      </c>
      <c r="F193" t="s">
        <v>876</v>
      </c>
      <c r="G193" t="s">
        <v>45</v>
      </c>
      <c r="H193" t="s">
        <v>1209</v>
      </c>
      <c r="I193">
        <v>12</v>
      </c>
      <c r="J193">
        <v>8</v>
      </c>
      <c r="K193">
        <f t="shared" si="20"/>
        <v>13</v>
      </c>
      <c r="L193">
        <v>8</v>
      </c>
      <c r="M193">
        <f>COUNTIF(B:B,B193)</f>
        <v>108</v>
      </c>
      <c r="N193">
        <f t="shared" si="16"/>
        <v>4</v>
      </c>
      <c r="O193">
        <f t="shared" si="17"/>
        <v>4</v>
      </c>
      <c r="P193">
        <f t="shared" si="18"/>
        <v>17</v>
      </c>
    </row>
    <row r="194" spans="1:16" x14ac:dyDescent="0.3">
      <c r="A194">
        <v>2019</v>
      </c>
      <c r="B194" t="s">
        <v>23</v>
      </c>
      <c r="C194" t="s">
        <v>560</v>
      </c>
      <c r="D194" t="s">
        <v>45</v>
      </c>
      <c r="E194">
        <v>4</v>
      </c>
      <c r="F194" t="s">
        <v>560</v>
      </c>
      <c r="G194" t="s">
        <v>45</v>
      </c>
      <c r="H194" t="s">
        <v>1210</v>
      </c>
      <c r="I194">
        <v>27</v>
      </c>
      <c r="J194">
        <v>9</v>
      </c>
      <c r="K194">
        <f t="shared" si="20"/>
        <v>12</v>
      </c>
      <c r="L194">
        <v>9</v>
      </c>
      <c r="M194">
        <f>COUNTIF(B:B,B194)</f>
        <v>114</v>
      </c>
      <c r="N194">
        <f t="shared" si="16"/>
        <v>18</v>
      </c>
      <c r="O194">
        <f t="shared" si="17"/>
        <v>18</v>
      </c>
      <c r="P194">
        <f t="shared" si="18"/>
        <v>30</v>
      </c>
    </row>
    <row r="195" spans="1:16" x14ac:dyDescent="0.3">
      <c r="A195">
        <v>2019</v>
      </c>
      <c r="B195" t="s">
        <v>26</v>
      </c>
      <c r="C195" t="s">
        <v>1044</v>
      </c>
      <c r="D195" t="s">
        <v>45</v>
      </c>
      <c r="E195">
        <v>64</v>
      </c>
      <c r="F195" t="s">
        <v>1044</v>
      </c>
      <c r="G195" t="s">
        <v>45</v>
      </c>
      <c r="H195" t="s">
        <v>1211</v>
      </c>
      <c r="I195">
        <v>1</v>
      </c>
      <c r="J195">
        <v>10</v>
      </c>
      <c r="K195">
        <f t="shared" si="20"/>
        <v>11</v>
      </c>
      <c r="L195">
        <v>10</v>
      </c>
      <c r="M195">
        <f>COUNTIF(B:B,B195)</f>
        <v>118</v>
      </c>
      <c r="N195">
        <f t="shared" si="16"/>
        <v>-9</v>
      </c>
      <c r="O195">
        <f t="shared" si="17"/>
        <v>-9</v>
      </c>
      <c r="P195">
        <f t="shared" si="18"/>
        <v>2</v>
      </c>
    </row>
    <row r="196" spans="1:16" x14ac:dyDescent="0.3">
      <c r="A196">
        <v>2019</v>
      </c>
      <c r="B196" t="s">
        <v>29</v>
      </c>
      <c r="C196" t="s">
        <v>1053</v>
      </c>
      <c r="D196" t="s">
        <v>45</v>
      </c>
      <c r="E196">
        <v>11</v>
      </c>
      <c r="F196" t="s">
        <v>1053</v>
      </c>
      <c r="G196" t="s">
        <v>45</v>
      </c>
      <c r="H196" t="s">
        <v>1212</v>
      </c>
      <c r="I196">
        <v>19</v>
      </c>
      <c r="J196">
        <v>11</v>
      </c>
      <c r="K196">
        <f t="shared" si="20"/>
        <v>10</v>
      </c>
      <c r="L196">
        <v>11</v>
      </c>
      <c r="M196">
        <f>COUNTIF(B:B,B196)</f>
        <v>115</v>
      </c>
      <c r="N196">
        <f t="shared" si="16"/>
        <v>8</v>
      </c>
      <c r="O196">
        <f t="shared" si="17"/>
        <v>8</v>
      </c>
      <c r="P196">
        <f t="shared" si="18"/>
        <v>18</v>
      </c>
    </row>
    <row r="197" spans="1:16" x14ac:dyDescent="0.3">
      <c r="A197">
        <v>2019</v>
      </c>
      <c r="B197" t="s">
        <v>385</v>
      </c>
      <c r="C197" t="s">
        <v>898</v>
      </c>
      <c r="D197" t="s">
        <v>45</v>
      </c>
      <c r="E197">
        <v>30</v>
      </c>
      <c r="F197" t="s">
        <v>898</v>
      </c>
      <c r="G197" t="s">
        <v>45</v>
      </c>
      <c r="H197" t="s">
        <v>1213</v>
      </c>
      <c r="I197">
        <v>11</v>
      </c>
      <c r="J197">
        <v>12</v>
      </c>
      <c r="K197">
        <f t="shared" si="20"/>
        <v>9</v>
      </c>
      <c r="L197">
        <v>12</v>
      </c>
      <c r="M197">
        <f>COUNTIF(B:B,B197)</f>
        <v>84</v>
      </c>
      <c r="N197">
        <f t="shared" si="16"/>
        <v>-1</v>
      </c>
      <c r="O197">
        <f t="shared" si="17"/>
        <v>-1</v>
      </c>
      <c r="P197">
        <f t="shared" si="18"/>
        <v>8</v>
      </c>
    </row>
    <row r="198" spans="1:16" x14ac:dyDescent="0.3">
      <c r="A198">
        <v>2019</v>
      </c>
      <c r="B198" t="s">
        <v>385</v>
      </c>
      <c r="C198" t="s">
        <v>1047</v>
      </c>
      <c r="D198" t="s">
        <v>45</v>
      </c>
      <c r="E198">
        <v>59</v>
      </c>
      <c r="F198" t="s">
        <v>1047</v>
      </c>
      <c r="G198" t="s">
        <v>45</v>
      </c>
      <c r="H198" t="s">
        <v>1214</v>
      </c>
      <c r="I198">
        <v>2</v>
      </c>
      <c r="J198">
        <v>13</v>
      </c>
      <c r="K198">
        <f t="shared" si="20"/>
        <v>8</v>
      </c>
      <c r="L198">
        <v>13</v>
      </c>
      <c r="M198">
        <f>COUNTIF(B:B,B198)</f>
        <v>84</v>
      </c>
      <c r="N198">
        <f t="shared" si="16"/>
        <v>-11</v>
      </c>
      <c r="O198">
        <f t="shared" si="17"/>
        <v>-11</v>
      </c>
      <c r="P198">
        <f t="shared" si="18"/>
        <v>-3</v>
      </c>
    </row>
    <row r="199" spans="1:16" x14ac:dyDescent="0.3">
      <c r="A199">
        <v>2019</v>
      </c>
      <c r="B199" t="s">
        <v>35</v>
      </c>
      <c r="C199" t="s">
        <v>554</v>
      </c>
      <c r="D199" t="s">
        <v>45</v>
      </c>
      <c r="E199">
        <v>33</v>
      </c>
      <c r="F199" t="s">
        <v>554</v>
      </c>
      <c r="G199" t="s">
        <v>45</v>
      </c>
      <c r="H199" t="s">
        <v>1215</v>
      </c>
      <c r="I199">
        <v>9</v>
      </c>
      <c r="J199">
        <v>14</v>
      </c>
      <c r="K199">
        <f t="shared" si="20"/>
        <v>7</v>
      </c>
      <c r="L199">
        <v>14</v>
      </c>
      <c r="M199">
        <f>COUNTIF(B:B,B199)</f>
        <v>105</v>
      </c>
      <c r="N199">
        <f t="shared" si="16"/>
        <v>-5</v>
      </c>
      <c r="O199">
        <f t="shared" si="17"/>
        <v>-5</v>
      </c>
      <c r="P199">
        <f t="shared" si="18"/>
        <v>2</v>
      </c>
    </row>
    <row r="200" spans="1:16" x14ac:dyDescent="0.3">
      <c r="A200">
        <v>2019</v>
      </c>
      <c r="B200" t="s">
        <v>23</v>
      </c>
      <c r="C200" t="s">
        <v>1216</v>
      </c>
      <c r="D200" t="s">
        <v>45</v>
      </c>
      <c r="E200">
        <v>5</v>
      </c>
      <c r="F200" t="s">
        <v>1216</v>
      </c>
      <c r="G200" t="s">
        <v>45</v>
      </c>
      <c r="H200" t="s">
        <v>1217</v>
      </c>
      <c r="I200">
        <v>25</v>
      </c>
      <c r="J200">
        <v>15</v>
      </c>
      <c r="K200">
        <f t="shared" si="20"/>
        <v>6</v>
      </c>
      <c r="L200">
        <v>15</v>
      </c>
      <c r="M200">
        <f>COUNTIF(B:B,B200)</f>
        <v>114</v>
      </c>
      <c r="N200">
        <f t="shared" si="16"/>
        <v>10</v>
      </c>
      <c r="O200">
        <f t="shared" si="17"/>
        <v>10</v>
      </c>
      <c r="P200">
        <f t="shared" si="18"/>
        <v>16</v>
      </c>
    </row>
    <row r="201" spans="1:16" x14ac:dyDescent="0.3">
      <c r="A201">
        <v>2019</v>
      </c>
      <c r="B201" t="s">
        <v>26</v>
      </c>
      <c r="C201" t="s">
        <v>1057</v>
      </c>
      <c r="D201" t="s">
        <v>45</v>
      </c>
      <c r="E201">
        <v>1</v>
      </c>
      <c r="F201" t="s">
        <v>1057</v>
      </c>
      <c r="G201" t="s">
        <v>45</v>
      </c>
      <c r="H201" t="s">
        <v>1058</v>
      </c>
      <c r="I201">
        <v>36</v>
      </c>
      <c r="J201">
        <v>16</v>
      </c>
      <c r="K201">
        <f t="shared" si="20"/>
        <v>5</v>
      </c>
      <c r="L201">
        <v>16</v>
      </c>
      <c r="M201">
        <f>COUNTIF(B:B,B201)</f>
        <v>118</v>
      </c>
      <c r="N201">
        <f t="shared" si="16"/>
        <v>20</v>
      </c>
      <c r="O201">
        <f t="shared" si="17"/>
        <v>20</v>
      </c>
      <c r="P201">
        <f t="shared" si="18"/>
        <v>25</v>
      </c>
    </row>
    <row r="202" spans="1:16" x14ac:dyDescent="0.3">
      <c r="A202">
        <v>2019</v>
      </c>
      <c r="B202" t="s">
        <v>23</v>
      </c>
      <c r="C202" t="s">
        <v>1218</v>
      </c>
      <c r="D202" t="s">
        <v>45</v>
      </c>
      <c r="E202">
        <v>13</v>
      </c>
      <c r="F202" t="s">
        <v>1218</v>
      </c>
      <c r="G202" t="s">
        <v>45</v>
      </c>
      <c r="H202" t="s">
        <v>1219</v>
      </c>
      <c r="I202">
        <v>16</v>
      </c>
      <c r="J202">
        <v>17</v>
      </c>
      <c r="K202">
        <f t="shared" si="20"/>
        <v>4</v>
      </c>
      <c r="L202">
        <v>17</v>
      </c>
      <c r="M202">
        <f>COUNTIF(B:B,B202)</f>
        <v>114</v>
      </c>
      <c r="N202">
        <f t="shared" si="16"/>
        <v>-1</v>
      </c>
      <c r="O202">
        <f t="shared" si="17"/>
        <v>-1</v>
      </c>
      <c r="P202">
        <f t="shared" si="18"/>
        <v>3</v>
      </c>
    </row>
    <row r="203" spans="1:16" x14ac:dyDescent="0.3">
      <c r="A203">
        <v>2019</v>
      </c>
      <c r="B203" t="s">
        <v>32</v>
      </c>
      <c r="C203" t="s">
        <v>592</v>
      </c>
      <c r="D203" t="s">
        <v>45</v>
      </c>
      <c r="E203">
        <v>37</v>
      </c>
      <c r="F203" t="s">
        <v>592</v>
      </c>
      <c r="G203" t="s">
        <v>45</v>
      </c>
      <c r="H203" t="s">
        <v>1220</v>
      </c>
      <c r="I203">
        <v>7</v>
      </c>
      <c r="J203">
        <v>18</v>
      </c>
      <c r="K203">
        <f t="shared" si="20"/>
        <v>3</v>
      </c>
      <c r="L203">
        <v>18</v>
      </c>
      <c r="M203">
        <f>COUNTIF(B:B,B203)</f>
        <v>108</v>
      </c>
      <c r="N203">
        <f t="shared" si="16"/>
        <v>-11</v>
      </c>
      <c r="O203">
        <f t="shared" si="17"/>
        <v>-11</v>
      </c>
      <c r="P203">
        <f t="shared" si="18"/>
        <v>-8</v>
      </c>
    </row>
    <row r="204" spans="1:16" x14ac:dyDescent="0.3">
      <c r="A204">
        <v>2019</v>
      </c>
      <c r="B204" t="s">
        <v>17</v>
      </c>
      <c r="C204" t="s">
        <v>1221</v>
      </c>
      <c r="D204" t="s">
        <v>45</v>
      </c>
      <c r="E204">
        <v>5</v>
      </c>
      <c r="F204" t="s">
        <v>1221</v>
      </c>
      <c r="G204" t="s">
        <v>45</v>
      </c>
      <c r="H204" t="s">
        <v>1222</v>
      </c>
      <c r="I204">
        <v>25</v>
      </c>
      <c r="J204">
        <v>19</v>
      </c>
      <c r="K204">
        <f t="shared" si="20"/>
        <v>2</v>
      </c>
      <c r="L204">
        <v>19</v>
      </c>
      <c r="M204">
        <f>COUNTIF(B:B,B204)</f>
        <v>117</v>
      </c>
      <c r="N204">
        <f t="shared" si="16"/>
        <v>6</v>
      </c>
      <c r="O204">
        <f t="shared" si="17"/>
        <v>6</v>
      </c>
      <c r="P204">
        <f t="shared" si="18"/>
        <v>8</v>
      </c>
    </row>
    <row r="205" spans="1:16" x14ac:dyDescent="0.3">
      <c r="A205">
        <v>2019</v>
      </c>
      <c r="B205" t="s">
        <v>35</v>
      </c>
      <c r="C205" t="s">
        <v>1060</v>
      </c>
      <c r="D205" t="s">
        <v>45</v>
      </c>
      <c r="E205">
        <v>4</v>
      </c>
      <c r="F205" t="s">
        <v>1060</v>
      </c>
      <c r="G205" t="s">
        <v>45</v>
      </c>
      <c r="H205" t="s">
        <v>1223</v>
      </c>
      <c r="I205">
        <v>27</v>
      </c>
      <c r="J205">
        <v>20</v>
      </c>
      <c r="K205">
        <f t="shared" si="20"/>
        <v>1</v>
      </c>
      <c r="L205">
        <v>20</v>
      </c>
      <c r="M205">
        <f>COUNTIF(B:B,B205)</f>
        <v>105</v>
      </c>
      <c r="N205">
        <f t="shared" si="16"/>
        <v>7</v>
      </c>
      <c r="O205">
        <f t="shared" si="17"/>
        <v>7</v>
      </c>
      <c r="P205">
        <f t="shared" si="18"/>
        <v>8</v>
      </c>
    </row>
    <row r="206" spans="1:16" x14ac:dyDescent="0.3">
      <c r="A206">
        <v>2019</v>
      </c>
      <c r="B206" t="s">
        <v>13</v>
      </c>
      <c r="C206" t="s">
        <v>726</v>
      </c>
      <c r="D206" t="s">
        <v>45</v>
      </c>
      <c r="E206">
        <v>11</v>
      </c>
      <c r="F206" t="s">
        <v>726</v>
      </c>
      <c r="G206" t="s">
        <v>45</v>
      </c>
      <c r="H206" t="s">
        <v>1224</v>
      </c>
      <c r="I206">
        <v>19</v>
      </c>
      <c r="J206">
        <v>21</v>
      </c>
      <c r="L206">
        <v>21</v>
      </c>
      <c r="M206">
        <f>COUNTIF(B:B,B206)</f>
        <v>117</v>
      </c>
      <c r="N206">
        <f t="shared" si="16"/>
        <v>-2</v>
      </c>
      <c r="O206">
        <f t="shared" si="17"/>
        <v>-2</v>
      </c>
      <c r="P206">
        <f t="shared" si="18"/>
        <v>-2</v>
      </c>
    </row>
    <row r="207" spans="1:16" x14ac:dyDescent="0.3">
      <c r="A207">
        <v>2019</v>
      </c>
      <c r="B207" t="s">
        <v>385</v>
      </c>
      <c r="C207" t="s">
        <v>1225</v>
      </c>
      <c r="D207" t="s">
        <v>45</v>
      </c>
      <c r="E207">
        <v>4</v>
      </c>
      <c r="F207" t="s">
        <v>1225</v>
      </c>
      <c r="G207" t="s">
        <v>45</v>
      </c>
      <c r="H207" t="s">
        <v>1226</v>
      </c>
      <c r="I207">
        <v>27</v>
      </c>
      <c r="J207">
        <v>22</v>
      </c>
      <c r="L207">
        <v>22</v>
      </c>
      <c r="M207">
        <f>COUNTIF(B:B,B207)</f>
        <v>84</v>
      </c>
      <c r="N207">
        <f t="shared" si="16"/>
        <v>5</v>
      </c>
      <c r="O207">
        <f t="shared" si="17"/>
        <v>5</v>
      </c>
      <c r="P207">
        <f t="shared" si="18"/>
        <v>5</v>
      </c>
    </row>
    <row r="208" spans="1:16" x14ac:dyDescent="0.3">
      <c r="A208">
        <v>2019</v>
      </c>
      <c r="B208" t="s">
        <v>359</v>
      </c>
      <c r="C208" t="s">
        <v>1227</v>
      </c>
      <c r="D208" t="s">
        <v>45</v>
      </c>
      <c r="E208">
        <v>16</v>
      </c>
      <c r="F208" t="s">
        <v>1227</v>
      </c>
      <c r="G208" t="s">
        <v>45</v>
      </c>
      <c r="H208" t="s">
        <v>1228</v>
      </c>
      <c r="I208">
        <v>15</v>
      </c>
      <c r="J208">
        <v>23</v>
      </c>
      <c r="L208">
        <v>23</v>
      </c>
      <c r="M208">
        <f>COUNTIF(B:B,B208)</f>
        <v>103</v>
      </c>
      <c r="N208">
        <f t="shared" ref="N208:N271" si="21">I208-J208</f>
        <v>-8</v>
      </c>
      <c r="O208">
        <f t="shared" ref="O208:O271" si="22">I208-L208</f>
        <v>-8</v>
      </c>
      <c r="P208">
        <f t="shared" ref="P208:P271" si="23">SUM(O208,K208)</f>
        <v>-8</v>
      </c>
    </row>
    <row r="209" spans="1:16" x14ac:dyDescent="0.3">
      <c r="A209">
        <v>2019</v>
      </c>
      <c r="B209" t="s">
        <v>32</v>
      </c>
      <c r="C209" t="s">
        <v>594</v>
      </c>
      <c r="D209" t="s">
        <v>45</v>
      </c>
      <c r="E209">
        <v>18</v>
      </c>
      <c r="F209" t="s">
        <v>594</v>
      </c>
      <c r="G209" t="s">
        <v>45</v>
      </c>
      <c r="H209" t="s">
        <v>595</v>
      </c>
      <c r="I209">
        <v>13</v>
      </c>
      <c r="J209">
        <v>24</v>
      </c>
      <c r="L209">
        <v>24</v>
      </c>
      <c r="M209">
        <f>COUNTIF(B:B,B209)</f>
        <v>108</v>
      </c>
      <c r="N209">
        <f t="shared" si="21"/>
        <v>-11</v>
      </c>
      <c r="O209">
        <f t="shared" si="22"/>
        <v>-11</v>
      </c>
      <c r="P209">
        <f t="shared" si="23"/>
        <v>-11</v>
      </c>
    </row>
    <row r="210" spans="1:16" x14ac:dyDescent="0.3">
      <c r="A210">
        <v>2019</v>
      </c>
      <c r="B210" t="s">
        <v>359</v>
      </c>
      <c r="C210" t="s">
        <v>1062</v>
      </c>
      <c r="D210" t="s">
        <v>45</v>
      </c>
      <c r="E210">
        <v>9</v>
      </c>
      <c r="F210" t="s">
        <v>1062</v>
      </c>
      <c r="G210" t="s">
        <v>45</v>
      </c>
      <c r="H210" t="s">
        <v>1229</v>
      </c>
      <c r="I210">
        <v>23</v>
      </c>
      <c r="J210">
        <v>28</v>
      </c>
      <c r="L210">
        <v>25</v>
      </c>
      <c r="M210">
        <f>COUNTIF(B:B,B210)</f>
        <v>103</v>
      </c>
      <c r="N210">
        <f t="shared" si="21"/>
        <v>-5</v>
      </c>
      <c r="O210">
        <f t="shared" si="22"/>
        <v>-2</v>
      </c>
      <c r="P210">
        <f t="shared" si="23"/>
        <v>-2</v>
      </c>
    </row>
    <row r="211" spans="1:16" x14ac:dyDescent="0.3">
      <c r="A211">
        <v>2019</v>
      </c>
      <c r="B211" t="s">
        <v>359</v>
      </c>
      <c r="C211" t="s">
        <v>558</v>
      </c>
      <c r="D211" t="s">
        <v>45</v>
      </c>
      <c r="E211">
        <v>3</v>
      </c>
      <c r="F211" t="s">
        <v>558</v>
      </c>
      <c r="G211" t="s">
        <v>45</v>
      </c>
      <c r="H211" t="s">
        <v>1230</v>
      </c>
      <c r="I211">
        <v>31</v>
      </c>
      <c r="J211">
        <v>30</v>
      </c>
      <c r="L211">
        <v>26</v>
      </c>
      <c r="M211">
        <f>COUNTIF(B:B,B211)</f>
        <v>103</v>
      </c>
      <c r="N211">
        <f t="shared" si="21"/>
        <v>1</v>
      </c>
      <c r="O211">
        <f t="shared" si="22"/>
        <v>5</v>
      </c>
      <c r="P211">
        <f t="shared" si="23"/>
        <v>5</v>
      </c>
    </row>
    <row r="212" spans="1:16" x14ac:dyDescent="0.3">
      <c r="A212">
        <v>2019</v>
      </c>
      <c r="B212" t="s">
        <v>26</v>
      </c>
      <c r="C212" t="s">
        <v>1231</v>
      </c>
      <c r="D212" t="s">
        <v>45</v>
      </c>
      <c r="E212">
        <v>1</v>
      </c>
      <c r="F212" t="s">
        <v>1231</v>
      </c>
      <c r="G212" t="s">
        <v>45</v>
      </c>
      <c r="H212" t="s">
        <v>1232</v>
      </c>
      <c r="I212">
        <v>36</v>
      </c>
      <c r="J212">
        <v>31</v>
      </c>
      <c r="L212">
        <v>27</v>
      </c>
      <c r="M212">
        <f>COUNTIF(B:B,B212)</f>
        <v>118</v>
      </c>
      <c r="N212">
        <f t="shared" si="21"/>
        <v>5</v>
      </c>
      <c r="O212">
        <f t="shared" si="22"/>
        <v>9</v>
      </c>
      <c r="P212">
        <f t="shared" si="23"/>
        <v>9</v>
      </c>
    </row>
    <row r="213" spans="1:16" x14ac:dyDescent="0.3">
      <c r="A213">
        <v>2019</v>
      </c>
      <c r="B213" t="s">
        <v>29</v>
      </c>
      <c r="C213" t="s">
        <v>740</v>
      </c>
      <c r="D213" t="s">
        <v>45</v>
      </c>
      <c r="E213">
        <v>2</v>
      </c>
      <c r="F213" t="s">
        <v>740</v>
      </c>
      <c r="G213" t="s">
        <v>45</v>
      </c>
      <c r="H213" t="s">
        <v>1233</v>
      </c>
      <c r="I213">
        <v>35</v>
      </c>
      <c r="J213">
        <v>32</v>
      </c>
      <c r="L213">
        <v>28</v>
      </c>
      <c r="M213">
        <f>COUNTIF(B:B,B213)</f>
        <v>115</v>
      </c>
      <c r="N213">
        <f t="shared" si="21"/>
        <v>3</v>
      </c>
      <c r="O213">
        <f t="shared" si="22"/>
        <v>7</v>
      </c>
      <c r="P213">
        <f t="shared" si="23"/>
        <v>7</v>
      </c>
    </row>
    <row r="214" spans="1:16" x14ac:dyDescent="0.3">
      <c r="A214">
        <v>2019</v>
      </c>
      <c r="B214" t="s">
        <v>29</v>
      </c>
      <c r="C214" t="s">
        <v>923</v>
      </c>
      <c r="D214" t="s">
        <v>45</v>
      </c>
      <c r="E214">
        <v>34</v>
      </c>
      <c r="F214" t="s">
        <v>923</v>
      </c>
      <c r="G214" t="s">
        <v>45</v>
      </c>
      <c r="H214" t="s">
        <v>1234</v>
      </c>
      <c r="I214">
        <v>8</v>
      </c>
      <c r="J214">
        <v>33</v>
      </c>
      <c r="L214">
        <v>29</v>
      </c>
      <c r="M214">
        <f>COUNTIF(B:B,B214)</f>
        <v>115</v>
      </c>
      <c r="N214">
        <f t="shared" si="21"/>
        <v>-25</v>
      </c>
      <c r="O214">
        <f t="shared" si="22"/>
        <v>-21</v>
      </c>
      <c r="P214">
        <f t="shared" si="23"/>
        <v>-21</v>
      </c>
    </row>
    <row r="215" spans="1:16" x14ac:dyDescent="0.3">
      <c r="A215">
        <v>2019</v>
      </c>
      <c r="B215" t="s">
        <v>62</v>
      </c>
      <c r="C215" t="s">
        <v>1069</v>
      </c>
      <c r="D215" t="s">
        <v>45</v>
      </c>
      <c r="E215">
        <v>1</v>
      </c>
      <c r="F215" t="s">
        <v>1069</v>
      </c>
      <c r="G215" t="s">
        <v>45</v>
      </c>
      <c r="H215" t="s">
        <v>1235</v>
      </c>
      <c r="I215">
        <v>36</v>
      </c>
      <c r="J215">
        <v>34</v>
      </c>
      <c r="L215">
        <v>30</v>
      </c>
      <c r="M215">
        <f>COUNTIF(B:B,B215)</f>
        <v>125</v>
      </c>
      <c r="N215">
        <f t="shared" si="21"/>
        <v>2</v>
      </c>
      <c r="O215">
        <f t="shared" si="22"/>
        <v>6</v>
      </c>
      <c r="P215">
        <f t="shared" si="23"/>
        <v>6</v>
      </c>
    </row>
    <row r="216" spans="1:16" x14ac:dyDescent="0.3">
      <c r="A216">
        <v>2019</v>
      </c>
      <c r="B216" t="s">
        <v>17</v>
      </c>
      <c r="C216" t="s">
        <v>1236</v>
      </c>
      <c r="D216" t="s">
        <v>45</v>
      </c>
      <c r="E216">
        <v>18</v>
      </c>
      <c r="F216" t="s">
        <v>1236</v>
      </c>
      <c r="G216" t="s">
        <v>45</v>
      </c>
      <c r="H216" t="s">
        <v>1237</v>
      </c>
      <c r="I216">
        <v>13</v>
      </c>
      <c r="J216">
        <v>35</v>
      </c>
      <c r="L216">
        <v>31</v>
      </c>
      <c r="M216">
        <f>COUNTIF(B:B,B216)</f>
        <v>117</v>
      </c>
      <c r="N216">
        <f t="shared" si="21"/>
        <v>-22</v>
      </c>
      <c r="O216">
        <f t="shared" si="22"/>
        <v>-18</v>
      </c>
      <c r="P216">
        <f t="shared" si="23"/>
        <v>-18</v>
      </c>
    </row>
    <row r="217" spans="1:16" x14ac:dyDescent="0.3">
      <c r="A217">
        <v>2019</v>
      </c>
      <c r="B217" t="s">
        <v>17</v>
      </c>
      <c r="C217" t="s">
        <v>720</v>
      </c>
      <c r="D217" t="s">
        <v>45</v>
      </c>
      <c r="E217">
        <v>47</v>
      </c>
      <c r="F217" t="s">
        <v>720</v>
      </c>
      <c r="G217" t="s">
        <v>45</v>
      </c>
      <c r="H217" t="s">
        <v>1238</v>
      </c>
      <c r="I217">
        <v>5</v>
      </c>
      <c r="J217">
        <v>36</v>
      </c>
      <c r="L217">
        <v>32</v>
      </c>
      <c r="M217">
        <f>COUNTIF(B:B,B217)</f>
        <v>117</v>
      </c>
      <c r="N217">
        <f t="shared" si="21"/>
        <v>-31</v>
      </c>
      <c r="O217">
        <f t="shared" si="22"/>
        <v>-27</v>
      </c>
      <c r="P217">
        <f t="shared" si="23"/>
        <v>-27</v>
      </c>
    </row>
    <row r="218" spans="1:16" x14ac:dyDescent="0.3">
      <c r="A218">
        <v>2019</v>
      </c>
      <c r="B218" t="s">
        <v>385</v>
      </c>
      <c r="C218" t="s">
        <v>1239</v>
      </c>
      <c r="D218" t="s">
        <v>45</v>
      </c>
      <c r="E218">
        <v>1</v>
      </c>
      <c r="F218" t="s">
        <v>889</v>
      </c>
      <c r="G218" t="s">
        <v>45</v>
      </c>
      <c r="H218" t="s">
        <v>1240</v>
      </c>
      <c r="I218">
        <v>36</v>
      </c>
      <c r="J218">
        <v>36</v>
      </c>
      <c r="L218">
        <v>33</v>
      </c>
      <c r="M218">
        <f>COUNTIF(B:B,B218)</f>
        <v>84</v>
      </c>
      <c r="N218">
        <f t="shared" si="21"/>
        <v>0</v>
      </c>
      <c r="O218">
        <f t="shared" si="22"/>
        <v>3</v>
      </c>
      <c r="P218">
        <f t="shared" si="23"/>
        <v>3</v>
      </c>
    </row>
    <row r="219" spans="1:16" x14ac:dyDescent="0.3">
      <c r="A219">
        <v>2019</v>
      </c>
      <c r="B219" t="s">
        <v>359</v>
      </c>
      <c r="C219" t="s">
        <v>1241</v>
      </c>
      <c r="D219" t="s">
        <v>45</v>
      </c>
      <c r="E219">
        <v>1</v>
      </c>
      <c r="F219" t="s">
        <v>1241</v>
      </c>
      <c r="G219" t="s">
        <v>45</v>
      </c>
      <c r="H219" t="s">
        <v>1242</v>
      </c>
      <c r="I219">
        <v>36</v>
      </c>
      <c r="J219">
        <v>38</v>
      </c>
      <c r="L219">
        <v>34</v>
      </c>
      <c r="M219">
        <f>COUNTIF(B:B,B219)</f>
        <v>103</v>
      </c>
      <c r="N219">
        <f t="shared" si="21"/>
        <v>-2</v>
      </c>
      <c r="O219">
        <f t="shared" si="22"/>
        <v>2</v>
      </c>
      <c r="P219">
        <f t="shared" si="23"/>
        <v>2</v>
      </c>
    </row>
    <row r="220" spans="1:16" x14ac:dyDescent="0.3">
      <c r="A220">
        <v>2019</v>
      </c>
      <c r="B220" t="s">
        <v>385</v>
      </c>
      <c r="C220" t="s">
        <v>109</v>
      </c>
      <c r="D220" t="s">
        <v>45</v>
      </c>
      <c r="E220">
        <v>1</v>
      </c>
      <c r="F220" t="s">
        <v>109</v>
      </c>
      <c r="G220" t="s">
        <v>45</v>
      </c>
      <c r="H220" t="s">
        <v>1243</v>
      </c>
      <c r="I220">
        <v>36</v>
      </c>
      <c r="J220">
        <v>43</v>
      </c>
      <c r="L220">
        <v>35</v>
      </c>
      <c r="M220">
        <f>COUNTIF(B:B,B220)</f>
        <v>84</v>
      </c>
      <c r="N220">
        <f t="shared" si="21"/>
        <v>-7</v>
      </c>
      <c r="O220">
        <f t="shared" si="22"/>
        <v>1</v>
      </c>
      <c r="P220">
        <f t="shared" si="23"/>
        <v>1</v>
      </c>
    </row>
    <row r="221" spans="1:16" x14ac:dyDescent="0.3">
      <c r="A221">
        <v>2019</v>
      </c>
      <c r="B221" t="s">
        <v>359</v>
      </c>
      <c r="C221" t="s">
        <v>1244</v>
      </c>
      <c r="D221" t="s">
        <v>45</v>
      </c>
      <c r="E221">
        <v>1</v>
      </c>
      <c r="F221" t="s">
        <v>1244</v>
      </c>
      <c r="G221" t="s">
        <v>45</v>
      </c>
      <c r="H221" t="s">
        <v>1245</v>
      </c>
      <c r="I221">
        <v>36</v>
      </c>
      <c r="J221">
        <v>44</v>
      </c>
      <c r="L221">
        <v>36</v>
      </c>
      <c r="M221">
        <f>COUNTIF(B:B,B221)</f>
        <v>103</v>
      </c>
      <c r="N221">
        <f t="shared" si="21"/>
        <v>-8</v>
      </c>
      <c r="O221">
        <f t="shared" si="22"/>
        <v>0</v>
      </c>
      <c r="P221">
        <f t="shared" si="23"/>
        <v>0</v>
      </c>
    </row>
    <row r="222" spans="1:16" x14ac:dyDescent="0.3">
      <c r="A222">
        <v>2019</v>
      </c>
      <c r="B222" t="s">
        <v>23</v>
      </c>
      <c r="C222" t="s">
        <v>1246</v>
      </c>
      <c r="D222" t="s">
        <v>45</v>
      </c>
      <c r="E222">
        <v>3</v>
      </c>
      <c r="F222" t="s">
        <v>73</v>
      </c>
      <c r="G222" t="s">
        <v>45</v>
      </c>
      <c r="H222" t="s">
        <v>1247</v>
      </c>
      <c r="I222">
        <v>31</v>
      </c>
      <c r="J222">
        <v>47</v>
      </c>
      <c r="L222">
        <v>37</v>
      </c>
      <c r="M222">
        <f>COUNTIF(B:B,B222)</f>
        <v>114</v>
      </c>
      <c r="N222">
        <f t="shared" si="21"/>
        <v>-16</v>
      </c>
      <c r="O222">
        <f t="shared" si="22"/>
        <v>-6</v>
      </c>
      <c r="P222">
        <f t="shared" si="23"/>
        <v>-6</v>
      </c>
    </row>
    <row r="223" spans="1:16" x14ac:dyDescent="0.3">
      <c r="A223">
        <v>2019</v>
      </c>
      <c r="B223" t="s">
        <v>23</v>
      </c>
      <c r="C223" t="s">
        <v>1248</v>
      </c>
      <c r="D223" t="s">
        <v>45</v>
      </c>
      <c r="E223">
        <v>10</v>
      </c>
      <c r="F223" t="s">
        <v>1248</v>
      </c>
      <c r="G223" t="s">
        <v>45</v>
      </c>
      <c r="H223" t="s">
        <v>1249</v>
      </c>
      <c r="I223">
        <v>22</v>
      </c>
      <c r="J223">
        <v>50</v>
      </c>
      <c r="L223">
        <v>38</v>
      </c>
      <c r="M223">
        <f>COUNTIF(B:B,B223)</f>
        <v>114</v>
      </c>
      <c r="N223">
        <f t="shared" si="21"/>
        <v>-28</v>
      </c>
      <c r="O223">
        <f t="shared" si="22"/>
        <v>-16</v>
      </c>
      <c r="P223">
        <f t="shared" si="23"/>
        <v>-16</v>
      </c>
    </row>
    <row r="224" spans="1:16" x14ac:dyDescent="0.3">
      <c r="A224">
        <v>2019</v>
      </c>
      <c r="B224" t="s">
        <v>35</v>
      </c>
      <c r="C224" t="s">
        <v>1066</v>
      </c>
      <c r="D224" t="s">
        <v>45</v>
      </c>
      <c r="E224">
        <v>11</v>
      </c>
      <c r="F224" t="s">
        <v>1066</v>
      </c>
      <c r="G224" t="s">
        <v>45</v>
      </c>
      <c r="H224" t="s">
        <v>1250</v>
      </c>
      <c r="I224">
        <v>19</v>
      </c>
      <c r="J224">
        <v>52</v>
      </c>
      <c r="L224">
        <v>39</v>
      </c>
      <c r="M224">
        <f>COUNTIF(B:B,B224)</f>
        <v>105</v>
      </c>
      <c r="N224">
        <f t="shared" si="21"/>
        <v>-33</v>
      </c>
      <c r="O224">
        <f t="shared" si="22"/>
        <v>-20</v>
      </c>
      <c r="P224">
        <f t="shared" si="23"/>
        <v>-20</v>
      </c>
    </row>
    <row r="225" spans="1:16" x14ac:dyDescent="0.3">
      <c r="A225">
        <v>2019</v>
      </c>
      <c r="B225" t="s">
        <v>32</v>
      </c>
      <c r="C225" t="s">
        <v>1251</v>
      </c>
      <c r="D225" t="s">
        <v>45</v>
      </c>
      <c r="E225">
        <v>1</v>
      </c>
      <c r="F225" t="s">
        <v>1251</v>
      </c>
      <c r="G225" t="s">
        <v>45</v>
      </c>
      <c r="H225" t="s">
        <v>1252</v>
      </c>
      <c r="I225">
        <v>36</v>
      </c>
      <c r="J225">
        <v>53</v>
      </c>
      <c r="L225">
        <v>40</v>
      </c>
      <c r="M225">
        <f>COUNTIF(B:B,B225)</f>
        <v>108</v>
      </c>
      <c r="N225">
        <f t="shared" si="21"/>
        <v>-17</v>
      </c>
      <c r="O225">
        <f t="shared" si="22"/>
        <v>-4</v>
      </c>
      <c r="P225">
        <f t="shared" si="23"/>
        <v>-4</v>
      </c>
    </row>
    <row r="226" spans="1:16" x14ac:dyDescent="0.3">
      <c r="A226">
        <v>2019</v>
      </c>
      <c r="B226" t="s">
        <v>35</v>
      </c>
      <c r="C226" t="s">
        <v>1253</v>
      </c>
      <c r="D226" t="s">
        <v>45</v>
      </c>
      <c r="E226">
        <v>1</v>
      </c>
      <c r="F226" t="s">
        <v>1253</v>
      </c>
      <c r="G226" t="s">
        <v>45</v>
      </c>
      <c r="H226" t="s">
        <v>1254</v>
      </c>
      <c r="I226">
        <v>36</v>
      </c>
      <c r="J226">
        <v>58</v>
      </c>
      <c r="L226">
        <v>41</v>
      </c>
      <c r="M226">
        <f>COUNTIF(B:B,B226)</f>
        <v>105</v>
      </c>
      <c r="N226">
        <f t="shared" si="21"/>
        <v>-22</v>
      </c>
      <c r="O226">
        <f t="shared" si="22"/>
        <v>-5</v>
      </c>
      <c r="P226">
        <f t="shared" si="23"/>
        <v>-5</v>
      </c>
    </row>
    <row r="227" spans="1:16" x14ac:dyDescent="0.3">
      <c r="A227">
        <v>2019</v>
      </c>
      <c r="B227" t="s">
        <v>62</v>
      </c>
      <c r="C227" t="s">
        <v>1255</v>
      </c>
      <c r="D227" t="s">
        <v>45</v>
      </c>
      <c r="E227">
        <v>3</v>
      </c>
      <c r="F227" t="s">
        <v>1255</v>
      </c>
      <c r="G227" t="s">
        <v>45</v>
      </c>
      <c r="H227" t="s">
        <v>1256</v>
      </c>
      <c r="I227">
        <v>31</v>
      </c>
      <c r="J227">
        <v>68</v>
      </c>
      <c r="L227">
        <v>42</v>
      </c>
      <c r="M227">
        <f>COUNTIF(B:B,B227)</f>
        <v>125</v>
      </c>
      <c r="N227">
        <f t="shared" si="21"/>
        <v>-37</v>
      </c>
      <c r="O227">
        <f t="shared" si="22"/>
        <v>-11</v>
      </c>
      <c r="P227">
        <f t="shared" si="23"/>
        <v>-11</v>
      </c>
    </row>
    <row r="228" spans="1:16" x14ac:dyDescent="0.3">
      <c r="A228">
        <v>2019</v>
      </c>
      <c r="B228" t="s">
        <v>13</v>
      </c>
      <c r="C228" t="s">
        <v>1257</v>
      </c>
      <c r="D228" t="s">
        <v>45</v>
      </c>
      <c r="E228">
        <v>1</v>
      </c>
      <c r="F228" t="s">
        <v>1257</v>
      </c>
      <c r="G228" t="s">
        <v>45</v>
      </c>
      <c r="H228" t="s">
        <v>1258</v>
      </c>
      <c r="I228">
        <v>36</v>
      </c>
      <c r="J228">
        <v>84</v>
      </c>
      <c r="L228">
        <v>43</v>
      </c>
      <c r="M228">
        <f>COUNTIF(B:B,B228)</f>
        <v>117</v>
      </c>
      <c r="N228">
        <f t="shared" si="21"/>
        <v>-48</v>
      </c>
      <c r="O228">
        <f t="shared" si="22"/>
        <v>-7</v>
      </c>
      <c r="P228">
        <f t="shared" si="23"/>
        <v>-7</v>
      </c>
    </row>
    <row r="229" spans="1:16" x14ac:dyDescent="0.3">
      <c r="A229">
        <v>2019</v>
      </c>
      <c r="B229" t="s">
        <v>62</v>
      </c>
      <c r="C229" t="s">
        <v>1259</v>
      </c>
      <c r="D229" t="s">
        <v>45</v>
      </c>
      <c r="E229">
        <v>4</v>
      </c>
      <c r="F229" t="s">
        <v>1259</v>
      </c>
      <c r="G229" t="s">
        <v>45</v>
      </c>
      <c r="H229" t="s">
        <v>1260</v>
      </c>
      <c r="I229">
        <v>27</v>
      </c>
      <c r="J229">
        <v>88</v>
      </c>
      <c r="L229">
        <v>44</v>
      </c>
      <c r="M229">
        <f>COUNTIF(B:B,B229)</f>
        <v>125</v>
      </c>
      <c r="N229">
        <f t="shared" si="21"/>
        <v>-61</v>
      </c>
      <c r="O229">
        <f t="shared" si="22"/>
        <v>-17</v>
      </c>
      <c r="P229">
        <f t="shared" si="23"/>
        <v>-17</v>
      </c>
    </row>
    <row r="230" spans="1:16" x14ac:dyDescent="0.3">
      <c r="A230">
        <v>2019</v>
      </c>
      <c r="B230" t="s">
        <v>359</v>
      </c>
      <c r="C230" t="s">
        <v>1261</v>
      </c>
      <c r="D230" t="s">
        <v>45</v>
      </c>
      <c r="E230">
        <v>3</v>
      </c>
      <c r="F230" t="s">
        <v>1261</v>
      </c>
      <c r="G230" t="s">
        <v>45</v>
      </c>
      <c r="H230" t="s">
        <v>1262</v>
      </c>
      <c r="I230">
        <v>31</v>
      </c>
      <c r="J230">
        <v>95</v>
      </c>
      <c r="L230">
        <v>45</v>
      </c>
      <c r="M230">
        <f>COUNTIF(B:B,B230)</f>
        <v>103</v>
      </c>
      <c r="N230">
        <f t="shared" si="21"/>
        <v>-64</v>
      </c>
      <c r="O230">
        <f t="shared" si="22"/>
        <v>-14</v>
      </c>
      <c r="P230">
        <f t="shared" si="23"/>
        <v>-14</v>
      </c>
    </row>
    <row r="231" spans="1:16" x14ac:dyDescent="0.3">
      <c r="A231">
        <v>2019</v>
      </c>
      <c r="B231" t="s">
        <v>35</v>
      </c>
      <c r="C231" t="s">
        <v>607</v>
      </c>
      <c r="D231" t="s">
        <v>91</v>
      </c>
      <c r="E231">
        <v>37</v>
      </c>
      <c r="F231" t="s">
        <v>607</v>
      </c>
      <c r="G231" t="s">
        <v>91</v>
      </c>
      <c r="H231" t="s">
        <v>1085</v>
      </c>
      <c r="I231">
        <v>1</v>
      </c>
      <c r="J231">
        <v>1</v>
      </c>
      <c r="K231">
        <f t="shared" ref="K231:K236" si="24">11-J231</f>
        <v>10</v>
      </c>
      <c r="L231">
        <v>1</v>
      </c>
      <c r="M231">
        <f>COUNTIF(B:B,B231)</f>
        <v>105</v>
      </c>
      <c r="N231">
        <f t="shared" si="21"/>
        <v>0</v>
      </c>
      <c r="O231">
        <f t="shared" si="22"/>
        <v>0</v>
      </c>
      <c r="P231">
        <f t="shared" si="23"/>
        <v>10</v>
      </c>
    </row>
    <row r="232" spans="1:16" x14ac:dyDescent="0.3">
      <c r="A232">
        <v>2019</v>
      </c>
      <c r="B232" t="s">
        <v>359</v>
      </c>
      <c r="C232" t="s">
        <v>1263</v>
      </c>
      <c r="D232" t="s">
        <v>91</v>
      </c>
      <c r="E232">
        <v>31</v>
      </c>
      <c r="F232" t="s">
        <v>1263</v>
      </c>
      <c r="G232" t="s">
        <v>91</v>
      </c>
      <c r="H232" t="s">
        <v>1264</v>
      </c>
      <c r="I232">
        <v>2</v>
      </c>
      <c r="J232">
        <v>2</v>
      </c>
      <c r="K232">
        <f t="shared" si="24"/>
        <v>9</v>
      </c>
      <c r="L232">
        <v>2</v>
      </c>
      <c r="M232">
        <f>COUNTIF(B:B,B232)</f>
        <v>103</v>
      </c>
      <c r="N232">
        <f t="shared" si="21"/>
        <v>0</v>
      </c>
      <c r="O232">
        <f t="shared" si="22"/>
        <v>0</v>
      </c>
      <c r="P232">
        <f t="shared" si="23"/>
        <v>9</v>
      </c>
    </row>
    <row r="233" spans="1:16" x14ac:dyDescent="0.3">
      <c r="A233">
        <v>2019</v>
      </c>
      <c r="B233" t="s">
        <v>23</v>
      </c>
      <c r="C233" t="s">
        <v>456</v>
      </c>
      <c r="D233" t="s">
        <v>91</v>
      </c>
      <c r="E233">
        <v>23</v>
      </c>
      <c r="F233" t="s">
        <v>456</v>
      </c>
      <c r="G233" t="s">
        <v>91</v>
      </c>
      <c r="H233" t="s">
        <v>1265</v>
      </c>
      <c r="I233">
        <v>3</v>
      </c>
      <c r="J233">
        <v>5</v>
      </c>
      <c r="K233">
        <f t="shared" si="24"/>
        <v>6</v>
      </c>
      <c r="L233">
        <v>3</v>
      </c>
      <c r="M233">
        <f>COUNTIF(B:B,B233)</f>
        <v>114</v>
      </c>
      <c r="N233">
        <f t="shared" si="21"/>
        <v>-2</v>
      </c>
      <c r="O233">
        <f t="shared" si="22"/>
        <v>0</v>
      </c>
      <c r="P233">
        <f t="shared" si="23"/>
        <v>6</v>
      </c>
    </row>
    <row r="234" spans="1:16" x14ac:dyDescent="0.3">
      <c r="A234">
        <v>2019</v>
      </c>
      <c r="B234" t="s">
        <v>32</v>
      </c>
      <c r="C234" t="s">
        <v>1266</v>
      </c>
      <c r="D234" t="s">
        <v>91</v>
      </c>
      <c r="E234">
        <v>2</v>
      </c>
      <c r="F234" t="s">
        <v>1266</v>
      </c>
      <c r="G234" t="s">
        <v>91</v>
      </c>
      <c r="H234" t="s">
        <v>1267</v>
      </c>
      <c r="I234">
        <v>8</v>
      </c>
      <c r="J234">
        <v>6</v>
      </c>
      <c r="K234">
        <f t="shared" si="24"/>
        <v>5</v>
      </c>
      <c r="L234">
        <v>4</v>
      </c>
      <c r="M234">
        <f>COUNTIF(B:B,B234)</f>
        <v>108</v>
      </c>
      <c r="N234">
        <f t="shared" si="21"/>
        <v>2</v>
      </c>
      <c r="O234">
        <f t="shared" si="22"/>
        <v>4</v>
      </c>
      <c r="P234">
        <f t="shared" si="23"/>
        <v>9</v>
      </c>
    </row>
    <row r="235" spans="1:16" x14ac:dyDescent="0.3">
      <c r="A235">
        <v>2019</v>
      </c>
      <c r="B235" t="s">
        <v>26</v>
      </c>
      <c r="C235" t="s">
        <v>295</v>
      </c>
      <c r="D235" t="s">
        <v>91</v>
      </c>
      <c r="E235">
        <v>1</v>
      </c>
      <c r="F235" t="s">
        <v>295</v>
      </c>
      <c r="G235" t="s">
        <v>91</v>
      </c>
      <c r="H235" t="s">
        <v>1268</v>
      </c>
      <c r="I235">
        <v>11</v>
      </c>
      <c r="J235">
        <v>7</v>
      </c>
      <c r="K235">
        <f t="shared" si="24"/>
        <v>4</v>
      </c>
      <c r="L235">
        <v>5</v>
      </c>
      <c r="M235">
        <f>COUNTIF(B:B,B235)</f>
        <v>118</v>
      </c>
      <c r="N235">
        <f t="shared" si="21"/>
        <v>4</v>
      </c>
      <c r="O235">
        <f t="shared" si="22"/>
        <v>6</v>
      </c>
      <c r="P235">
        <f t="shared" si="23"/>
        <v>10</v>
      </c>
    </row>
    <row r="236" spans="1:16" x14ac:dyDescent="0.3">
      <c r="A236">
        <v>2019</v>
      </c>
      <c r="B236" t="s">
        <v>17</v>
      </c>
      <c r="C236" t="s">
        <v>935</v>
      </c>
      <c r="D236" t="s">
        <v>91</v>
      </c>
      <c r="E236">
        <v>10</v>
      </c>
      <c r="F236" t="s">
        <v>935</v>
      </c>
      <c r="G236" t="s">
        <v>91</v>
      </c>
      <c r="H236" t="s">
        <v>1269</v>
      </c>
      <c r="I236">
        <v>5</v>
      </c>
      <c r="J236">
        <v>8</v>
      </c>
      <c r="K236">
        <f t="shared" si="24"/>
        <v>3</v>
      </c>
      <c r="L236">
        <v>6</v>
      </c>
      <c r="M236">
        <f>COUNTIF(B:B,B236)</f>
        <v>117</v>
      </c>
      <c r="N236">
        <f t="shared" si="21"/>
        <v>-3</v>
      </c>
      <c r="O236">
        <f t="shared" si="22"/>
        <v>-1</v>
      </c>
      <c r="P236">
        <f t="shared" si="23"/>
        <v>2</v>
      </c>
    </row>
    <row r="237" spans="1:16" x14ac:dyDescent="0.3">
      <c r="A237">
        <v>2019</v>
      </c>
      <c r="B237" t="s">
        <v>32</v>
      </c>
      <c r="C237" t="s">
        <v>1090</v>
      </c>
      <c r="D237" t="s">
        <v>91</v>
      </c>
      <c r="E237">
        <v>8</v>
      </c>
      <c r="F237" t="s">
        <v>1090</v>
      </c>
      <c r="G237" t="s">
        <v>91</v>
      </c>
      <c r="H237" t="s">
        <v>1270</v>
      </c>
      <c r="I237">
        <v>6</v>
      </c>
      <c r="J237">
        <v>19</v>
      </c>
      <c r="L237">
        <v>7</v>
      </c>
      <c r="M237">
        <f>COUNTIF(B:B,B237)</f>
        <v>108</v>
      </c>
      <c r="N237">
        <f t="shared" si="21"/>
        <v>-13</v>
      </c>
      <c r="O237">
        <f t="shared" si="22"/>
        <v>-1</v>
      </c>
      <c r="P237">
        <f t="shared" si="23"/>
        <v>-1</v>
      </c>
    </row>
    <row r="238" spans="1:16" x14ac:dyDescent="0.3">
      <c r="A238">
        <v>2019</v>
      </c>
      <c r="B238" t="s">
        <v>62</v>
      </c>
      <c r="C238" t="s">
        <v>139</v>
      </c>
      <c r="D238" t="s">
        <v>91</v>
      </c>
      <c r="E238">
        <v>2</v>
      </c>
      <c r="F238" t="s">
        <v>139</v>
      </c>
      <c r="G238" t="s">
        <v>91</v>
      </c>
      <c r="H238" t="s">
        <v>1271</v>
      </c>
      <c r="I238">
        <v>8</v>
      </c>
      <c r="J238">
        <v>21</v>
      </c>
      <c r="L238">
        <v>8</v>
      </c>
      <c r="M238">
        <f>COUNTIF(B:B,B238)</f>
        <v>125</v>
      </c>
      <c r="N238">
        <f t="shared" si="21"/>
        <v>-13</v>
      </c>
      <c r="O238">
        <f t="shared" si="22"/>
        <v>0</v>
      </c>
      <c r="P238">
        <f t="shared" si="23"/>
        <v>0</v>
      </c>
    </row>
    <row r="239" spans="1:16" x14ac:dyDescent="0.3">
      <c r="A239">
        <v>2019</v>
      </c>
      <c r="B239" t="s">
        <v>29</v>
      </c>
      <c r="C239" t="s">
        <v>1272</v>
      </c>
      <c r="D239" t="s">
        <v>91</v>
      </c>
      <c r="E239">
        <v>11</v>
      </c>
      <c r="F239" t="s">
        <v>1272</v>
      </c>
      <c r="G239" t="s">
        <v>91</v>
      </c>
      <c r="H239" t="s">
        <v>1273</v>
      </c>
      <c r="I239">
        <v>4</v>
      </c>
      <c r="J239">
        <v>29</v>
      </c>
      <c r="L239">
        <v>9</v>
      </c>
      <c r="M239">
        <f>COUNTIF(B:B,B239)</f>
        <v>115</v>
      </c>
      <c r="N239">
        <f t="shared" si="21"/>
        <v>-25</v>
      </c>
      <c r="O239">
        <f t="shared" si="22"/>
        <v>-5</v>
      </c>
      <c r="P239">
        <f t="shared" si="23"/>
        <v>-5</v>
      </c>
    </row>
    <row r="240" spans="1:16" x14ac:dyDescent="0.3">
      <c r="A240">
        <v>2019</v>
      </c>
      <c r="B240" t="s">
        <v>13</v>
      </c>
      <c r="C240" t="s">
        <v>1274</v>
      </c>
      <c r="D240" t="s">
        <v>91</v>
      </c>
      <c r="E240">
        <v>6</v>
      </c>
      <c r="F240" t="s">
        <v>1274</v>
      </c>
      <c r="G240" t="s">
        <v>91</v>
      </c>
      <c r="H240" t="s">
        <v>1275</v>
      </c>
      <c r="I240">
        <v>7</v>
      </c>
      <c r="J240">
        <v>32</v>
      </c>
      <c r="L240">
        <v>10</v>
      </c>
      <c r="M240">
        <f>COUNTIF(B:B,B240)</f>
        <v>117</v>
      </c>
      <c r="N240">
        <f t="shared" si="21"/>
        <v>-25</v>
      </c>
      <c r="O240">
        <f t="shared" si="22"/>
        <v>-3</v>
      </c>
      <c r="P240">
        <f t="shared" si="23"/>
        <v>-3</v>
      </c>
    </row>
    <row r="241" spans="1:16" x14ac:dyDescent="0.3">
      <c r="A241">
        <v>2019</v>
      </c>
      <c r="B241" t="s">
        <v>385</v>
      </c>
      <c r="C241" t="s">
        <v>1276</v>
      </c>
      <c r="D241" t="s">
        <v>91</v>
      </c>
      <c r="E241">
        <v>2</v>
      </c>
      <c r="F241" t="s">
        <v>1088</v>
      </c>
      <c r="G241" t="s">
        <v>91</v>
      </c>
      <c r="H241" t="s">
        <v>1277</v>
      </c>
      <c r="I241">
        <v>8</v>
      </c>
      <c r="J241">
        <v>90</v>
      </c>
      <c r="L241">
        <v>11</v>
      </c>
      <c r="M241">
        <f>COUNTIF(B:B,B241)</f>
        <v>84</v>
      </c>
      <c r="N241">
        <f t="shared" si="21"/>
        <v>-82</v>
      </c>
      <c r="O241">
        <f t="shared" si="22"/>
        <v>-3</v>
      </c>
      <c r="P241">
        <f t="shared" si="23"/>
        <v>-3</v>
      </c>
    </row>
    <row r="242" spans="1:16" x14ac:dyDescent="0.3">
      <c r="A242">
        <v>2019</v>
      </c>
      <c r="B242" t="s">
        <v>35</v>
      </c>
      <c r="C242" t="s">
        <v>785</v>
      </c>
      <c r="D242" t="s">
        <v>94</v>
      </c>
      <c r="E242">
        <v>42</v>
      </c>
      <c r="F242" t="s">
        <v>785</v>
      </c>
      <c r="G242" t="s">
        <v>94</v>
      </c>
      <c r="H242" t="s">
        <v>1099</v>
      </c>
      <c r="I242">
        <v>7</v>
      </c>
      <c r="J242">
        <v>1</v>
      </c>
      <c r="K242">
        <f>31-J242</f>
        <v>30</v>
      </c>
      <c r="L242">
        <v>1</v>
      </c>
      <c r="M242">
        <f>COUNTIF(B:B,B242)</f>
        <v>105</v>
      </c>
      <c r="N242">
        <f t="shared" si="21"/>
        <v>6</v>
      </c>
      <c r="O242">
        <f t="shared" si="22"/>
        <v>6</v>
      </c>
      <c r="P242">
        <f t="shared" si="23"/>
        <v>36</v>
      </c>
    </row>
    <row r="243" spans="1:16" x14ac:dyDescent="0.3">
      <c r="A243">
        <v>2019</v>
      </c>
      <c r="B243" t="s">
        <v>359</v>
      </c>
      <c r="C243" t="s">
        <v>1278</v>
      </c>
      <c r="D243" t="s">
        <v>94</v>
      </c>
      <c r="E243">
        <v>16</v>
      </c>
      <c r="F243" t="s">
        <v>1278</v>
      </c>
      <c r="G243" t="s">
        <v>94</v>
      </c>
      <c r="H243" t="s">
        <v>1279</v>
      </c>
      <c r="I243">
        <v>15</v>
      </c>
      <c r="J243">
        <v>2</v>
      </c>
      <c r="K243">
        <f t="shared" ref="K243:K264" si="25">31-J243</f>
        <v>29</v>
      </c>
      <c r="L243">
        <v>2</v>
      </c>
      <c r="M243">
        <f>COUNTIF(B:B,B243)</f>
        <v>103</v>
      </c>
      <c r="N243">
        <f t="shared" si="21"/>
        <v>13</v>
      </c>
      <c r="O243">
        <f t="shared" si="22"/>
        <v>13</v>
      </c>
      <c r="P243">
        <f t="shared" si="23"/>
        <v>42</v>
      </c>
    </row>
    <row r="244" spans="1:16" x14ac:dyDescent="0.3">
      <c r="A244">
        <v>2019</v>
      </c>
      <c r="B244" t="s">
        <v>23</v>
      </c>
      <c r="C244" t="s">
        <v>171</v>
      </c>
      <c r="D244" t="s">
        <v>94</v>
      </c>
      <c r="E244">
        <v>45</v>
      </c>
      <c r="F244" t="s">
        <v>171</v>
      </c>
      <c r="G244" t="s">
        <v>94</v>
      </c>
      <c r="H244" t="s">
        <v>474</v>
      </c>
      <c r="I244">
        <v>4</v>
      </c>
      <c r="J244">
        <v>3</v>
      </c>
      <c r="K244">
        <f t="shared" si="25"/>
        <v>28</v>
      </c>
      <c r="L244">
        <v>3</v>
      </c>
      <c r="M244">
        <f>COUNTIF(B:B,B244)</f>
        <v>114</v>
      </c>
      <c r="N244">
        <f t="shared" si="21"/>
        <v>1</v>
      </c>
      <c r="O244">
        <f t="shared" si="22"/>
        <v>1</v>
      </c>
      <c r="P244">
        <f t="shared" si="23"/>
        <v>29</v>
      </c>
    </row>
    <row r="245" spans="1:16" x14ac:dyDescent="0.3">
      <c r="A245">
        <v>2019</v>
      </c>
      <c r="B245" t="s">
        <v>385</v>
      </c>
      <c r="C245" t="s">
        <v>1127</v>
      </c>
      <c r="D245" t="s">
        <v>94</v>
      </c>
      <c r="E245">
        <v>12</v>
      </c>
      <c r="F245" t="s">
        <v>1127</v>
      </c>
      <c r="G245" t="s">
        <v>94</v>
      </c>
      <c r="H245" t="s">
        <v>1280</v>
      </c>
      <c r="I245">
        <v>20</v>
      </c>
      <c r="J245">
        <v>4</v>
      </c>
      <c r="K245">
        <f t="shared" si="25"/>
        <v>27</v>
      </c>
      <c r="L245">
        <v>4</v>
      </c>
      <c r="M245">
        <f>COUNTIF(B:B,B245)</f>
        <v>84</v>
      </c>
      <c r="N245">
        <f t="shared" si="21"/>
        <v>16</v>
      </c>
      <c r="O245">
        <f t="shared" si="22"/>
        <v>16</v>
      </c>
      <c r="P245">
        <f t="shared" si="23"/>
        <v>43</v>
      </c>
    </row>
    <row r="246" spans="1:16" x14ac:dyDescent="0.3">
      <c r="A246">
        <v>2019</v>
      </c>
      <c r="B246" t="s">
        <v>29</v>
      </c>
      <c r="C246" t="s">
        <v>484</v>
      </c>
      <c r="D246" t="s">
        <v>94</v>
      </c>
      <c r="E246">
        <v>51</v>
      </c>
      <c r="F246" t="s">
        <v>484</v>
      </c>
      <c r="G246" t="s">
        <v>94</v>
      </c>
      <c r="H246" t="s">
        <v>1281</v>
      </c>
      <c r="I246">
        <v>1</v>
      </c>
      <c r="J246">
        <v>5</v>
      </c>
      <c r="K246">
        <f t="shared" si="25"/>
        <v>26</v>
      </c>
      <c r="L246">
        <v>5</v>
      </c>
      <c r="M246">
        <f>COUNTIF(B:B,B246)</f>
        <v>115</v>
      </c>
      <c r="N246">
        <f t="shared" si="21"/>
        <v>-4</v>
      </c>
      <c r="O246">
        <f t="shared" si="22"/>
        <v>-4</v>
      </c>
      <c r="P246">
        <f t="shared" si="23"/>
        <v>22</v>
      </c>
    </row>
    <row r="247" spans="1:16" x14ac:dyDescent="0.3">
      <c r="A247">
        <v>2019</v>
      </c>
      <c r="B247" t="s">
        <v>13</v>
      </c>
      <c r="C247" t="s">
        <v>1282</v>
      </c>
      <c r="D247" t="s">
        <v>94</v>
      </c>
      <c r="E247">
        <v>13</v>
      </c>
      <c r="F247" t="s">
        <v>1282</v>
      </c>
      <c r="G247" t="s">
        <v>94</v>
      </c>
      <c r="H247" t="s">
        <v>1283</v>
      </c>
      <c r="I247">
        <v>17</v>
      </c>
      <c r="J247">
        <v>6</v>
      </c>
      <c r="K247">
        <f t="shared" si="25"/>
        <v>25</v>
      </c>
      <c r="L247">
        <v>6</v>
      </c>
      <c r="M247">
        <f>COUNTIF(B:B,B247)</f>
        <v>117</v>
      </c>
      <c r="N247">
        <f t="shared" si="21"/>
        <v>11</v>
      </c>
      <c r="O247">
        <f t="shared" si="22"/>
        <v>11</v>
      </c>
      <c r="P247">
        <f t="shared" si="23"/>
        <v>36</v>
      </c>
    </row>
    <row r="248" spans="1:16" x14ac:dyDescent="0.3">
      <c r="A248">
        <v>2019</v>
      </c>
      <c r="B248" t="s">
        <v>35</v>
      </c>
      <c r="C248" t="s">
        <v>1284</v>
      </c>
      <c r="D248" t="s">
        <v>94</v>
      </c>
      <c r="E248">
        <v>47</v>
      </c>
      <c r="F248" t="s">
        <v>654</v>
      </c>
      <c r="G248" t="s">
        <v>94</v>
      </c>
      <c r="H248" t="s">
        <v>1285</v>
      </c>
      <c r="I248">
        <v>2</v>
      </c>
      <c r="J248">
        <v>7</v>
      </c>
      <c r="K248">
        <f t="shared" si="25"/>
        <v>24</v>
      </c>
      <c r="L248">
        <v>7</v>
      </c>
      <c r="M248">
        <f>COUNTIF(B:B,B248)</f>
        <v>105</v>
      </c>
      <c r="N248">
        <f t="shared" si="21"/>
        <v>-5</v>
      </c>
      <c r="O248">
        <f t="shared" si="22"/>
        <v>-5</v>
      </c>
      <c r="P248">
        <f t="shared" si="23"/>
        <v>19</v>
      </c>
    </row>
    <row r="249" spans="1:16" x14ac:dyDescent="0.3">
      <c r="A249">
        <v>2019</v>
      </c>
      <c r="B249" t="s">
        <v>13</v>
      </c>
      <c r="C249" t="s">
        <v>507</v>
      </c>
      <c r="D249" t="s">
        <v>94</v>
      </c>
      <c r="E249">
        <v>27</v>
      </c>
      <c r="F249" t="s">
        <v>507</v>
      </c>
      <c r="G249" t="s">
        <v>94</v>
      </c>
      <c r="H249" t="s">
        <v>1286</v>
      </c>
      <c r="I249">
        <v>9</v>
      </c>
      <c r="J249">
        <v>8</v>
      </c>
      <c r="K249">
        <f t="shared" si="25"/>
        <v>23</v>
      </c>
      <c r="L249">
        <v>8</v>
      </c>
      <c r="M249">
        <f>COUNTIF(B:B,B249)</f>
        <v>117</v>
      </c>
      <c r="N249">
        <f t="shared" si="21"/>
        <v>1</v>
      </c>
      <c r="O249">
        <f t="shared" si="22"/>
        <v>1</v>
      </c>
      <c r="P249">
        <f t="shared" si="23"/>
        <v>24</v>
      </c>
    </row>
    <row r="250" spans="1:16" x14ac:dyDescent="0.3">
      <c r="A250">
        <v>2019</v>
      </c>
      <c r="B250" t="s">
        <v>385</v>
      </c>
      <c r="C250" t="s">
        <v>633</v>
      </c>
      <c r="D250" t="s">
        <v>94</v>
      </c>
      <c r="E250">
        <v>19</v>
      </c>
      <c r="F250" t="s">
        <v>633</v>
      </c>
      <c r="G250" t="s">
        <v>94</v>
      </c>
      <c r="H250" t="s">
        <v>1287</v>
      </c>
      <c r="I250">
        <v>12</v>
      </c>
      <c r="J250">
        <v>9</v>
      </c>
      <c r="K250">
        <f t="shared" si="25"/>
        <v>22</v>
      </c>
      <c r="L250">
        <v>9</v>
      </c>
      <c r="M250">
        <f>COUNTIF(B:B,B250)</f>
        <v>84</v>
      </c>
      <c r="N250">
        <f t="shared" si="21"/>
        <v>3</v>
      </c>
      <c r="O250">
        <f t="shared" si="22"/>
        <v>3</v>
      </c>
      <c r="P250">
        <f t="shared" si="23"/>
        <v>25</v>
      </c>
    </row>
    <row r="251" spans="1:16" x14ac:dyDescent="0.3">
      <c r="A251">
        <v>2019</v>
      </c>
      <c r="B251" t="s">
        <v>13</v>
      </c>
      <c r="C251" t="s">
        <v>489</v>
      </c>
      <c r="D251" t="s">
        <v>94</v>
      </c>
      <c r="E251">
        <v>13</v>
      </c>
      <c r="F251" t="s">
        <v>489</v>
      </c>
      <c r="G251" t="s">
        <v>94</v>
      </c>
      <c r="H251" t="s">
        <v>1288</v>
      </c>
      <c r="I251">
        <v>17</v>
      </c>
      <c r="J251">
        <v>10</v>
      </c>
      <c r="K251">
        <f t="shared" si="25"/>
        <v>21</v>
      </c>
      <c r="L251">
        <v>10</v>
      </c>
      <c r="M251">
        <f>COUNTIF(B:B,B251)</f>
        <v>117</v>
      </c>
      <c r="N251">
        <f t="shared" si="21"/>
        <v>7</v>
      </c>
      <c r="O251">
        <f t="shared" si="22"/>
        <v>7</v>
      </c>
      <c r="P251">
        <f t="shared" si="23"/>
        <v>28</v>
      </c>
    </row>
    <row r="252" spans="1:16" x14ac:dyDescent="0.3">
      <c r="A252">
        <v>2019</v>
      </c>
      <c r="B252" t="s">
        <v>29</v>
      </c>
      <c r="C252" t="s">
        <v>618</v>
      </c>
      <c r="D252" t="s">
        <v>94</v>
      </c>
      <c r="E252">
        <v>9</v>
      </c>
      <c r="F252" t="s">
        <v>1384</v>
      </c>
      <c r="G252" t="s">
        <v>94</v>
      </c>
      <c r="H252" t="s">
        <v>619</v>
      </c>
      <c r="I252">
        <v>28</v>
      </c>
      <c r="J252">
        <v>11</v>
      </c>
      <c r="K252">
        <f t="shared" si="25"/>
        <v>20</v>
      </c>
      <c r="L252">
        <v>11</v>
      </c>
      <c r="M252">
        <f>COUNTIF(B:B,B252)</f>
        <v>115</v>
      </c>
      <c r="N252">
        <f t="shared" si="21"/>
        <v>17</v>
      </c>
      <c r="O252">
        <f t="shared" si="22"/>
        <v>17</v>
      </c>
      <c r="P252">
        <f t="shared" si="23"/>
        <v>37</v>
      </c>
    </row>
    <row r="253" spans="1:16" x14ac:dyDescent="0.3">
      <c r="A253">
        <v>2019</v>
      </c>
      <c r="B253" t="s">
        <v>17</v>
      </c>
      <c r="C253" t="s">
        <v>476</v>
      </c>
      <c r="D253" t="s">
        <v>94</v>
      </c>
      <c r="E253">
        <v>40</v>
      </c>
      <c r="F253" t="s">
        <v>476</v>
      </c>
      <c r="G253" t="s">
        <v>94</v>
      </c>
      <c r="H253" t="s">
        <v>1289</v>
      </c>
      <c r="I253">
        <v>8</v>
      </c>
      <c r="J253">
        <v>12</v>
      </c>
      <c r="K253">
        <f t="shared" si="25"/>
        <v>19</v>
      </c>
      <c r="L253">
        <v>12</v>
      </c>
      <c r="M253">
        <f>COUNTIF(B:B,B253)</f>
        <v>117</v>
      </c>
      <c r="N253">
        <f t="shared" si="21"/>
        <v>-4</v>
      </c>
      <c r="O253">
        <f t="shared" si="22"/>
        <v>-4</v>
      </c>
      <c r="P253">
        <f t="shared" si="23"/>
        <v>15</v>
      </c>
    </row>
    <row r="254" spans="1:16" x14ac:dyDescent="0.3">
      <c r="A254">
        <v>2019</v>
      </c>
      <c r="B254" t="s">
        <v>32</v>
      </c>
      <c r="C254" t="s">
        <v>623</v>
      </c>
      <c r="D254" t="s">
        <v>94</v>
      </c>
      <c r="E254">
        <v>2</v>
      </c>
      <c r="F254" t="s">
        <v>623</v>
      </c>
      <c r="G254" t="s">
        <v>94</v>
      </c>
      <c r="H254" t="s">
        <v>1290</v>
      </c>
      <c r="I254">
        <v>39</v>
      </c>
      <c r="J254">
        <v>13</v>
      </c>
      <c r="K254">
        <f t="shared" si="25"/>
        <v>18</v>
      </c>
      <c r="L254">
        <v>13</v>
      </c>
      <c r="M254">
        <f>COUNTIF(B:B,B254)</f>
        <v>108</v>
      </c>
      <c r="N254">
        <f t="shared" si="21"/>
        <v>26</v>
      </c>
      <c r="O254">
        <f t="shared" si="22"/>
        <v>26</v>
      </c>
      <c r="P254">
        <f t="shared" si="23"/>
        <v>44</v>
      </c>
    </row>
    <row r="255" spans="1:16" x14ac:dyDescent="0.3">
      <c r="A255">
        <v>2019</v>
      </c>
      <c r="B255" t="s">
        <v>26</v>
      </c>
      <c r="C255" t="s">
        <v>816</v>
      </c>
      <c r="D255" t="s">
        <v>94</v>
      </c>
      <c r="E255">
        <v>9</v>
      </c>
      <c r="F255" t="s">
        <v>816</v>
      </c>
      <c r="G255" t="s">
        <v>94</v>
      </c>
      <c r="H255" t="s">
        <v>1291</v>
      </c>
      <c r="I255">
        <v>28</v>
      </c>
      <c r="J255">
        <v>14</v>
      </c>
      <c r="K255">
        <f t="shared" si="25"/>
        <v>17</v>
      </c>
      <c r="L255">
        <v>14</v>
      </c>
      <c r="M255">
        <f>COUNTIF(B:B,B255)</f>
        <v>118</v>
      </c>
      <c r="N255">
        <f t="shared" si="21"/>
        <v>14</v>
      </c>
      <c r="O255">
        <f t="shared" si="22"/>
        <v>14</v>
      </c>
      <c r="P255">
        <f t="shared" si="23"/>
        <v>31</v>
      </c>
    </row>
    <row r="256" spans="1:16" x14ac:dyDescent="0.3">
      <c r="A256">
        <v>2019</v>
      </c>
      <c r="B256" t="s">
        <v>26</v>
      </c>
      <c r="C256" t="s">
        <v>1103</v>
      </c>
      <c r="D256" t="s">
        <v>94</v>
      </c>
      <c r="E256">
        <v>13</v>
      </c>
      <c r="F256" t="s">
        <v>1103</v>
      </c>
      <c r="G256" t="s">
        <v>94</v>
      </c>
      <c r="H256" t="s">
        <v>1292</v>
      </c>
      <c r="I256">
        <v>17</v>
      </c>
      <c r="J256">
        <v>15</v>
      </c>
      <c r="K256">
        <f t="shared" si="25"/>
        <v>16</v>
      </c>
      <c r="L256">
        <v>15</v>
      </c>
      <c r="M256">
        <f>COUNTIF(B:B,B256)</f>
        <v>118</v>
      </c>
      <c r="N256">
        <f t="shared" si="21"/>
        <v>2</v>
      </c>
      <c r="O256">
        <f t="shared" si="22"/>
        <v>2</v>
      </c>
      <c r="P256">
        <f t="shared" si="23"/>
        <v>18</v>
      </c>
    </row>
    <row r="257" spans="1:16" x14ac:dyDescent="0.3">
      <c r="A257">
        <v>2019</v>
      </c>
      <c r="B257" t="s">
        <v>29</v>
      </c>
      <c r="C257" t="s">
        <v>1293</v>
      </c>
      <c r="D257" t="s">
        <v>94</v>
      </c>
      <c r="E257">
        <v>10</v>
      </c>
      <c r="F257" t="s">
        <v>1293</v>
      </c>
      <c r="G257" t="s">
        <v>94</v>
      </c>
      <c r="H257" t="s">
        <v>1294</v>
      </c>
      <c r="I257">
        <v>25</v>
      </c>
      <c r="J257">
        <v>17</v>
      </c>
      <c r="K257">
        <f t="shared" si="25"/>
        <v>14</v>
      </c>
      <c r="L257">
        <v>16</v>
      </c>
      <c r="M257">
        <f>COUNTIF(B:B,B257)</f>
        <v>115</v>
      </c>
      <c r="N257">
        <f t="shared" si="21"/>
        <v>8</v>
      </c>
      <c r="O257">
        <f t="shared" si="22"/>
        <v>9</v>
      </c>
      <c r="P257">
        <f t="shared" si="23"/>
        <v>23</v>
      </c>
    </row>
    <row r="258" spans="1:16" x14ac:dyDescent="0.3">
      <c r="A258">
        <v>2019</v>
      </c>
      <c r="B258" t="s">
        <v>32</v>
      </c>
      <c r="C258" t="s">
        <v>801</v>
      </c>
      <c r="D258" t="s">
        <v>94</v>
      </c>
      <c r="E258">
        <v>17</v>
      </c>
      <c r="F258" t="s">
        <v>801</v>
      </c>
      <c r="G258" t="s">
        <v>94</v>
      </c>
      <c r="H258" t="s">
        <v>1295</v>
      </c>
      <c r="I258">
        <v>14</v>
      </c>
      <c r="J258">
        <v>21</v>
      </c>
      <c r="K258">
        <f t="shared" si="25"/>
        <v>10</v>
      </c>
      <c r="L258">
        <v>17</v>
      </c>
      <c r="M258">
        <f>COUNTIF(B:B,B258)</f>
        <v>108</v>
      </c>
      <c r="N258">
        <f t="shared" si="21"/>
        <v>-7</v>
      </c>
      <c r="O258">
        <f t="shared" si="22"/>
        <v>-3</v>
      </c>
      <c r="P258">
        <f t="shared" si="23"/>
        <v>7</v>
      </c>
    </row>
    <row r="259" spans="1:16" x14ac:dyDescent="0.3">
      <c r="A259">
        <v>2019</v>
      </c>
      <c r="B259" t="s">
        <v>385</v>
      </c>
      <c r="C259" t="s">
        <v>1296</v>
      </c>
      <c r="D259" t="s">
        <v>94</v>
      </c>
      <c r="E259">
        <v>1</v>
      </c>
      <c r="F259" t="s">
        <v>1296</v>
      </c>
      <c r="G259" t="s">
        <v>94</v>
      </c>
      <c r="H259" t="s">
        <v>1297</v>
      </c>
      <c r="I259">
        <v>41</v>
      </c>
      <c r="J259">
        <v>22</v>
      </c>
      <c r="K259">
        <f t="shared" si="25"/>
        <v>9</v>
      </c>
      <c r="L259">
        <v>18</v>
      </c>
      <c r="M259">
        <f>COUNTIF(B:B,B259)</f>
        <v>84</v>
      </c>
      <c r="N259">
        <f t="shared" si="21"/>
        <v>19</v>
      </c>
      <c r="O259">
        <f t="shared" si="22"/>
        <v>23</v>
      </c>
      <c r="P259">
        <f t="shared" si="23"/>
        <v>32</v>
      </c>
    </row>
    <row r="260" spans="1:16" x14ac:dyDescent="0.3">
      <c r="A260">
        <v>2019</v>
      </c>
      <c r="B260" t="s">
        <v>26</v>
      </c>
      <c r="C260" t="s">
        <v>1298</v>
      </c>
      <c r="D260" t="s">
        <v>94</v>
      </c>
      <c r="E260">
        <v>8</v>
      </c>
      <c r="F260" t="s">
        <v>1298</v>
      </c>
      <c r="G260" t="s">
        <v>94</v>
      </c>
      <c r="H260" t="s">
        <v>1299</v>
      </c>
      <c r="I260">
        <v>30</v>
      </c>
      <c r="J260">
        <v>23</v>
      </c>
      <c r="K260">
        <f t="shared" si="25"/>
        <v>8</v>
      </c>
      <c r="L260">
        <v>19</v>
      </c>
      <c r="M260">
        <f>COUNTIF(B:B,B260)</f>
        <v>118</v>
      </c>
      <c r="N260">
        <f t="shared" si="21"/>
        <v>7</v>
      </c>
      <c r="O260">
        <f t="shared" si="22"/>
        <v>11</v>
      </c>
      <c r="P260">
        <f t="shared" si="23"/>
        <v>19</v>
      </c>
    </row>
    <row r="261" spans="1:16" x14ac:dyDescent="0.3">
      <c r="A261">
        <v>2019</v>
      </c>
      <c r="B261" t="s">
        <v>62</v>
      </c>
      <c r="C261" t="s">
        <v>616</v>
      </c>
      <c r="D261" t="s">
        <v>94</v>
      </c>
      <c r="E261">
        <v>45</v>
      </c>
      <c r="F261" t="s">
        <v>781</v>
      </c>
      <c r="G261" t="s">
        <v>94</v>
      </c>
      <c r="H261" t="s">
        <v>617</v>
      </c>
      <c r="I261">
        <v>4</v>
      </c>
      <c r="J261">
        <v>25</v>
      </c>
      <c r="K261">
        <f t="shared" si="25"/>
        <v>6</v>
      </c>
      <c r="L261">
        <v>20</v>
      </c>
      <c r="M261">
        <f>COUNTIF(B:B,B261)</f>
        <v>125</v>
      </c>
      <c r="N261">
        <f t="shared" si="21"/>
        <v>-21</v>
      </c>
      <c r="O261">
        <f t="shared" si="22"/>
        <v>-16</v>
      </c>
      <c r="P261">
        <f t="shared" si="23"/>
        <v>-10</v>
      </c>
    </row>
    <row r="262" spans="1:16" x14ac:dyDescent="0.3">
      <c r="A262">
        <v>2019</v>
      </c>
      <c r="B262" t="s">
        <v>32</v>
      </c>
      <c r="C262" t="s">
        <v>1109</v>
      </c>
      <c r="D262" t="s">
        <v>94</v>
      </c>
      <c r="E262">
        <v>14</v>
      </c>
      <c r="F262" t="s">
        <v>1109</v>
      </c>
      <c r="G262" t="s">
        <v>94</v>
      </c>
      <c r="H262" t="s">
        <v>1300</v>
      </c>
      <c r="I262">
        <v>16</v>
      </c>
      <c r="J262">
        <v>26</v>
      </c>
      <c r="K262">
        <f t="shared" si="25"/>
        <v>5</v>
      </c>
      <c r="L262">
        <v>21</v>
      </c>
      <c r="M262">
        <f>COUNTIF(B:B,B262)</f>
        <v>108</v>
      </c>
      <c r="N262">
        <f t="shared" si="21"/>
        <v>-10</v>
      </c>
      <c r="O262">
        <f t="shared" si="22"/>
        <v>-5</v>
      </c>
      <c r="P262">
        <f t="shared" si="23"/>
        <v>0</v>
      </c>
    </row>
    <row r="263" spans="1:16" x14ac:dyDescent="0.3">
      <c r="A263">
        <v>2019</v>
      </c>
      <c r="B263" t="s">
        <v>29</v>
      </c>
      <c r="C263" t="s">
        <v>525</v>
      </c>
      <c r="D263" t="s">
        <v>94</v>
      </c>
      <c r="E263">
        <v>3</v>
      </c>
      <c r="F263" t="s">
        <v>525</v>
      </c>
      <c r="G263" t="s">
        <v>94</v>
      </c>
      <c r="H263" t="s">
        <v>1131</v>
      </c>
      <c r="I263">
        <v>35</v>
      </c>
      <c r="J263">
        <v>29</v>
      </c>
      <c r="K263">
        <f t="shared" si="25"/>
        <v>2</v>
      </c>
      <c r="L263">
        <v>22</v>
      </c>
      <c r="M263">
        <f>COUNTIF(B:B,B263)</f>
        <v>115</v>
      </c>
      <c r="N263">
        <f t="shared" si="21"/>
        <v>6</v>
      </c>
      <c r="O263">
        <f t="shared" si="22"/>
        <v>13</v>
      </c>
      <c r="P263">
        <f t="shared" si="23"/>
        <v>15</v>
      </c>
    </row>
    <row r="264" spans="1:16" x14ac:dyDescent="0.3">
      <c r="A264">
        <v>2019</v>
      </c>
      <c r="B264" t="s">
        <v>359</v>
      </c>
      <c r="C264" t="s">
        <v>943</v>
      </c>
      <c r="D264" t="s">
        <v>94</v>
      </c>
      <c r="E264">
        <v>47</v>
      </c>
      <c r="F264" t="s">
        <v>943</v>
      </c>
      <c r="G264" t="s">
        <v>94</v>
      </c>
      <c r="H264" t="s">
        <v>1301</v>
      </c>
      <c r="I264">
        <v>2</v>
      </c>
      <c r="J264">
        <v>30</v>
      </c>
      <c r="K264">
        <f t="shared" si="25"/>
        <v>1</v>
      </c>
      <c r="L264">
        <v>23</v>
      </c>
      <c r="M264">
        <f>COUNTIF(B:B,B264)</f>
        <v>103</v>
      </c>
      <c r="N264">
        <f t="shared" si="21"/>
        <v>-28</v>
      </c>
      <c r="O264">
        <f t="shared" si="22"/>
        <v>-21</v>
      </c>
      <c r="P264">
        <f t="shared" si="23"/>
        <v>-20</v>
      </c>
    </row>
    <row r="265" spans="1:16" x14ac:dyDescent="0.3">
      <c r="A265">
        <v>2019</v>
      </c>
      <c r="B265" t="s">
        <v>23</v>
      </c>
      <c r="C265" t="s">
        <v>472</v>
      </c>
      <c r="D265" t="s">
        <v>94</v>
      </c>
      <c r="E265">
        <v>10</v>
      </c>
      <c r="F265" t="s">
        <v>472</v>
      </c>
      <c r="G265" t="s">
        <v>94</v>
      </c>
      <c r="H265" t="s">
        <v>1112</v>
      </c>
      <c r="I265">
        <v>25</v>
      </c>
      <c r="J265">
        <v>33</v>
      </c>
      <c r="L265">
        <v>24</v>
      </c>
      <c r="M265">
        <f>COUNTIF(B:B,B265)</f>
        <v>114</v>
      </c>
      <c r="N265">
        <f t="shared" si="21"/>
        <v>-8</v>
      </c>
      <c r="O265">
        <f t="shared" si="22"/>
        <v>1</v>
      </c>
      <c r="P265">
        <f t="shared" si="23"/>
        <v>1</v>
      </c>
    </row>
    <row r="266" spans="1:16" x14ac:dyDescent="0.3">
      <c r="A266">
        <v>2019</v>
      </c>
      <c r="B266" t="s">
        <v>23</v>
      </c>
      <c r="C266" t="s">
        <v>1113</v>
      </c>
      <c r="D266" t="s">
        <v>94</v>
      </c>
      <c r="E266">
        <v>10</v>
      </c>
      <c r="F266" t="s">
        <v>1113</v>
      </c>
      <c r="G266" t="s">
        <v>94</v>
      </c>
      <c r="H266" t="s">
        <v>1302</v>
      </c>
      <c r="I266">
        <v>25</v>
      </c>
      <c r="J266">
        <v>37</v>
      </c>
      <c r="L266">
        <v>25</v>
      </c>
      <c r="M266">
        <f>COUNTIF(B:B,B266)</f>
        <v>114</v>
      </c>
      <c r="N266">
        <f t="shared" si="21"/>
        <v>-12</v>
      </c>
      <c r="O266">
        <f t="shared" si="22"/>
        <v>0</v>
      </c>
      <c r="P266">
        <f t="shared" si="23"/>
        <v>0</v>
      </c>
    </row>
    <row r="267" spans="1:16" x14ac:dyDescent="0.3">
      <c r="A267">
        <v>2019</v>
      </c>
      <c r="B267" t="s">
        <v>17</v>
      </c>
      <c r="C267" t="s">
        <v>1303</v>
      </c>
      <c r="D267" t="s">
        <v>94</v>
      </c>
      <c r="E267">
        <v>3</v>
      </c>
      <c r="F267" t="s">
        <v>1303</v>
      </c>
      <c r="G267" t="s">
        <v>94</v>
      </c>
      <c r="H267" t="s">
        <v>1304</v>
      </c>
      <c r="I267">
        <v>35</v>
      </c>
      <c r="J267">
        <v>39</v>
      </c>
      <c r="L267">
        <v>26</v>
      </c>
      <c r="M267">
        <f>COUNTIF(B:B,B267)</f>
        <v>117</v>
      </c>
      <c r="N267">
        <f t="shared" si="21"/>
        <v>-4</v>
      </c>
      <c r="O267">
        <f t="shared" si="22"/>
        <v>9</v>
      </c>
      <c r="P267">
        <f t="shared" si="23"/>
        <v>9</v>
      </c>
    </row>
    <row r="268" spans="1:16" x14ac:dyDescent="0.3">
      <c r="A268">
        <v>2019</v>
      </c>
      <c r="B268" t="s">
        <v>17</v>
      </c>
      <c r="C268" t="s">
        <v>1305</v>
      </c>
      <c r="D268" t="s">
        <v>94</v>
      </c>
      <c r="E268">
        <v>5</v>
      </c>
      <c r="F268" t="s">
        <v>1305</v>
      </c>
      <c r="G268" t="s">
        <v>94</v>
      </c>
      <c r="H268" t="s">
        <v>1306</v>
      </c>
      <c r="I268">
        <v>33</v>
      </c>
      <c r="J268">
        <v>40</v>
      </c>
      <c r="L268">
        <v>27</v>
      </c>
      <c r="M268">
        <f>COUNTIF(B:B,B268)</f>
        <v>117</v>
      </c>
      <c r="N268">
        <f t="shared" si="21"/>
        <v>-7</v>
      </c>
      <c r="O268">
        <f t="shared" si="22"/>
        <v>6</v>
      </c>
      <c r="P268">
        <f t="shared" si="23"/>
        <v>6</v>
      </c>
    </row>
    <row r="269" spans="1:16" x14ac:dyDescent="0.3">
      <c r="A269">
        <v>2019</v>
      </c>
      <c r="B269" t="s">
        <v>23</v>
      </c>
      <c r="C269" t="s">
        <v>1307</v>
      </c>
      <c r="D269" t="s">
        <v>94</v>
      </c>
      <c r="E269">
        <v>6</v>
      </c>
      <c r="F269" t="s">
        <v>1307</v>
      </c>
      <c r="G269" t="s">
        <v>94</v>
      </c>
      <c r="H269" t="s">
        <v>1308</v>
      </c>
      <c r="I269">
        <v>32</v>
      </c>
      <c r="J269">
        <v>45</v>
      </c>
      <c r="L269">
        <v>28</v>
      </c>
      <c r="M269">
        <f>COUNTIF(B:B,B269)</f>
        <v>114</v>
      </c>
      <c r="N269">
        <f t="shared" si="21"/>
        <v>-13</v>
      </c>
      <c r="O269">
        <f t="shared" si="22"/>
        <v>4</v>
      </c>
      <c r="P269">
        <f t="shared" si="23"/>
        <v>4</v>
      </c>
    </row>
    <row r="270" spans="1:16" x14ac:dyDescent="0.3">
      <c r="A270">
        <v>2019</v>
      </c>
      <c r="B270" t="s">
        <v>62</v>
      </c>
      <c r="C270" t="s">
        <v>492</v>
      </c>
      <c r="D270" t="s">
        <v>94</v>
      </c>
      <c r="E270">
        <v>4</v>
      </c>
      <c r="F270" t="s">
        <v>492</v>
      </c>
      <c r="G270" t="s">
        <v>94</v>
      </c>
      <c r="H270" t="s">
        <v>1309</v>
      </c>
      <c r="I270">
        <v>34</v>
      </c>
      <c r="J270">
        <v>51</v>
      </c>
      <c r="L270">
        <v>29</v>
      </c>
      <c r="M270">
        <f>COUNTIF(B:B,B270)</f>
        <v>125</v>
      </c>
      <c r="N270">
        <f t="shared" si="21"/>
        <v>-17</v>
      </c>
      <c r="O270">
        <f t="shared" si="22"/>
        <v>5</v>
      </c>
      <c r="P270">
        <f t="shared" si="23"/>
        <v>5</v>
      </c>
    </row>
    <row r="271" spans="1:16" x14ac:dyDescent="0.3">
      <c r="A271">
        <v>2019</v>
      </c>
      <c r="B271" t="s">
        <v>62</v>
      </c>
      <c r="C271" t="s">
        <v>1310</v>
      </c>
      <c r="D271" t="s">
        <v>94</v>
      </c>
      <c r="E271">
        <v>2</v>
      </c>
      <c r="F271" t="s">
        <v>803</v>
      </c>
      <c r="G271" t="s">
        <v>94</v>
      </c>
      <c r="H271" t="s">
        <v>1117</v>
      </c>
      <c r="I271">
        <v>39</v>
      </c>
      <c r="J271">
        <v>52</v>
      </c>
      <c r="L271">
        <v>30</v>
      </c>
      <c r="M271">
        <f>COUNTIF(B:B,B271)</f>
        <v>125</v>
      </c>
      <c r="N271">
        <f t="shared" si="21"/>
        <v>-13</v>
      </c>
      <c r="O271">
        <f t="shared" si="22"/>
        <v>9</v>
      </c>
      <c r="P271">
        <f t="shared" si="23"/>
        <v>9</v>
      </c>
    </row>
    <row r="272" spans="1:16" x14ac:dyDescent="0.3">
      <c r="A272">
        <v>2019</v>
      </c>
      <c r="B272" t="s">
        <v>17</v>
      </c>
      <c r="C272" t="s">
        <v>1133</v>
      </c>
      <c r="D272" t="s">
        <v>94</v>
      </c>
      <c r="E272">
        <v>11</v>
      </c>
      <c r="F272" t="s">
        <v>1134</v>
      </c>
      <c r="G272" t="s">
        <v>94</v>
      </c>
      <c r="H272" t="s">
        <v>1135</v>
      </c>
      <c r="I272">
        <v>23</v>
      </c>
      <c r="J272">
        <v>54</v>
      </c>
      <c r="L272">
        <v>31</v>
      </c>
      <c r="M272">
        <f>COUNTIF(B:B,B272)</f>
        <v>117</v>
      </c>
      <c r="N272">
        <f t="shared" ref="N272:N287" si="26">I272-J272</f>
        <v>-31</v>
      </c>
      <c r="O272">
        <f t="shared" ref="O272:O287" si="27">I272-L272</f>
        <v>-8</v>
      </c>
      <c r="P272">
        <f t="shared" ref="P272:P287" si="28">SUM(O272,K272)</f>
        <v>-8</v>
      </c>
    </row>
    <row r="273" spans="1:16" x14ac:dyDescent="0.3">
      <c r="A273">
        <v>2019</v>
      </c>
      <c r="B273" t="s">
        <v>35</v>
      </c>
      <c r="C273" t="s">
        <v>480</v>
      </c>
      <c r="D273" t="s">
        <v>94</v>
      </c>
      <c r="E273">
        <v>12</v>
      </c>
      <c r="F273" t="s">
        <v>321</v>
      </c>
      <c r="G273" t="s">
        <v>94</v>
      </c>
      <c r="H273" t="s">
        <v>631</v>
      </c>
      <c r="I273">
        <v>20</v>
      </c>
      <c r="J273">
        <v>58</v>
      </c>
      <c r="L273">
        <v>32</v>
      </c>
      <c r="M273">
        <f>COUNTIF(B:B,B273)</f>
        <v>105</v>
      </c>
      <c r="N273">
        <f t="shared" si="26"/>
        <v>-38</v>
      </c>
      <c r="O273">
        <f t="shared" si="27"/>
        <v>-12</v>
      </c>
      <c r="P273">
        <f t="shared" si="28"/>
        <v>-12</v>
      </c>
    </row>
    <row r="274" spans="1:16" x14ac:dyDescent="0.3">
      <c r="A274">
        <v>2019</v>
      </c>
      <c r="B274" t="s">
        <v>62</v>
      </c>
      <c r="C274" t="s">
        <v>810</v>
      </c>
      <c r="D274" t="s">
        <v>94</v>
      </c>
      <c r="E274">
        <v>7</v>
      </c>
      <c r="F274" t="s">
        <v>810</v>
      </c>
      <c r="G274" t="s">
        <v>94</v>
      </c>
      <c r="H274" t="s">
        <v>479</v>
      </c>
      <c r="I274">
        <v>31</v>
      </c>
      <c r="J274">
        <v>60</v>
      </c>
      <c r="L274">
        <v>33</v>
      </c>
      <c r="M274">
        <f>COUNTIF(B:B,B274)</f>
        <v>125</v>
      </c>
      <c r="N274">
        <f t="shared" si="26"/>
        <v>-29</v>
      </c>
      <c r="O274">
        <f t="shared" si="27"/>
        <v>-2</v>
      </c>
      <c r="P274">
        <f t="shared" si="28"/>
        <v>-2</v>
      </c>
    </row>
    <row r="275" spans="1:16" x14ac:dyDescent="0.3">
      <c r="A275">
        <v>2019</v>
      </c>
      <c r="B275" t="s">
        <v>23</v>
      </c>
      <c r="C275" t="s">
        <v>513</v>
      </c>
      <c r="D275" t="s">
        <v>94</v>
      </c>
      <c r="E275">
        <v>19</v>
      </c>
      <c r="F275" t="s">
        <v>513</v>
      </c>
      <c r="G275" t="s">
        <v>94</v>
      </c>
      <c r="H275" t="s">
        <v>1106</v>
      </c>
      <c r="I275">
        <v>12</v>
      </c>
      <c r="J275">
        <v>61</v>
      </c>
      <c r="L275">
        <v>34</v>
      </c>
      <c r="M275">
        <f>COUNTIF(B:B,B275)</f>
        <v>114</v>
      </c>
      <c r="N275">
        <f t="shared" si="26"/>
        <v>-49</v>
      </c>
      <c r="O275">
        <f t="shared" si="27"/>
        <v>-22</v>
      </c>
      <c r="P275">
        <f t="shared" si="28"/>
        <v>-22</v>
      </c>
    </row>
    <row r="276" spans="1:16" x14ac:dyDescent="0.3">
      <c r="A276">
        <v>2019</v>
      </c>
      <c r="B276" t="s">
        <v>385</v>
      </c>
      <c r="C276" t="s">
        <v>949</v>
      </c>
      <c r="D276" t="s">
        <v>94</v>
      </c>
      <c r="E276">
        <v>26</v>
      </c>
      <c r="F276" t="s">
        <v>949</v>
      </c>
      <c r="G276" t="s">
        <v>94</v>
      </c>
      <c r="H276" t="s">
        <v>1311</v>
      </c>
      <c r="I276">
        <v>10</v>
      </c>
      <c r="J276">
        <v>62</v>
      </c>
      <c r="L276">
        <v>35</v>
      </c>
      <c r="M276">
        <f>COUNTIF(B:B,B276)</f>
        <v>84</v>
      </c>
      <c r="N276">
        <f t="shared" si="26"/>
        <v>-52</v>
      </c>
      <c r="O276">
        <f t="shared" si="27"/>
        <v>-25</v>
      </c>
      <c r="P276">
        <f t="shared" si="28"/>
        <v>-25</v>
      </c>
    </row>
    <row r="277" spans="1:16" x14ac:dyDescent="0.3">
      <c r="A277">
        <v>2019</v>
      </c>
      <c r="B277" t="s">
        <v>17</v>
      </c>
      <c r="C277" t="s">
        <v>979</v>
      </c>
      <c r="D277" t="s">
        <v>94</v>
      </c>
      <c r="E277">
        <v>1</v>
      </c>
      <c r="F277" t="s">
        <v>979</v>
      </c>
      <c r="G277" t="s">
        <v>94</v>
      </c>
      <c r="H277" t="s">
        <v>1312</v>
      </c>
      <c r="I277">
        <v>41</v>
      </c>
      <c r="J277">
        <v>63</v>
      </c>
      <c r="L277">
        <v>36</v>
      </c>
      <c r="M277">
        <f>COUNTIF(B:B,B277)</f>
        <v>117</v>
      </c>
      <c r="N277">
        <f t="shared" si="26"/>
        <v>-22</v>
      </c>
      <c r="O277">
        <f t="shared" si="27"/>
        <v>5</v>
      </c>
      <c r="P277">
        <f t="shared" si="28"/>
        <v>5</v>
      </c>
    </row>
    <row r="278" spans="1:16" x14ac:dyDescent="0.3">
      <c r="A278">
        <v>2019</v>
      </c>
      <c r="B278" t="s">
        <v>359</v>
      </c>
      <c r="C278" t="s">
        <v>1313</v>
      </c>
      <c r="D278" t="s">
        <v>94</v>
      </c>
      <c r="E278">
        <v>45</v>
      </c>
      <c r="F278" t="s">
        <v>1101</v>
      </c>
      <c r="G278" t="s">
        <v>94</v>
      </c>
      <c r="H278" t="s">
        <v>1314</v>
      </c>
      <c r="I278">
        <v>4</v>
      </c>
      <c r="J278">
        <v>65</v>
      </c>
      <c r="L278">
        <v>37</v>
      </c>
      <c r="M278">
        <f>COUNTIF(B:B,B278)</f>
        <v>103</v>
      </c>
      <c r="N278">
        <f t="shared" si="26"/>
        <v>-61</v>
      </c>
      <c r="O278">
        <f t="shared" si="27"/>
        <v>-33</v>
      </c>
      <c r="P278">
        <f t="shared" si="28"/>
        <v>-33</v>
      </c>
    </row>
    <row r="279" spans="1:16" x14ac:dyDescent="0.3">
      <c r="A279">
        <v>2019</v>
      </c>
      <c r="B279" t="s">
        <v>359</v>
      </c>
      <c r="C279" t="s">
        <v>1315</v>
      </c>
      <c r="D279" t="s">
        <v>94</v>
      </c>
      <c r="E279">
        <v>1</v>
      </c>
      <c r="F279" t="s">
        <v>1315</v>
      </c>
      <c r="G279" t="s">
        <v>94</v>
      </c>
      <c r="H279" t="s">
        <v>1316</v>
      </c>
      <c r="I279">
        <v>41</v>
      </c>
      <c r="J279">
        <v>66</v>
      </c>
      <c r="L279">
        <v>38</v>
      </c>
      <c r="M279">
        <f>COUNTIF(B:B,B279)</f>
        <v>103</v>
      </c>
      <c r="N279">
        <f t="shared" si="26"/>
        <v>-25</v>
      </c>
      <c r="O279">
        <f t="shared" si="27"/>
        <v>3</v>
      </c>
      <c r="P279">
        <f t="shared" si="28"/>
        <v>3</v>
      </c>
    </row>
    <row r="280" spans="1:16" x14ac:dyDescent="0.3">
      <c r="A280">
        <v>2019</v>
      </c>
      <c r="B280" t="s">
        <v>13</v>
      </c>
      <c r="C280" t="s">
        <v>1317</v>
      </c>
      <c r="D280" t="s">
        <v>94</v>
      </c>
      <c r="E280">
        <v>1</v>
      </c>
      <c r="F280" t="s">
        <v>1317</v>
      </c>
      <c r="G280" t="s">
        <v>94</v>
      </c>
      <c r="H280" t="s">
        <v>1318</v>
      </c>
      <c r="I280">
        <v>41</v>
      </c>
      <c r="J280">
        <v>67</v>
      </c>
      <c r="L280">
        <v>39</v>
      </c>
      <c r="M280">
        <f>COUNTIF(B:B,B280)</f>
        <v>117</v>
      </c>
      <c r="N280">
        <f t="shared" si="26"/>
        <v>-26</v>
      </c>
      <c r="O280">
        <f t="shared" si="27"/>
        <v>2</v>
      </c>
      <c r="P280">
        <f t="shared" si="28"/>
        <v>2</v>
      </c>
    </row>
    <row r="281" spans="1:16" x14ac:dyDescent="0.3">
      <c r="A281">
        <v>2019</v>
      </c>
      <c r="B281" t="s">
        <v>359</v>
      </c>
      <c r="C281" t="s">
        <v>1319</v>
      </c>
      <c r="D281" t="s">
        <v>94</v>
      </c>
      <c r="E281">
        <v>3</v>
      </c>
      <c r="F281" t="s">
        <v>1320</v>
      </c>
      <c r="G281" t="s">
        <v>94</v>
      </c>
      <c r="H281" t="s">
        <v>1321</v>
      </c>
      <c r="I281">
        <v>35</v>
      </c>
      <c r="J281">
        <v>79</v>
      </c>
      <c r="L281">
        <v>40</v>
      </c>
      <c r="M281">
        <f>COUNTIF(B:B,B281)</f>
        <v>103</v>
      </c>
      <c r="N281">
        <f t="shared" si="26"/>
        <v>-44</v>
      </c>
      <c r="O281">
        <f t="shared" si="27"/>
        <v>-5</v>
      </c>
      <c r="P281">
        <f t="shared" si="28"/>
        <v>-5</v>
      </c>
    </row>
    <row r="282" spans="1:16" x14ac:dyDescent="0.3">
      <c r="A282">
        <v>2019</v>
      </c>
      <c r="B282" t="s">
        <v>32</v>
      </c>
      <c r="C282" t="s">
        <v>301</v>
      </c>
      <c r="D282" t="s">
        <v>94</v>
      </c>
      <c r="E282">
        <v>11</v>
      </c>
      <c r="F282" t="s">
        <v>301</v>
      </c>
      <c r="G282" t="s">
        <v>94</v>
      </c>
      <c r="H282" t="s">
        <v>833</v>
      </c>
      <c r="I282">
        <v>23</v>
      </c>
      <c r="J282">
        <v>89</v>
      </c>
      <c r="L282">
        <v>41</v>
      </c>
      <c r="M282">
        <f>COUNTIF(B:B,B282)</f>
        <v>108</v>
      </c>
      <c r="N282">
        <f t="shared" si="26"/>
        <v>-66</v>
      </c>
      <c r="O282">
        <f t="shared" si="27"/>
        <v>-18</v>
      </c>
      <c r="P282">
        <f t="shared" si="28"/>
        <v>-18</v>
      </c>
    </row>
    <row r="283" spans="1:16" x14ac:dyDescent="0.3">
      <c r="A283">
        <v>2019</v>
      </c>
      <c r="B283" t="s">
        <v>62</v>
      </c>
      <c r="C283" t="s">
        <v>1322</v>
      </c>
      <c r="D283" t="s">
        <v>94</v>
      </c>
      <c r="E283">
        <v>3</v>
      </c>
      <c r="F283" t="s">
        <v>1322</v>
      </c>
      <c r="G283" t="s">
        <v>94</v>
      </c>
      <c r="H283" t="s">
        <v>1323</v>
      </c>
      <c r="I283">
        <v>35</v>
      </c>
      <c r="J283">
        <v>91</v>
      </c>
      <c r="L283">
        <v>42</v>
      </c>
      <c r="M283">
        <f>COUNTIF(B:B,B283)</f>
        <v>125</v>
      </c>
      <c r="N283">
        <f t="shared" si="26"/>
        <v>-56</v>
      </c>
      <c r="O283">
        <f t="shared" si="27"/>
        <v>-7</v>
      </c>
      <c r="P283">
        <f t="shared" si="28"/>
        <v>-7</v>
      </c>
    </row>
    <row r="284" spans="1:16" x14ac:dyDescent="0.3">
      <c r="A284">
        <v>2019</v>
      </c>
      <c r="B284" t="s">
        <v>17</v>
      </c>
      <c r="C284" t="s">
        <v>211</v>
      </c>
      <c r="D284" t="s">
        <v>94</v>
      </c>
      <c r="E284">
        <v>1</v>
      </c>
      <c r="F284" t="s">
        <v>311</v>
      </c>
      <c r="G284" t="s">
        <v>94</v>
      </c>
      <c r="H284" t="s">
        <v>312</v>
      </c>
      <c r="I284">
        <v>41</v>
      </c>
      <c r="J284">
        <v>126</v>
      </c>
      <c r="L284">
        <v>43</v>
      </c>
      <c r="M284">
        <f>COUNTIF(B:B,B284)</f>
        <v>117</v>
      </c>
      <c r="N284">
        <f t="shared" si="26"/>
        <v>-85</v>
      </c>
      <c r="O284">
        <f t="shared" si="27"/>
        <v>-2</v>
      </c>
      <c r="P284">
        <f t="shared" si="28"/>
        <v>-2</v>
      </c>
    </row>
    <row r="285" spans="1:16" x14ac:dyDescent="0.3">
      <c r="A285">
        <v>2019</v>
      </c>
      <c r="B285" t="s">
        <v>35</v>
      </c>
      <c r="C285" t="s">
        <v>1324</v>
      </c>
      <c r="D285" t="s">
        <v>94</v>
      </c>
      <c r="E285">
        <v>1</v>
      </c>
      <c r="F285" t="s">
        <v>1324</v>
      </c>
      <c r="G285" t="s">
        <v>94</v>
      </c>
      <c r="H285" t="s">
        <v>1325</v>
      </c>
      <c r="I285">
        <v>41</v>
      </c>
      <c r="J285">
        <v>136</v>
      </c>
      <c r="L285">
        <v>44</v>
      </c>
      <c r="M285">
        <f>COUNTIF(B:B,B285)</f>
        <v>105</v>
      </c>
      <c r="N285">
        <f t="shared" si="26"/>
        <v>-95</v>
      </c>
      <c r="O285">
        <f t="shared" si="27"/>
        <v>-3</v>
      </c>
      <c r="P285">
        <f t="shared" si="28"/>
        <v>-3</v>
      </c>
    </row>
    <row r="286" spans="1:16" x14ac:dyDescent="0.3">
      <c r="A286">
        <v>2019</v>
      </c>
      <c r="B286" t="s">
        <v>26</v>
      </c>
      <c r="C286" t="s">
        <v>201</v>
      </c>
      <c r="D286" t="s">
        <v>94</v>
      </c>
      <c r="E286">
        <v>25</v>
      </c>
      <c r="F286" t="s">
        <v>201</v>
      </c>
      <c r="G286" t="s">
        <v>94</v>
      </c>
      <c r="H286" t="s">
        <v>308</v>
      </c>
      <c r="I286">
        <v>11</v>
      </c>
      <c r="J286">
        <v>149</v>
      </c>
      <c r="L286">
        <v>45</v>
      </c>
      <c r="M286">
        <f>COUNTIF(B:B,B286)</f>
        <v>118</v>
      </c>
      <c r="N286">
        <f t="shared" si="26"/>
        <v>-138</v>
      </c>
      <c r="O286">
        <f t="shared" si="27"/>
        <v>-34</v>
      </c>
      <c r="P286">
        <f t="shared" si="28"/>
        <v>-34</v>
      </c>
    </row>
    <row r="287" spans="1:16" x14ac:dyDescent="0.3">
      <c r="A287">
        <v>2019</v>
      </c>
      <c r="B287" t="s">
        <v>62</v>
      </c>
      <c r="C287" t="s">
        <v>92</v>
      </c>
      <c r="D287" t="s">
        <v>94</v>
      </c>
      <c r="E287">
        <v>12</v>
      </c>
      <c r="F287" t="s">
        <v>800</v>
      </c>
      <c r="G287" t="s">
        <v>94</v>
      </c>
      <c r="H287" t="s">
        <v>1124</v>
      </c>
      <c r="I287">
        <v>20</v>
      </c>
      <c r="J287">
        <v>150</v>
      </c>
      <c r="L287">
        <v>46</v>
      </c>
      <c r="M287">
        <f>COUNTIF(B:B,B287)</f>
        <v>125</v>
      </c>
      <c r="N287">
        <f t="shared" si="26"/>
        <v>-130</v>
      </c>
      <c r="O287">
        <f t="shared" si="27"/>
        <v>-26</v>
      </c>
      <c r="P287">
        <f t="shared" si="28"/>
        <v>-26</v>
      </c>
    </row>
    <row r="288" spans="1:16" x14ac:dyDescent="0.3">
      <c r="A288">
        <v>2018</v>
      </c>
      <c r="B288" t="s">
        <v>29</v>
      </c>
      <c r="C288" t="s">
        <v>986</v>
      </c>
      <c r="D288" t="s">
        <v>221</v>
      </c>
      <c r="E288">
        <v>2</v>
      </c>
      <c r="F288" t="s">
        <v>986</v>
      </c>
      <c r="H288" t="s">
        <v>987</v>
      </c>
      <c r="I288">
        <v>8</v>
      </c>
      <c r="J288">
        <v>1</v>
      </c>
      <c r="K288">
        <v>20</v>
      </c>
      <c r="L288">
        <v>1</v>
      </c>
      <c r="M288">
        <v>16</v>
      </c>
      <c r="N288">
        <f>I288-J288</f>
        <v>7</v>
      </c>
      <c r="O288">
        <f>I288-L288</f>
        <v>7</v>
      </c>
      <c r="P288">
        <f>SUM(O288,K288)</f>
        <v>27</v>
      </c>
    </row>
    <row r="289" spans="1:16" x14ac:dyDescent="0.3">
      <c r="A289">
        <v>2018</v>
      </c>
      <c r="B289" t="s">
        <v>385</v>
      </c>
      <c r="C289" t="s">
        <v>988</v>
      </c>
      <c r="D289" t="s">
        <v>221</v>
      </c>
      <c r="E289">
        <v>3</v>
      </c>
      <c r="F289" t="s">
        <v>529</v>
      </c>
      <c r="H289" t="s">
        <v>989</v>
      </c>
      <c r="I289">
        <v>7</v>
      </c>
      <c r="J289">
        <v>2</v>
      </c>
      <c r="K289">
        <v>19</v>
      </c>
      <c r="L289">
        <v>2</v>
      </c>
      <c r="M289">
        <v>12</v>
      </c>
      <c r="N289">
        <f t="shared" ref="N289:N352" si="29">I289-J289</f>
        <v>5</v>
      </c>
      <c r="O289">
        <f t="shared" ref="O289:O352" si="30">I289-L289</f>
        <v>5</v>
      </c>
      <c r="P289">
        <f t="shared" ref="P289:P352" si="31">SUM(O289,K289)</f>
        <v>24</v>
      </c>
    </row>
    <row r="290" spans="1:16" x14ac:dyDescent="0.3">
      <c r="A290">
        <v>2018</v>
      </c>
      <c r="B290" t="s">
        <v>62</v>
      </c>
      <c r="C290" t="s">
        <v>990</v>
      </c>
      <c r="D290" t="s">
        <v>221</v>
      </c>
      <c r="E290">
        <v>8</v>
      </c>
      <c r="F290" t="s">
        <v>838</v>
      </c>
      <c r="H290" t="s">
        <v>991</v>
      </c>
      <c r="I290">
        <v>1</v>
      </c>
      <c r="J290">
        <v>3</v>
      </c>
      <c r="K290">
        <v>18</v>
      </c>
      <c r="L290">
        <v>3</v>
      </c>
      <c r="M290">
        <v>16</v>
      </c>
      <c r="N290">
        <f t="shared" si="29"/>
        <v>-2</v>
      </c>
      <c r="O290">
        <f t="shared" si="30"/>
        <v>-2</v>
      </c>
      <c r="P290">
        <f t="shared" si="31"/>
        <v>16</v>
      </c>
    </row>
    <row r="291" spans="1:16" x14ac:dyDescent="0.3">
      <c r="A291">
        <v>2018</v>
      </c>
      <c r="B291" t="s">
        <v>32</v>
      </c>
      <c r="C291" t="s">
        <v>992</v>
      </c>
      <c r="D291" t="s">
        <v>221</v>
      </c>
      <c r="E291">
        <v>2</v>
      </c>
      <c r="F291" t="s">
        <v>992</v>
      </c>
      <c r="H291" t="s">
        <v>993</v>
      </c>
      <c r="I291">
        <v>8</v>
      </c>
      <c r="J291">
        <v>4</v>
      </c>
      <c r="K291">
        <v>17</v>
      </c>
      <c r="L291">
        <v>4</v>
      </c>
      <c r="M291">
        <v>15</v>
      </c>
      <c r="N291">
        <f t="shared" si="29"/>
        <v>4</v>
      </c>
      <c r="O291">
        <f t="shared" si="30"/>
        <v>4</v>
      </c>
      <c r="P291">
        <f t="shared" si="31"/>
        <v>21</v>
      </c>
    </row>
    <row r="292" spans="1:16" x14ac:dyDescent="0.3">
      <c r="A292">
        <v>2018</v>
      </c>
      <c r="B292" t="s">
        <v>17</v>
      </c>
      <c r="C292" t="s">
        <v>994</v>
      </c>
      <c r="D292" t="s">
        <v>221</v>
      </c>
      <c r="E292">
        <v>8</v>
      </c>
      <c r="F292" t="s">
        <v>994</v>
      </c>
      <c r="H292" t="s">
        <v>995</v>
      </c>
      <c r="I292">
        <v>1</v>
      </c>
      <c r="J292">
        <v>5</v>
      </c>
      <c r="K292">
        <v>16</v>
      </c>
      <c r="L292">
        <v>5</v>
      </c>
      <c r="M292">
        <v>11</v>
      </c>
      <c r="N292">
        <f t="shared" si="29"/>
        <v>-4</v>
      </c>
      <c r="O292">
        <f t="shared" si="30"/>
        <v>-4</v>
      </c>
      <c r="P292">
        <f t="shared" si="31"/>
        <v>12</v>
      </c>
    </row>
    <row r="293" spans="1:16" x14ac:dyDescent="0.3">
      <c r="A293">
        <v>2018</v>
      </c>
      <c r="B293" t="s">
        <v>13</v>
      </c>
      <c r="C293" t="s">
        <v>996</v>
      </c>
      <c r="D293" t="s">
        <v>221</v>
      </c>
      <c r="E293">
        <v>1</v>
      </c>
      <c r="F293" t="s">
        <v>997</v>
      </c>
      <c r="H293" t="s">
        <v>998</v>
      </c>
      <c r="I293">
        <v>11</v>
      </c>
      <c r="J293">
        <v>6</v>
      </c>
      <c r="K293">
        <v>15</v>
      </c>
      <c r="L293">
        <v>6</v>
      </c>
      <c r="M293">
        <v>14</v>
      </c>
      <c r="N293">
        <f t="shared" si="29"/>
        <v>5</v>
      </c>
      <c r="O293">
        <f t="shared" si="30"/>
        <v>5</v>
      </c>
      <c r="P293">
        <f t="shared" si="31"/>
        <v>20</v>
      </c>
    </row>
    <row r="294" spans="1:16" x14ac:dyDescent="0.3">
      <c r="A294">
        <v>2018</v>
      </c>
      <c r="B294" t="s">
        <v>359</v>
      </c>
      <c r="C294" t="s">
        <v>670</v>
      </c>
      <c r="D294" t="s">
        <v>221</v>
      </c>
      <c r="E294">
        <v>4</v>
      </c>
      <c r="F294" t="s">
        <v>670</v>
      </c>
      <c r="H294" t="s">
        <v>999</v>
      </c>
      <c r="I294">
        <v>6</v>
      </c>
      <c r="J294">
        <v>7</v>
      </c>
      <c r="K294">
        <v>14</v>
      </c>
      <c r="L294">
        <v>7</v>
      </c>
      <c r="M294">
        <v>16</v>
      </c>
      <c r="N294">
        <f t="shared" si="29"/>
        <v>-1</v>
      </c>
      <c r="O294">
        <f t="shared" si="30"/>
        <v>-1</v>
      </c>
      <c r="P294">
        <f t="shared" si="31"/>
        <v>13</v>
      </c>
    </row>
    <row r="295" spans="1:16" x14ac:dyDescent="0.3">
      <c r="A295">
        <v>2018</v>
      </c>
      <c r="B295" t="s">
        <v>62</v>
      </c>
      <c r="C295" t="s">
        <v>1000</v>
      </c>
      <c r="D295" t="s">
        <v>221</v>
      </c>
      <c r="E295">
        <v>7</v>
      </c>
      <c r="F295" t="s">
        <v>1001</v>
      </c>
      <c r="H295" t="s">
        <v>1002</v>
      </c>
      <c r="I295">
        <v>3</v>
      </c>
      <c r="J295">
        <v>8</v>
      </c>
      <c r="K295">
        <v>13</v>
      </c>
      <c r="L295">
        <v>8</v>
      </c>
      <c r="M295">
        <v>16</v>
      </c>
      <c r="N295">
        <f t="shared" si="29"/>
        <v>-5</v>
      </c>
      <c r="O295">
        <f t="shared" si="30"/>
        <v>-5</v>
      </c>
      <c r="P295">
        <f t="shared" si="31"/>
        <v>8</v>
      </c>
    </row>
    <row r="296" spans="1:16" x14ac:dyDescent="0.3">
      <c r="A296">
        <v>2018</v>
      </c>
      <c r="B296" t="s">
        <v>13</v>
      </c>
      <c r="C296" t="s">
        <v>1003</v>
      </c>
      <c r="D296" t="s">
        <v>221</v>
      </c>
      <c r="E296">
        <v>2</v>
      </c>
      <c r="F296" t="s">
        <v>1004</v>
      </c>
      <c r="H296" t="s">
        <v>1005</v>
      </c>
      <c r="I296">
        <v>8</v>
      </c>
      <c r="J296">
        <v>14</v>
      </c>
      <c r="K296">
        <v>7</v>
      </c>
      <c r="L296">
        <v>9</v>
      </c>
      <c r="M296">
        <v>14</v>
      </c>
      <c r="N296">
        <f t="shared" si="29"/>
        <v>-6</v>
      </c>
      <c r="O296">
        <f t="shared" si="30"/>
        <v>-1</v>
      </c>
      <c r="P296">
        <f t="shared" si="31"/>
        <v>6</v>
      </c>
    </row>
    <row r="297" spans="1:16" x14ac:dyDescent="0.3">
      <c r="A297">
        <v>2018</v>
      </c>
      <c r="B297" t="s">
        <v>359</v>
      </c>
      <c r="C297" t="s">
        <v>1006</v>
      </c>
      <c r="D297" t="s">
        <v>221</v>
      </c>
      <c r="E297">
        <v>5</v>
      </c>
      <c r="F297" t="s">
        <v>1006</v>
      </c>
      <c r="H297" t="s">
        <v>1007</v>
      </c>
      <c r="I297">
        <v>4</v>
      </c>
      <c r="J297">
        <v>15</v>
      </c>
      <c r="K297">
        <v>6</v>
      </c>
      <c r="L297">
        <v>10</v>
      </c>
      <c r="M297">
        <v>16</v>
      </c>
      <c r="N297">
        <f t="shared" si="29"/>
        <v>-11</v>
      </c>
      <c r="O297">
        <f t="shared" si="30"/>
        <v>-6</v>
      </c>
      <c r="P297">
        <f t="shared" si="31"/>
        <v>0</v>
      </c>
    </row>
    <row r="298" spans="1:16" x14ac:dyDescent="0.3">
      <c r="A298">
        <v>2018</v>
      </c>
      <c r="B298" t="s">
        <v>29</v>
      </c>
      <c r="C298" t="s">
        <v>355</v>
      </c>
      <c r="D298" t="s">
        <v>221</v>
      </c>
      <c r="E298">
        <v>1</v>
      </c>
      <c r="F298" t="s">
        <v>355</v>
      </c>
      <c r="H298" t="s">
        <v>1008</v>
      </c>
      <c r="I298">
        <v>11</v>
      </c>
      <c r="J298">
        <v>18</v>
      </c>
      <c r="K298">
        <v>3</v>
      </c>
      <c r="L298">
        <v>11</v>
      </c>
      <c r="M298">
        <v>16</v>
      </c>
      <c r="N298">
        <f t="shared" si="29"/>
        <v>-7</v>
      </c>
      <c r="O298">
        <f t="shared" si="30"/>
        <v>0</v>
      </c>
      <c r="P298">
        <f t="shared" si="31"/>
        <v>3</v>
      </c>
    </row>
    <row r="299" spans="1:16" x14ac:dyDescent="0.3">
      <c r="A299">
        <v>2018</v>
      </c>
      <c r="B299" t="s">
        <v>26</v>
      </c>
      <c r="C299" t="s">
        <v>1009</v>
      </c>
      <c r="D299" t="s">
        <v>221</v>
      </c>
      <c r="E299">
        <v>1</v>
      </c>
      <c r="F299" t="s">
        <v>368</v>
      </c>
      <c r="H299" t="s">
        <v>1010</v>
      </c>
      <c r="I299">
        <v>11</v>
      </c>
      <c r="J299">
        <v>19</v>
      </c>
      <c r="K299">
        <v>2</v>
      </c>
      <c r="L299">
        <v>12</v>
      </c>
      <c r="M299">
        <v>13</v>
      </c>
      <c r="N299">
        <f t="shared" si="29"/>
        <v>-8</v>
      </c>
      <c r="O299">
        <f t="shared" si="30"/>
        <v>-1</v>
      </c>
      <c r="P299">
        <f t="shared" si="31"/>
        <v>1</v>
      </c>
    </row>
    <row r="300" spans="1:16" x14ac:dyDescent="0.3">
      <c r="A300">
        <v>2018</v>
      </c>
      <c r="B300" t="s">
        <v>35</v>
      </c>
      <c r="C300" t="s">
        <v>1011</v>
      </c>
      <c r="D300" t="s">
        <v>221</v>
      </c>
      <c r="E300">
        <v>5</v>
      </c>
      <c r="F300" t="s">
        <v>1011</v>
      </c>
      <c r="H300" t="s">
        <v>1012</v>
      </c>
      <c r="I300">
        <v>4</v>
      </c>
      <c r="J300">
        <v>20</v>
      </c>
      <c r="K300">
        <v>1</v>
      </c>
      <c r="L300">
        <v>13</v>
      </c>
      <c r="M300">
        <v>9</v>
      </c>
      <c r="N300">
        <f t="shared" si="29"/>
        <v>-16</v>
      </c>
      <c r="O300">
        <f t="shared" si="30"/>
        <v>-9</v>
      </c>
      <c r="P300">
        <f t="shared" si="31"/>
        <v>-8</v>
      </c>
    </row>
    <row r="301" spans="1:16" x14ac:dyDescent="0.3">
      <c r="A301">
        <v>2018</v>
      </c>
      <c r="B301" t="s">
        <v>32</v>
      </c>
      <c r="C301" t="s">
        <v>1013</v>
      </c>
      <c r="D301" t="s">
        <v>221</v>
      </c>
      <c r="E301">
        <v>1</v>
      </c>
      <c r="F301" t="s">
        <v>1013</v>
      </c>
      <c r="H301" t="s">
        <v>1014</v>
      </c>
      <c r="I301">
        <v>11</v>
      </c>
      <c r="J301">
        <v>21</v>
      </c>
      <c r="L301">
        <v>14</v>
      </c>
      <c r="M301">
        <v>15</v>
      </c>
      <c r="N301">
        <f t="shared" si="29"/>
        <v>-10</v>
      </c>
      <c r="O301">
        <f t="shared" si="30"/>
        <v>-3</v>
      </c>
      <c r="P301">
        <f t="shared" si="31"/>
        <v>-3</v>
      </c>
    </row>
    <row r="302" spans="1:16" x14ac:dyDescent="0.3">
      <c r="A302">
        <v>2018</v>
      </c>
      <c r="B302" t="s">
        <v>26</v>
      </c>
      <c r="C302" t="s">
        <v>1015</v>
      </c>
      <c r="D302" t="s">
        <v>221</v>
      </c>
      <c r="E302">
        <v>1</v>
      </c>
      <c r="F302" t="s">
        <v>366</v>
      </c>
      <c r="H302" t="s">
        <v>1016</v>
      </c>
      <c r="I302">
        <v>11</v>
      </c>
      <c r="J302">
        <v>26</v>
      </c>
      <c r="L302">
        <v>15</v>
      </c>
      <c r="M302">
        <v>13</v>
      </c>
      <c r="N302">
        <f t="shared" si="29"/>
        <v>-15</v>
      </c>
      <c r="O302">
        <f t="shared" si="30"/>
        <v>-4</v>
      </c>
      <c r="P302">
        <f t="shared" si="31"/>
        <v>-4</v>
      </c>
    </row>
    <row r="303" spans="1:16" x14ac:dyDescent="0.3">
      <c r="A303">
        <v>2018</v>
      </c>
      <c r="B303" t="s">
        <v>23</v>
      </c>
      <c r="C303" t="s">
        <v>1017</v>
      </c>
      <c r="D303" t="s">
        <v>221</v>
      </c>
      <c r="E303">
        <v>1</v>
      </c>
      <c r="F303" t="s">
        <v>847</v>
      </c>
      <c r="H303" t="s">
        <v>1018</v>
      </c>
      <c r="I303">
        <v>11</v>
      </c>
      <c r="J303">
        <v>30</v>
      </c>
      <c r="L303">
        <v>16</v>
      </c>
      <c r="M303">
        <v>14</v>
      </c>
      <c r="N303">
        <f t="shared" si="29"/>
        <v>-19</v>
      </c>
      <c r="O303">
        <f t="shared" si="30"/>
        <v>-5</v>
      </c>
      <c r="P303">
        <f t="shared" si="31"/>
        <v>-5</v>
      </c>
    </row>
    <row r="304" spans="1:16" x14ac:dyDescent="0.3">
      <c r="A304">
        <v>2018</v>
      </c>
      <c r="B304" t="s">
        <v>359</v>
      </c>
      <c r="C304" t="s">
        <v>1019</v>
      </c>
      <c r="D304" t="s">
        <v>38</v>
      </c>
      <c r="E304">
        <v>7</v>
      </c>
      <c r="F304" t="s">
        <v>1019</v>
      </c>
      <c r="H304" t="s">
        <v>1020</v>
      </c>
      <c r="I304">
        <v>16</v>
      </c>
      <c r="J304">
        <v>1</v>
      </c>
      <c r="K304">
        <v>20</v>
      </c>
      <c r="L304">
        <v>1</v>
      </c>
      <c r="M304">
        <v>16</v>
      </c>
      <c r="N304">
        <f t="shared" si="29"/>
        <v>15</v>
      </c>
      <c r="O304">
        <f t="shared" si="30"/>
        <v>15</v>
      </c>
      <c r="P304">
        <f t="shared" si="31"/>
        <v>35</v>
      </c>
    </row>
    <row r="305" spans="1:16" x14ac:dyDescent="0.3">
      <c r="A305">
        <v>2018</v>
      </c>
      <c r="B305" t="s">
        <v>32</v>
      </c>
      <c r="C305" t="s">
        <v>60</v>
      </c>
      <c r="D305" t="s">
        <v>38</v>
      </c>
      <c r="E305">
        <v>13</v>
      </c>
      <c r="F305" t="s">
        <v>60</v>
      </c>
      <c r="H305" t="s">
        <v>243</v>
      </c>
      <c r="I305">
        <v>7</v>
      </c>
      <c r="J305">
        <v>2</v>
      </c>
      <c r="K305">
        <v>19</v>
      </c>
      <c r="L305">
        <v>2</v>
      </c>
      <c r="M305">
        <v>15</v>
      </c>
      <c r="N305">
        <f t="shared" si="29"/>
        <v>5</v>
      </c>
      <c r="O305">
        <f t="shared" si="30"/>
        <v>5</v>
      </c>
      <c r="P305">
        <f t="shared" si="31"/>
        <v>24</v>
      </c>
    </row>
    <row r="306" spans="1:16" x14ac:dyDescent="0.3">
      <c r="A306">
        <v>2018</v>
      </c>
      <c r="B306" t="s">
        <v>17</v>
      </c>
      <c r="C306" t="s">
        <v>1021</v>
      </c>
      <c r="D306" t="s">
        <v>38</v>
      </c>
      <c r="E306">
        <v>26</v>
      </c>
      <c r="F306" t="s">
        <v>1021</v>
      </c>
      <c r="H306" t="s">
        <v>1022</v>
      </c>
      <c r="I306">
        <v>4</v>
      </c>
      <c r="J306">
        <v>3</v>
      </c>
      <c r="K306">
        <v>18</v>
      </c>
      <c r="L306">
        <v>3</v>
      </c>
      <c r="M306">
        <v>11</v>
      </c>
      <c r="N306">
        <f t="shared" si="29"/>
        <v>1</v>
      </c>
      <c r="O306">
        <f t="shared" si="30"/>
        <v>1</v>
      </c>
      <c r="P306">
        <f t="shared" si="31"/>
        <v>19</v>
      </c>
    </row>
    <row r="307" spans="1:16" x14ac:dyDescent="0.3">
      <c r="A307">
        <v>2018</v>
      </c>
      <c r="B307" t="s">
        <v>62</v>
      </c>
      <c r="C307" t="s">
        <v>544</v>
      </c>
      <c r="D307" t="s">
        <v>38</v>
      </c>
      <c r="E307">
        <v>7</v>
      </c>
      <c r="F307" t="s">
        <v>544</v>
      </c>
      <c r="H307" t="s">
        <v>858</v>
      </c>
      <c r="I307">
        <v>16</v>
      </c>
      <c r="J307">
        <v>4</v>
      </c>
      <c r="K307">
        <v>17</v>
      </c>
      <c r="L307">
        <v>4</v>
      </c>
      <c r="M307">
        <v>16</v>
      </c>
      <c r="N307">
        <f t="shared" si="29"/>
        <v>12</v>
      </c>
      <c r="O307">
        <f t="shared" si="30"/>
        <v>12</v>
      </c>
      <c r="P307">
        <f t="shared" si="31"/>
        <v>29</v>
      </c>
    </row>
    <row r="308" spans="1:16" x14ac:dyDescent="0.3">
      <c r="A308">
        <v>2018</v>
      </c>
      <c r="B308" t="s">
        <v>35</v>
      </c>
      <c r="C308" t="s">
        <v>234</v>
      </c>
      <c r="D308" t="s">
        <v>38</v>
      </c>
      <c r="E308">
        <v>11</v>
      </c>
      <c r="F308" t="s">
        <v>234</v>
      </c>
      <c r="H308" t="s">
        <v>1023</v>
      </c>
      <c r="I308">
        <v>9</v>
      </c>
      <c r="J308">
        <v>5</v>
      </c>
      <c r="K308">
        <v>16</v>
      </c>
      <c r="L308">
        <v>5</v>
      </c>
      <c r="M308">
        <v>9</v>
      </c>
      <c r="N308">
        <f t="shared" si="29"/>
        <v>4</v>
      </c>
      <c r="O308">
        <f t="shared" si="30"/>
        <v>4</v>
      </c>
      <c r="P308">
        <f t="shared" si="31"/>
        <v>20</v>
      </c>
    </row>
    <row r="309" spans="1:16" x14ac:dyDescent="0.3">
      <c r="A309">
        <v>2018</v>
      </c>
      <c r="B309" t="s">
        <v>17</v>
      </c>
      <c r="C309" t="s">
        <v>245</v>
      </c>
      <c r="D309" t="s">
        <v>38</v>
      </c>
      <c r="E309">
        <v>45</v>
      </c>
      <c r="F309" t="s">
        <v>245</v>
      </c>
      <c r="H309" t="s">
        <v>1024</v>
      </c>
      <c r="I309">
        <v>1</v>
      </c>
      <c r="J309">
        <v>6</v>
      </c>
      <c r="K309">
        <v>15</v>
      </c>
      <c r="L309">
        <v>6</v>
      </c>
      <c r="M309">
        <v>11</v>
      </c>
      <c r="N309">
        <f t="shared" si="29"/>
        <v>-5</v>
      </c>
      <c r="O309">
        <f t="shared" si="30"/>
        <v>-5</v>
      </c>
      <c r="P309">
        <f t="shared" si="31"/>
        <v>10</v>
      </c>
    </row>
    <row r="310" spans="1:16" x14ac:dyDescent="0.3">
      <c r="A310">
        <v>2018</v>
      </c>
      <c r="B310" t="s">
        <v>29</v>
      </c>
      <c r="C310" t="s">
        <v>1025</v>
      </c>
      <c r="D310" t="s">
        <v>38</v>
      </c>
      <c r="E310">
        <v>3</v>
      </c>
      <c r="F310" t="s">
        <v>1025</v>
      </c>
      <c r="H310" t="s">
        <v>1026</v>
      </c>
      <c r="I310">
        <v>20</v>
      </c>
      <c r="J310">
        <v>7</v>
      </c>
      <c r="K310">
        <v>14</v>
      </c>
      <c r="L310">
        <v>7</v>
      </c>
      <c r="M310">
        <v>16</v>
      </c>
      <c r="N310">
        <f t="shared" si="29"/>
        <v>13</v>
      </c>
      <c r="O310">
        <f t="shared" si="30"/>
        <v>13</v>
      </c>
      <c r="P310">
        <f t="shared" si="31"/>
        <v>27</v>
      </c>
    </row>
    <row r="311" spans="1:16" x14ac:dyDescent="0.3">
      <c r="A311">
        <v>2018</v>
      </c>
      <c r="B311" t="s">
        <v>26</v>
      </c>
      <c r="C311" t="s">
        <v>237</v>
      </c>
      <c r="D311" t="s">
        <v>38</v>
      </c>
      <c r="E311">
        <v>27</v>
      </c>
      <c r="F311" t="s">
        <v>237</v>
      </c>
      <c r="H311" t="s">
        <v>688</v>
      </c>
      <c r="I311">
        <v>3</v>
      </c>
      <c r="J311">
        <v>8</v>
      </c>
      <c r="K311">
        <v>13</v>
      </c>
      <c r="L311">
        <v>8</v>
      </c>
      <c r="M311">
        <v>13</v>
      </c>
      <c r="N311">
        <f t="shared" si="29"/>
        <v>-5</v>
      </c>
      <c r="O311">
        <f t="shared" si="30"/>
        <v>-5</v>
      </c>
      <c r="P311">
        <f t="shared" si="31"/>
        <v>8</v>
      </c>
    </row>
    <row r="312" spans="1:16" x14ac:dyDescent="0.3">
      <c r="A312">
        <v>2018</v>
      </c>
      <c r="B312" t="s">
        <v>13</v>
      </c>
      <c r="C312" t="s">
        <v>36</v>
      </c>
      <c r="D312" t="s">
        <v>38</v>
      </c>
      <c r="E312">
        <v>16</v>
      </c>
      <c r="F312" t="s">
        <v>36</v>
      </c>
      <c r="H312" t="s">
        <v>1027</v>
      </c>
      <c r="I312">
        <v>6</v>
      </c>
      <c r="J312">
        <v>9</v>
      </c>
      <c r="K312">
        <v>12</v>
      </c>
      <c r="L312">
        <v>9</v>
      </c>
      <c r="M312">
        <v>14</v>
      </c>
      <c r="N312">
        <f t="shared" si="29"/>
        <v>-3</v>
      </c>
      <c r="O312">
        <f t="shared" si="30"/>
        <v>-3</v>
      </c>
      <c r="P312">
        <f t="shared" si="31"/>
        <v>9</v>
      </c>
    </row>
    <row r="313" spans="1:16" x14ac:dyDescent="0.3">
      <c r="A313">
        <v>2018</v>
      </c>
      <c r="B313" t="s">
        <v>26</v>
      </c>
      <c r="C313" t="s">
        <v>54</v>
      </c>
      <c r="D313" t="s">
        <v>38</v>
      </c>
      <c r="E313">
        <v>25</v>
      </c>
      <c r="F313" t="s">
        <v>54</v>
      </c>
      <c r="H313" t="s">
        <v>1028</v>
      </c>
      <c r="I313">
        <v>5</v>
      </c>
      <c r="J313">
        <v>10</v>
      </c>
      <c r="K313">
        <v>11</v>
      </c>
      <c r="L313">
        <v>10</v>
      </c>
      <c r="M313">
        <v>13</v>
      </c>
      <c r="N313">
        <f t="shared" si="29"/>
        <v>-5</v>
      </c>
      <c r="O313">
        <f t="shared" si="30"/>
        <v>-5</v>
      </c>
      <c r="P313">
        <f t="shared" si="31"/>
        <v>6</v>
      </c>
    </row>
    <row r="314" spans="1:16" x14ac:dyDescent="0.3">
      <c r="A314">
        <v>2018</v>
      </c>
      <c r="B314" t="s">
        <v>385</v>
      </c>
      <c r="C314" t="s">
        <v>1029</v>
      </c>
      <c r="D314" t="s">
        <v>38</v>
      </c>
      <c r="E314">
        <v>2</v>
      </c>
      <c r="F314" t="s">
        <v>681</v>
      </c>
      <c r="H314" t="s">
        <v>1030</v>
      </c>
      <c r="I314">
        <v>21</v>
      </c>
      <c r="J314">
        <v>11</v>
      </c>
      <c r="K314">
        <v>10</v>
      </c>
      <c r="L314">
        <v>11</v>
      </c>
      <c r="M314">
        <v>12</v>
      </c>
      <c r="N314">
        <f t="shared" si="29"/>
        <v>10</v>
      </c>
      <c r="O314">
        <f t="shared" si="30"/>
        <v>10</v>
      </c>
      <c r="P314">
        <f t="shared" si="31"/>
        <v>20</v>
      </c>
    </row>
    <row r="315" spans="1:16" x14ac:dyDescent="0.3">
      <c r="A315">
        <v>2018</v>
      </c>
      <c r="B315" t="s">
        <v>359</v>
      </c>
      <c r="C315" t="s">
        <v>679</v>
      </c>
      <c r="D315" t="s">
        <v>38</v>
      </c>
      <c r="E315">
        <v>8</v>
      </c>
      <c r="F315" t="s">
        <v>679</v>
      </c>
      <c r="H315" t="s">
        <v>1031</v>
      </c>
      <c r="I315">
        <v>14</v>
      </c>
      <c r="J315">
        <v>12</v>
      </c>
      <c r="K315">
        <v>9</v>
      </c>
      <c r="L315">
        <v>12</v>
      </c>
      <c r="M315">
        <v>16</v>
      </c>
      <c r="N315">
        <f t="shared" si="29"/>
        <v>2</v>
      </c>
      <c r="O315">
        <f t="shared" si="30"/>
        <v>2</v>
      </c>
      <c r="P315">
        <f t="shared" si="31"/>
        <v>11</v>
      </c>
    </row>
    <row r="316" spans="1:16" x14ac:dyDescent="0.3">
      <c r="A316">
        <v>2018</v>
      </c>
      <c r="B316" t="s">
        <v>13</v>
      </c>
      <c r="C316" t="s">
        <v>389</v>
      </c>
      <c r="D316" t="s">
        <v>38</v>
      </c>
      <c r="E316">
        <v>11</v>
      </c>
      <c r="F316" t="s">
        <v>389</v>
      </c>
      <c r="H316" t="s">
        <v>1032</v>
      </c>
      <c r="I316">
        <v>9</v>
      </c>
      <c r="J316">
        <v>13</v>
      </c>
      <c r="K316">
        <v>8</v>
      </c>
      <c r="L316">
        <v>13</v>
      </c>
      <c r="M316">
        <v>14</v>
      </c>
      <c r="N316">
        <f t="shared" si="29"/>
        <v>-4</v>
      </c>
      <c r="O316">
        <f t="shared" si="30"/>
        <v>-4</v>
      </c>
      <c r="P316">
        <f t="shared" si="31"/>
        <v>4</v>
      </c>
    </row>
    <row r="317" spans="1:16" x14ac:dyDescent="0.3">
      <c r="A317">
        <v>2018</v>
      </c>
      <c r="B317" t="s">
        <v>32</v>
      </c>
      <c r="C317" t="s">
        <v>52</v>
      </c>
      <c r="D317" t="s">
        <v>38</v>
      </c>
      <c r="E317">
        <v>28</v>
      </c>
      <c r="F317" t="s">
        <v>52</v>
      </c>
      <c r="H317" t="s">
        <v>53</v>
      </c>
      <c r="I317">
        <v>2</v>
      </c>
      <c r="J317">
        <v>14</v>
      </c>
      <c r="K317">
        <v>7</v>
      </c>
      <c r="L317">
        <v>14</v>
      </c>
      <c r="M317">
        <v>15</v>
      </c>
      <c r="N317">
        <f t="shared" si="29"/>
        <v>-12</v>
      </c>
      <c r="O317">
        <f t="shared" si="30"/>
        <v>-12</v>
      </c>
      <c r="P317">
        <f t="shared" si="31"/>
        <v>-5</v>
      </c>
    </row>
    <row r="318" spans="1:16" x14ac:dyDescent="0.3">
      <c r="A318">
        <v>2018</v>
      </c>
      <c r="B318" t="s">
        <v>13</v>
      </c>
      <c r="C318" t="s">
        <v>1033</v>
      </c>
      <c r="D318" t="s">
        <v>38</v>
      </c>
      <c r="E318">
        <v>1</v>
      </c>
      <c r="F318" t="s">
        <v>1033</v>
      </c>
      <c r="H318" t="s">
        <v>1034</v>
      </c>
      <c r="I318">
        <v>24</v>
      </c>
      <c r="J318">
        <v>15</v>
      </c>
      <c r="K318">
        <v>6</v>
      </c>
      <c r="L318">
        <v>15</v>
      </c>
      <c r="M318">
        <v>14</v>
      </c>
      <c r="N318">
        <f t="shared" si="29"/>
        <v>9</v>
      </c>
      <c r="O318">
        <f t="shared" si="30"/>
        <v>9</v>
      </c>
      <c r="P318">
        <f t="shared" si="31"/>
        <v>15</v>
      </c>
    </row>
    <row r="319" spans="1:16" x14ac:dyDescent="0.3">
      <c r="A319">
        <v>2018</v>
      </c>
      <c r="B319" t="s">
        <v>385</v>
      </c>
      <c r="C319" t="s">
        <v>689</v>
      </c>
      <c r="D319" t="s">
        <v>38</v>
      </c>
      <c r="E319">
        <v>7</v>
      </c>
      <c r="F319" t="s">
        <v>689</v>
      </c>
      <c r="H319" t="s">
        <v>1035</v>
      </c>
      <c r="I319">
        <v>16</v>
      </c>
      <c r="J319">
        <v>20</v>
      </c>
      <c r="K319">
        <v>1</v>
      </c>
      <c r="L319">
        <v>16</v>
      </c>
      <c r="M319">
        <v>12</v>
      </c>
      <c r="N319">
        <f t="shared" si="29"/>
        <v>-4</v>
      </c>
      <c r="O319">
        <f t="shared" si="30"/>
        <v>0</v>
      </c>
      <c r="P319">
        <f t="shared" si="31"/>
        <v>1</v>
      </c>
    </row>
    <row r="320" spans="1:16" x14ac:dyDescent="0.3">
      <c r="A320">
        <v>2018</v>
      </c>
      <c r="B320" t="s">
        <v>62</v>
      </c>
      <c r="C320" t="s">
        <v>67</v>
      </c>
      <c r="D320" t="s">
        <v>38</v>
      </c>
      <c r="E320">
        <v>10</v>
      </c>
      <c r="F320" t="s">
        <v>67</v>
      </c>
      <c r="H320" t="s">
        <v>1036</v>
      </c>
      <c r="I320">
        <v>11</v>
      </c>
      <c r="J320">
        <v>21</v>
      </c>
      <c r="L320">
        <v>17</v>
      </c>
      <c r="M320">
        <v>16</v>
      </c>
      <c r="N320">
        <f t="shared" si="29"/>
        <v>-10</v>
      </c>
      <c r="O320">
        <f t="shared" si="30"/>
        <v>-6</v>
      </c>
      <c r="P320">
        <f t="shared" si="31"/>
        <v>-6</v>
      </c>
    </row>
    <row r="321" spans="1:16" x14ac:dyDescent="0.3">
      <c r="A321">
        <v>2018</v>
      </c>
      <c r="B321" t="s">
        <v>359</v>
      </c>
      <c r="C321" t="s">
        <v>695</v>
      </c>
      <c r="D321" t="s">
        <v>38</v>
      </c>
      <c r="E321">
        <v>4</v>
      </c>
      <c r="F321" t="s">
        <v>695</v>
      </c>
      <c r="H321" t="s">
        <v>696</v>
      </c>
      <c r="I321">
        <v>19</v>
      </c>
      <c r="J321">
        <v>22</v>
      </c>
      <c r="L321">
        <v>18</v>
      </c>
      <c r="M321">
        <v>16</v>
      </c>
      <c r="N321">
        <f t="shared" si="29"/>
        <v>-3</v>
      </c>
      <c r="O321">
        <f t="shared" si="30"/>
        <v>1</v>
      </c>
      <c r="P321">
        <f t="shared" si="31"/>
        <v>1</v>
      </c>
    </row>
    <row r="322" spans="1:16" x14ac:dyDescent="0.3">
      <c r="A322">
        <v>2018</v>
      </c>
      <c r="B322" t="s">
        <v>35</v>
      </c>
      <c r="C322" t="s">
        <v>851</v>
      </c>
      <c r="D322" t="s">
        <v>38</v>
      </c>
      <c r="E322">
        <v>13</v>
      </c>
      <c r="F322" t="s">
        <v>851</v>
      </c>
      <c r="H322" t="s">
        <v>1037</v>
      </c>
      <c r="I322">
        <v>7</v>
      </c>
      <c r="J322">
        <v>23</v>
      </c>
      <c r="L322">
        <v>19</v>
      </c>
      <c r="M322">
        <v>9</v>
      </c>
      <c r="N322">
        <f t="shared" si="29"/>
        <v>-16</v>
      </c>
      <c r="O322">
        <f t="shared" si="30"/>
        <v>-12</v>
      </c>
      <c r="P322">
        <f t="shared" si="31"/>
        <v>-12</v>
      </c>
    </row>
    <row r="323" spans="1:16" x14ac:dyDescent="0.3">
      <c r="A323">
        <v>2018</v>
      </c>
      <c r="B323" t="s">
        <v>29</v>
      </c>
      <c r="C323" t="s">
        <v>691</v>
      </c>
      <c r="D323" t="s">
        <v>38</v>
      </c>
      <c r="E323">
        <v>10</v>
      </c>
      <c r="F323" t="s">
        <v>691</v>
      </c>
      <c r="H323" t="s">
        <v>1038</v>
      </c>
      <c r="I323">
        <v>11</v>
      </c>
      <c r="J323">
        <v>24</v>
      </c>
      <c r="L323">
        <v>20</v>
      </c>
      <c r="M323">
        <v>16</v>
      </c>
      <c r="N323">
        <f t="shared" si="29"/>
        <v>-13</v>
      </c>
      <c r="O323">
        <f t="shared" si="30"/>
        <v>-9</v>
      </c>
      <c r="P323">
        <f t="shared" si="31"/>
        <v>-9</v>
      </c>
    </row>
    <row r="324" spans="1:16" x14ac:dyDescent="0.3">
      <c r="A324">
        <v>2018</v>
      </c>
      <c r="B324" t="s">
        <v>23</v>
      </c>
      <c r="C324" t="s">
        <v>686</v>
      </c>
      <c r="D324" t="s">
        <v>38</v>
      </c>
      <c r="E324">
        <v>2</v>
      </c>
      <c r="F324" t="s">
        <v>686</v>
      </c>
      <c r="H324" t="s">
        <v>1039</v>
      </c>
      <c r="I324">
        <v>21</v>
      </c>
      <c r="J324">
        <v>25</v>
      </c>
      <c r="L324">
        <v>21</v>
      </c>
      <c r="M324">
        <v>14</v>
      </c>
      <c r="N324">
        <f t="shared" si="29"/>
        <v>-4</v>
      </c>
      <c r="O324">
        <f t="shared" si="30"/>
        <v>0</v>
      </c>
      <c r="P324">
        <f t="shared" si="31"/>
        <v>0</v>
      </c>
    </row>
    <row r="325" spans="1:16" x14ac:dyDescent="0.3">
      <c r="A325">
        <v>2018</v>
      </c>
      <c r="B325" t="s">
        <v>29</v>
      </c>
      <c r="C325" t="s">
        <v>704</v>
      </c>
      <c r="D325" t="s">
        <v>38</v>
      </c>
      <c r="E325">
        <v>8</v>
      </c>
      <c r="F325" t="s">
        <v>704</v>
      </c>
      <c r="H325" t="s">
        <v>1040</v>
      </c>
      <c r="I325">
        <v>14</v>
      </c>
      <c r="J325">
        <v>31</v>
      </c>
      <c r="L325">
        <v>22</v>
      </c>
      <c r="M325">
        <v>16</v>
      </c>
      <c r="N325">
        <f t="shared" si="29"/>
        <v>-17</v>
      </c>
      <c r="O325">
        <f t="shared" si="30"/>
        <v>-8</v>
      </c>
      <c r="P325">
        <f t="shared" si="31"/>
        <v>-8</v>
      </c>
    </row>
    <row r="326" spans="1:16" x14ac:dyDescent="0.3">
      <c r="A326">
        <v>2018</v>
      </c>
      <c r="B326" t="s">
        <v>23</v>
      </c>
      <c r="C326" t="s">
        <v>1041</v>
      </c>
      <c r="D326" t="s">
        <v>38</v>
      </c>
      <c r="E326">
        <v>10</v>
      </c>
      <c r="F326" t="s">
        <v>1041</v>
      </c>
      <c r="H326" t="s">
        <v>1042</v>
      </c>
      <c r="I326">
        <v>11</v>
      </c>
      <c r="J326">
        <v>40</v>
      </c>
      <c r="L326">
        <v>23</v>
      </c>
      <c r="M326">
        <v>14</v>
      </c>
      <c r="N326">
        <f t="shared" si="29"/>
        <v>-29</v>
      </c>
      <c r="O326">
        <f t="shared" si="30"/>
        <v>-12</v>
      </c>
      <c r="P326">
        <f t="shared" si="31"/>
        <v>-12</v>
      </c>
    </row>
    <row r="327" spans="1:16" x14ac:dyDescent="0.3">
      <c r="A327">
        <v>2018</v>
      </c>
      <c r="B327" t="s">
        <v>62</v>
      </c>
      <c r="C327" t="s">
        <v>683</v>
      </c>
      <c r="D327" t="s">
        <v>38</v>
      </c>
      <c r="E327">
        <v>2</v>
      </c>
      <c r="F327" t="s">
        <v>683</v>
      </c>
      <c r="H327" t="s">
        <v>1043</v>
      </c>
      <c r="I327">
        <v>21</v>
      </c>
      <c r="J327">
        <v>41</v>
      </c>
      <c r="L327">
        <v>24</v>
      </c>
      <c r="M327">
        <v>16</v>
      </c>
      <c r="N327">
        <f t="shared" si="29"/>
        <v>-20</v>
      </c>
      <c r="O327">
        <f t="shared" si="30"/>
        <v>-3</v>
      </c>
      <c r="P327">
        <f t="shared" si="31"/>
        <v>-3</v>
      </c>
    </row>
    <row r="328" spans="1:16" x14ac:dyDescent="0.3">
      <c r="A328">
        <v>2018</v>
      </c>
      <c r="B328" t="s">
        <v>32</v>
      </c>
      <c r="C328" t="s">
        <v>1044</v>
      </c>
      <c r="D328" t="s">
        <v>45</v>
      </c>
      <c r="E328">
        <v>56</v>
      </c>
      <c r="F328" t="s">
        <v>1044</v>
      </c>
      <c r="H328" t="s">
        <v>1045</v>
      </c>
      <c r="I328">
        <v>5</v>
      </c>
      <c r="J328">
        <v>1</v>
      </c>
      <c r="K328">
        <v>20</v>
      </c>
      <c r="L328">
        <v>1</v>
      </c>
      <c r="M328">
        <v>15</v>
      </c>
      <c r="N328">
        <f t="shared" si="29"/>
        <v>4</v>
      </c>
      <c r="O328">
        <f t="shared" si="30"/>
        <v>4</v>
      </c>
      <c r="P328">
        <f t="shared" si="31"/>
        <v>24</v>
      </c>
    </row>
    <row r="329" spans="1:16" x14ac:dyDescent="0.3">
      <c r="A329">
        <v>2018</v>
      </c>
      <c r="B329" t="s">
        <v>13</v>
      </c>
      <c r="C329" t="s">
        <v>554</v>
      </c>
      <c r="D329" t="s">
        <v>45</v>
      </c>
      <c r="E329">
        <v>65</v>
      </c>
      <c r="F329" t="s">
        <v>554</v>
      </c>
      <c r="H329" t="s">
        <v>869</v>
      </c>
      <c r="I329">
        <v>1</v>
      </c>
      <c r="J329">
        <v>2</v>
      </c>
      <c r="K329">
        <v>19</v>
      </c>
      <c r="L329">
        <v>2</v>
      </c>
      <c r="M329">
        <v>14</v>
      </c>
      <c r="N329">
        <f t="shared" si="29"/>
        <v>-1</v>
      </c>
      <c r="O329">
        <f t="shared" si="30"/>
        <v>-1</v>
      </c>
      <c r="P329">
        <f t="shared" si="31"/>
        <v>18</v>
      </c>
    </row>
    <row r="330" spans="1:16" x14ac:dyDescent="0.3">
      <c r="A330">
        <v>2018</v>
      </c>
      <c r="B330" t="s">
        <v>13</v>
      </c>
      <c r="C330" t="s">
        <v>882</v>
      </c>
      <c r="D330" t="s">
        <v>45</v>
      </c>
      <c r="E330">
        <v>34</v>
      </c>
      <c r="F330" t="s">
        <v>882</v>
      </c>
      <c r="H330" t="s">
        <v>1046</v>
      </c>
      <c r="I330">
        <v>12</v>
      </c>
      <c r="J330">
        <v>3</v>
      </c>
      <c r="K330">
        <v>18</v>
      </c>
      <c r="L330">
        <v>3</v>
      </c>
      <c r="M330">
        <v>14</v>
      </c>
      <c r="N330">
        <f t="shared" si="29"/>
        <v>9</v>
      </c>
      <c r="O330">
        <f t="shared" si="30"/>
        <v>9</v>
      </c>
      <c r="P330">
        <f t="shared" si="31"/>
        <v>27</v>
      </c>
    </row>
    <row r="331" spans="1:16" x14ac:dyDescent="0.3">
      <c r="A331">
        <v>2018</v>
      </c>
      <c r="B331" t="s">
        <v>17</v>
      </c>
      <c r="C331" t="s">
        <v>1047</v>
      </c>
      <c r="D331" t="s">
        <v>45</v>
      </c>
      <c r="E331">
        <v>55</v>
      </c>
      <c r="F331" t="s">
        <v>1047</v>
      </c>
      <c r="H331" t="s">
        <v>1048</v>
      </c>
      <c r="I331">
        <v>6</v>
      </c>
      <c r="J331">
        <v>4</v>
      </c>
      <c r="K331">
        <v>17</v>
      </c>
      <c r="L331">
        <v>4</v>
      </c>
      <c r="M331">
        <v>11</v>
      </c>
      <c r="N331">
        <f t="shared" si="29"/>
        <v>2</v>
      </c>
      <c r="O331">
        <f t="shared" si="30"/>
        <v>2</v>
      </c>
      <c r="P331">
        <f t="shared" si="31"/>
        <v>19</v>
      </c>
    </row>
    <row r="332" spans="1:16" x14ac:dyDescent="0.3">
      <c r="A332">
        <v>2018</v>
      </c>
      <c r="B332" t="s">
        <v>359</v>
      </c>
      <c r="C332" t="s">
        <v>722</v>
      </c>
      <c r="D332" t="s">
        <v>45</v>
      </c>
      <c r="E332">
        <v>62</v>
      </c>
      <c r="F332" t="s">
        <v>722</v>
      </c>
      <c r="H332" t="s">
        <v>1049</v>
      </c>
      <c r="I332">
        <v>2</v>
      </c>
      <c r="J332">
        <v>5</v>
      </c>
      <c r="K332">
        <v>16</v>
      </c>
      <c r="L332">
        <v>5</v>
      </c>
      <c r="M332">
        <v>16</v>
      </c>
      <c r="N332">
        <f t="shared" si="29"/>
        <v>-3</v>
      </c>
      <c r="O332">
        <f t="shared" si="30"/>
        <v>-3</v>
      </c>
      <c r="P332">
        <f t="shared" si="31"/>
        <v>13</v>
      </c>
    </row>
    <row r="333" spans="1:16" x14ac:dyDescent="0.3">
      <c r="A333">
        <v>2018</v>
      </c>
      <c r="B333" t="s">
        <v>23</v>
      </c>
      <c r="C333" t="s">
        <v>594</v>
      </c>
      <c r="D333" t="s">
        <v>45</v>
      </c>
      <c r="E333">
        <v>50</v>
      </c>
      <c r="F333" t="s">
        <v>594</v>
      </c>
      <c r="H333" t="s">
        <v>1050</v>
      </c>
      <c r="I333">
        <v>7</v>
      </c>
      <c r="J333">
        <v>7</v>
      </c>
      <c r="K333">
        <v>14</v>
      </c>
      <c r="L333">
        <v>6</v>
      </c>
      <c r="M333">
        <v>14</v>
      </c>
      <c r="N333">
        <f t="shared" si="29"/>
        <v>0</v>
      </c>
      <c r="O333">
        <f t="shared" si="30"/>
        <v>1</v>
      </c>
      <c r="P333">
        <f t="shared" si="31"/>
        <v>15</v>
      </c>
    </row>
    <row r="334" spans="1:16" x14ac:dyDescent="0.3">
      <c r="A334">
        <v>2018</v>
      </c>
      <c r="B334" t="s">
        <v>62</v>
      </c>
      <c r="C334" t="s">
        <v>898</v>
      </c>
      <c r="D334" t="s">
        <v>45</v>
      </c>
      <c r="E334">
        <v>32</v>
      </c>
      <c r="F334" t="s">
        <v>898</v>
      </c>
      <c r="H334" t="s">
        <v>899</v>
      </c>
      <c r="I334">
        <v>13</v>
      </c>
      <c r="J334">
        <v>9</v>
      </c>
      <c r="K334">
        <v>12</v>
      </c>
      <c r="L334">
        <v>7</v>
      </c>
      <c r="M334">
        <v>16</v>
      </c>
      <c r="N334">
        <f t="shared" si="29"/>
        <v>4</v>
      </c>
      <c r="O334">
        <f t="shared" si="30"/>
        <v>6</v>
      </c>
      <c r="P334">
        <f t="shared" si="31"/>
        <v>18</v>
      </c>
    </row>
    <row r="335" spans="1:16" x14ac:dyDescent="0.3">
      <c r="A335">
        <v>2018</v>
      </c>
      <c r="B335" t="s">
        <v>385</v>
      </c>
      <c r="C335" t="s">
        <v>720</v>
      </c>
      <c r="D335" t="s">
        <v>45</v>
      </c>
      <c r="E335">
        <v>60</v>
      </c>
      <c r="F335" t="s">
        <v>720</v>
      </c>
      <c r="H335" t="s">
        <v>1051</v>
      </c>
      <c r="I335">
        <v>4</v>
      </c>
      <c r="J335">
        <v>10</v>
      </c>
      <c r="K335">
        <v>11</v>
      </c>
      <c r="L335">
        <v>8</v>
      </c>
      <c r="M335">
        <v>12</v>
      </c>
      <c r="N335">
        <f t="shared" si="29"/>
        <v>-6</v>
      </c>
      <c r="O335">
        <f t="shared" si="30"/>
        <v>-4</v>
      </c>
      <c r="P335">
        <f t="shared" si="31"/>
        <v>7</v>
      </c>
    </row>
    <row r="336" spans="1:16" x14ac:dyDescent="0.3">
      <c r="A336">
        <v>2018</v>
      </c>
      <c r="B336" t="s">
        <v>35</v>
      </c>
      <c r="C336" t="s">
        <v>871</v>
      </c>
      <c r="D336" t="s">
        <v>45</v>
      </c>
      <c r="E336">
        <v>40</v>
      </c>
      <c r="F336" t="s">
        <v>871</v>
      </c>
      <c r="H336" t="s">
        <v>1052</v>
      </c>
      <c r="I336">
        <v>9</v>
      </c>
      <c r="J336">
        <v>11</v>
      </c>
      <c r="K336">
        <v>10</v>
      </c>
      <c r="L336">
        <v>9</v>
      </c>
      <c r="M336">
        <v>9</v>
      </c>
      <c r="N336">
        <f t="shared" si="29"/>
        <v>-2</v>
      </c>
      <c r="O336">
        <f t="shared" si="30"/>
        <v>0</v>
      </c>
      <c r="P336">
        <f t="shared" si="31"/>
        <v>10</v>
      </c>
    </row>
    <row r="337" spans="1:16" x14ac:dyDescent="0.3">
      <c r="A337">
        <v>2018</v>
      </c>
      <c r="B337" t="s">
        <v>23</v>
      </c>
      <c r="C337" t="s">
        <v>1053</v>
      </c>
      <c r="D337" t="s">
        <v>45</v>
      </c>
      <c r="E337">
        <v>2</v>
      </c>
      <c r="F337" t="s">
        <v>1053</v>
      </c>
      <c r="H337" t="s">
        <v>1054</v>
      </c>
      <c r="I337">
        <v>32</v>
      </c>
      <c r="J337">
        <v>14</v>
      </c>
      <c r="K337">
        <v>7</v>
      </c>
      <c r="L337">
        <v>10</v>
      </c>
      <c r="M337">
        <v>14</v>
      </c>
      <c r="N337">
        <f t="shared" si="29"/>
        <v>18</v>
      </c>
      <c r="O337">
        <f t="shared" si="30"/>
        <v>22</v>
      </c>
      <c r="P337">
        <f t="shared" si="31"/>
        <v>29</v>
      </c>
    </row>
    <row r="338" spans="1:16" x14ac:dyDescent="0.3">
      <c r="A338">
        <v>2018</v>
      </c>
      <c r="B338" t="s">
        <v>359</v>
      </c>
      <c r="C338" t="s">
        <v>745</v>
      </c>
      <c r="D338" t="s">
        <v>45</v>
      </c>
      <c r="E338">
        <v>12</v>
      </c>
      <c r="F338" t="s">
        <v>745</v>
      </c>
      <c r="H338" t="s">
        <v>746</v>
      </c>
      <c r="I338">
        <v>19</v>
      </c>
      <c r="J338">
        <v>15</v>
      </c>
      <c r="K338">
        <v>6</v>
      </c>
      <c r="L338">
        <v>11</v>
      </c>
      <c r="M338">
        <v>16</v>
      </c>
      <c r="N338">
        <f t="shared" si="29"/>
        <v>4</v>
      </c>
      <c r="O338">
        <f t="shared" si="30"/>
        <v>8</v>
      </c>
      <c r="P338">
        <f t="shared" si="31"/>
        <v>14</v>
      </c>
    </row>
    <row r="339" spans="1:16" x14ac:dyDescent="0.3">
      <c r="A339">
        <v>2018</v>
      </c>
      <c r="B339" t="s">
        <v>62</v>
      </c>
      <c r="C339" t="s">
        <v>1055</v>
      </c>
      <c r="D339" t="s">
        <v>45</v>
      </c>
      <c r="E339">
        <v>6</v>
      </c>
      <c r="F339" t="s">
        <v>1055</v>
      </c>
      <c r="H339" t="s">
        <v>1056</v>
      </c>
      <c r="I339">
        <v>27</v>
      </c>
      <c r="J339">
        <v>16</v>
      </c>
      <c r="K339">
        <v>5</v>
      </c>
      <c r="L339">
        <v>12</v>
      </c>
      <c r="M339">
        <v>16</v>
      </c>
      <c r="N339">
        <f t="shared" si="29"/>
        <v>11</v>
      </c>
      <c r="O339">
        <f t="shared" si="30"/>
        <v>15</v>
      </c>
      <c r="P339">
        <f t="shared" si="31"/>
        <v>20</v>
      </c>
    </row>
    <row r="340" spans="1:16" x14ac:dyDescent="0.3">
      <c r="A340">
        <v>2018</v>
      </c>
      <c r="B340" t="s">
        <v>23</v>
      </c>
      <c r="C340" t="s">
        <v>75</v>
      </c>
      <c r="D340" t="s">
        <v>45</v>
      </c>
      <c r="E340">
        <v>2</v>
      </c>
      <c r="F340" t="s">
        <v>75</v>
      </c>
      <c r="H340" t="s">
        <v>255</v>
      </c>
      <c r="I340">
        <v>32</v>
      </c>
      <c r="J340">
        <v>17</v>
      </c>
      <c r="K340">
        <v>4</v>
      </c>
      <c r="L340">
        <v>13</v>
      </c>
      <c r="M340">
        <v>14</v>
      </c>
      <c r="N340">
        <f t="shared" si="29"/>
        <v>15</v>
      </c>
      <c r="O340">
        <f t="shared" si="30"/>
        <v>19</v>
      </c>
      <c r="P340">
        <f t="shared" si="31"/>
        <v>23</v>
      </c>
    </row>
    <row r="341" spans="1:16" x14ac:dyDescent="0.3">
      <c r="A341">
        <v>2018</v>
      </c>
      <c r="B341" t="s">
        <v>26</v>
      </c>
      <c r="C341" t="s">
        <v>1057</v>
      </c>
      <c r="D341" t="s">
        <v>45</v>
      </c>
      <c r="E341">
        <v>13</v>
      </c>
      <c r="F341" t="s">
        <v>1057</v>
      </c>
      <c r="H341" t="s">
        <v>1058</v>
      </c>
      <c r="I341">
        <v>18</v>
      </c>
      <c r="J341">
        <v>18</v>
      </c>
      <c r="K341">
        <v>3</v>
      </c>
      <c r="L341">
        <v>14</v>
      </c>
      <c r="M341">
        <v>13</v>
      </c>
      <c r="N341">
        <f t="shared" si="29"/>
        <v>0</v>
      </c>
      <c r="O341">
        <f t="shared" si="30"/>
        <v>4</v>
      </c>
      <c r="P341">
        <f t="shared" si="31"/>
        <v>7</v>
      </c>
    </row>
    <row r="342" spans="1:16" x14ac:dyDescent="0.3">
      <c r="A342">
        <v>2018</v>
      </c>
      <c r="B342" t="s">
        <v>32</v>
      </c>
      <c r="C342" t="s">
        <v>889</v>
      </c>
      <c r="D342" t="s">
        <v>45</v>
      </c>
      <c r="E342">
        <v>1</v>
      </c>
      <c r="F342" t="s">
        <v>889</v>
      </c>
      <c r="H342" t="s">
        <v>890</v>
      </c>
      <c r="I342">
        <v>36</v>
      </c>
      <c r="J342">
        <v>19</v>
      </c>
      <c r="K342">
        <v>2</v>
      </c>
      <c r="L342">
        <v>15</v>
      </c>
      <c r="M342">
        <v>15</v>
      </c>
      <c r="N342">
        <f t="shared" si="29"/>
        <v>17</v>
      </c>
      <c r="O342">
        <f t="shared" si="30"/>
        <v>21</v>
      </c>
      <c r="P342">
        <f t="shared" si="31"/>
        <v>23</v>
      </c>
    </row>
    <row r="343" spans="1:16" x14ac:dyDescent="0.3">
      <c r="A343">
        <v>2018</v>
      </c>
      <c r="B343" t="s">
        <v>29</v>
      </c>
      <c r="C343" t="s">
        <v>880</v>
      </c>
      <c r="D343" t="s">
        <v>45</v>
      </c>
      <c r="E343">
        <v>26</v>
      </c>
      <c r="F343" t="s">
        <v>880</v>
      </c>
      <c r="H343" t="s">
        <v>1059</v>
      </c>
      <c r="I343">
        <v>14</v>
      </c>
      <c r="J343">
        <v>20</v>
      </c>
      <c r="K343">
        <v>1</v>
      </c>
      <c r="L343">
        <v>16</v>
      </c>
      <c r="M343">
        <v>16</v>
      </c>
      <c r="N343">
        <f t="shared" si="29"/>
        <v>-6</v>
      </c>
      <c r="O343">
        <f t="shared" si="30"/>
        <v>-2</v>
      </c>
      <c r="P343">
        <f t="shared" si="31"/>
        <v>-1</v>
      </c>
    </row>
    <row r="344" spans="1:16" x14ac:dyDescent="0.3">
      <c r="A344">
        <v>2018</v>
      </c>
      <c r="B344" t="s">
        <v>26</v>
      </c>
      <c r="C344" t="s">
        <v>1060</v>
      </c>
      <c r="D344" t="s">
        <v>45</v>
      </c>
      <c r="E344">
        <v>1</v>
      </c>
      <c r="F344" t="s">
        <v>1060</v>
      </c>
      <c r="H344" t="s">
        <v>1061</v>
      </c>
      <c r="I344">
        <v>36</v>
      </c>
      <c r="J344">
        <v>21</v>
      </c>
      <c r="L344">
        <v>17</v>
      </c>
      <c r="M344">
        <v>13</v>
      </c>
      <c r="N344">
        <f t="shared" si="29"/>
        <v>15</v>
      </c>
      <c r="O344">
        <f t="shared" si="30"/>
        <v>19</v>
      </c>
      <c r="P344">
        <f t="shared" si="31"/>
        <v>19</v>
      </c>
    </row>
    <row r="345" spans="1:16" x14ac:dyDescent="0.3">
      <c r="A345">
        <v>2018</v>
      </c>
      <c r="B345" t="s">
        <v>62</v>
      </c>
      <c r="C345" t="s">
        <v>276</v>
      </c>
      <c r="D345" t="s">
        <v>45</v>
      </c>
      <c r="E345">
        <v>10</v>
      </c>
      <c r="F345" t="s">
        <v>276</v>
      </c>
      <c r="H345" t="s">
        <v>885</v>
      </c>
      <c r="I345">
        <v>21</v>
      </c>
      <c r="J345">
        <v>22</v>
      </c>
      <c r="L345">
        <v>18</v>
      </c>
      <c r="M345">
        <v>16</v>
      </c>
      <c r="N345">
        <f t="shared" si="29"/>
        <v>-1</v>
      </c>
      <c r="O345">
        <f t="shared" si="30"/>
        <v>3</v>
      </c>
      <c r="P345">
        <f t="shared" si="31"/>
        <v>3</v>
      </c>
    </row>
    <row r="346" spans="1:16" x14ac:dyDescent="0.3">
      <c r="A346">
        <v>2018</v>
      </c>
      <c r="B346" t="s">
        <v>17</v>
      </c>
      <c r="C346" t="s">
        <v>1062</v>
      </c>
      <c r="D346" t="s">
        <v>45</v>
      </c>
      <c r="E346">
        <v>3</v>
      </c>
      <c r="F346" t="s">
        <v>1062</v>
      </c>
      <c r="H346" t="s">
        <v>1063</v>
      </c>
      <c r="I346">
        <v>29</v>
      </c>
      <c r="J346">
        <v>28</v>
      </c>
      <c r="L346">
        <v>19</v>
      </c>
      <c r="M346">
        <v>11</v>
      </c>
      <c r="N346">
        <f t="shared" si="29"/>
        <v>1</v>
      </c>
      <c r="O346">
        <f t="shared" si="30"/>
        <v>10</v>
      </c>
      <c r="P346">
        <f t="shared" si="31"/>
        <v>10</v>
      </c>
    </row>
    <row r="347" spans="1:16" x14ac:dyDescent="0.3">
      <c r="A347">
        <v>2018</v>
      </c>
      <c r="B347" t="s">
        <v>385</v>
      </c>
      <c r="C347" t="s">
        <v>910</v>
      </c>
      <c r="D347" t="s">
        <v>45</v>
      </c>
      <c r="E347">
        <v>39</v>
      </c>
      <c r="F347" t="s">
        <v>910</v>
      </c>
      <c r="H347" t="s">
        <v>1064</v>
      </c>
      <c r="I347">
        <v>10</v>
      </c>
      <c r="J347">
        <v>29</v>
      </c>
      <c r="L347">
        <v>20</v>
      </c>
      <c r="M347">
        <v>12</v>
      </c>
      <c r="N347">
        <f t="shared" si="29"/>
        <v>-19</v>
      </c>
      <c r="O347">
        <f t="shared" si="30"/>
        <v>-10</v>
      </c>
      <c r="P347">
        <f t="shared" si="31"/>
        <v>-10</v>
      </c>
    </row>
    <row r="348" spans="1:16" x14ac:dyDescent="0.3">
      <c r="A348">
        <v>2018</v>
      </c>
      <c r="B348" t="s">
        <v>62</v>
      </c>
      <c r="C348" t="s">
        <v>760</v>
      </c>
      <c r="D348" t="s">
        <v>45</v>
      </c>
      <c r="E348">
        <v>10</v>
      </c>
      <c r="F348" t="s">
        <v>760</v>
      </c>
      <c r="H348" t="s">
        <v>1065</v>
      </c>
      <c r="I348">
        <v>21</v>
      </c>
      <c r="J348">
        <v>30</v>
      </c>
      <c r="L348">
        <v>21</v>
      </c>
      <c r="M348">
        <v>16</v>
      </c>
      <c r="N348">
        <f t="shared" si="29"/>
        <v>-9</v>
      </c>
      <c r="O348">
        <f t="shared" si="30"/>
        <v>0</v>
      </c>
      <c r="P348">
        <f t="shared" si="31"/>
        <v>0</v>
      </c>
    </row>
    <row r="349" spans="1:16" x14ac:dyDescent="0.3">
      <c r="A349">
        <v>2018</v>
      </c>
      <c r="B349" t="s">
        <v>26</v>
      </c>
      <c r="C349" t="s">
        <v>560</v>
      </c>
      <c r="D349" t="s">
        <v>45</v>
      </c>
      <c r="E349">
        <v>9</v>
      </c>
      <c r="F349" t="s">
        <v>560</v>
      </c>
      <c r="H349" t="s">
        <v>874</v>
      </c>
      <c r="I349">
        <v>25</v>
      </c>
      <c r="J349">
        <v>31</v>
      </c>
      <c r="L349">
        <v>22</v>
      </c>
      <c r="M349">
        <v>13</v>
      </c>
      <c r="N349">
        <f t="shared" si="29"/>
        <v>-6</v>
      </c>
      <c r="O349">
        <f t="shared" si="30"/>
        <v>3</v>
      </c>
      <c r="P349">
        <f t="shared" si="31"/>
        <v>3</v>
      </c>
    </row>
    <row r="350" spans="1:16" x14ac:dyDescent="0.3">
      <c r="A350">
        <v>2018</v>
      </c>
      <c r="B350" t="s">
        <v>359</v>
      </c>
      <c r="C350" t="s">
        <v>894</v>
      </c>
      <c r="D350" t="s">
        <v>45</v>
      </c>
      <c r="E350">
        <v>10</v>
      </c>
      <c r="F350" t="s">
        <v>894</v>
      </c>
      <c r="H350" t="s">
        <v>582</v>
      </c>
      <c r="I350">
        <v>21</v>
      </c>
      <c r="J350">
        <v>32</v>
      </c>
      <c r="L350">
        <v>23</v>
      </c>
      <c r="M350">
        <v>16</v>
      </c>
      <c r="N350">
        <f t="shared" si="29"/>
        <v>-11</v>
      </c>
      <c r="O350">
        <f t="shared" si="30"/>
        <v>-2</v>
      </c>
      <c r="P350">
        <f t="shared" si="31"/>
        <v>-2</v>
      </c>
    </row>
    <row r="351" spans="1:16" x14ac:dyDescent="0.3">
      <c r="A351">
        <v>2018</v>
      </c>
      <c r="B351" t="s">
        <v>359</v>
      </c>
      <c r="C351" t="s">
        <v>1066</v>
      </c>
      <c r="D351" t="s">
        <v>45</v>
      </c>
      <c r="E351">
        <v>6</v>
      </c>
      <c r="F351" t="s">
        <v>1066</v>
      </c>
      <c r="H351" t="s">
        <v>1067</v>
      </c>
      <c r="I351">
        <v>27</v>
      </c>
      <c r="J351">
        <v>34</v>
      </c>
      <c r="L351">
        <v>24</v>
      </c>
      <c r="M351">
        <v>16</v>
      </c>
      <c r="N351">
        <f t="shared" si="29"/>
        <v>-7</v>
      </c>
      <c r="O351">
        <f t="shared" si="30"/>
        <v>3</v>
      </c>
      <c r="P351">
        <f t="shared" si="31"/>
        <v>3</v>
      </c>
    </row>
    <row r="352" spans="1:16" x14ac:dyDescent="0.3">
      <c r="A352">
        <v>2018</v>
      </c>
      <c r="B352" t="s">
        <v>23</v>
      </c>
      <c r="C352" t="s">
        <v>109</v>
      </c>
      <c r="D352" t="s">
        <v>45</v>
      </c>
      <c r="E352">
        <v>15</v>
      </c>
      <c r="F352" t="s">
        <v>109</v>
      </c>
      <c r="H352" t="s">
        <v>1068</v>
      </c>
      <c r="I352">
        <v>16</v>
      </c>
      <c r="J352">
        <v>39</v>
      </c>
      <c r="L352">
        <v>25</v>
      </c>
      <c r="M352">
        <v>14</v>
      </c>
      <c r="N352">
        <f t="shared" si="29"/>
        <v>-23</v>
      </c>
      <c r="O352">
        <f t="shared" si="30"/>
        <v>-9</v>
      </c>
      <c r="P352">
        <f t="shared" si="31"/>
        <v>-9</v>
      </c>
    </row>
    <row r="353" spans="1:16" x14ac:dyDescent="0.3">
      <c r="A353">
        <v>2018</v>
      </c>
      <c r="B353" t="s">
        <v>29</v>
      </c>
      <c r="C353" t="s">
        <v>876</v>
      </c>
      <c r="D353" t="s">
        <v>45</v>
      </c>
      <c r="E353">
        <v>43</v>
      </c>
      <c r="F353" t="s">
        <v>876</v>
      </c>
      <c r="H353" t="s">
        <v>877</v>
      </c>
      <c r="I353">
        <v>8</v>
      </c>
      <c r="J353">
        <v>40</v>
      </c>
      <c r="L353">
        <v>26</v>
      </c>
      <c r="M353">
        <v>16</v>
      </c>
      <c r="N353">
        <f t="shared" ref="N353:N416" si="32">I353-J353</f>
        <v>-32</v>
      </c>
      <c r="O353">
        <f t="shared" ref="O353:O416" si="33">I353-L353</f>
        <v>-18</v>
      </c>
      <c r="P353">
        <f t="shared" ref="P353:P416" si="34">SUM(O353,K353)</f>
        <v>-18</v>
      </c>
    </row>
    <row r="354" spans="1:16" x14ac:dyDescent="0.3">
      <c r="A354">
        <v>2018</v>
      </c>
      <c r="B354" t="s">
        <v>385</v>
      </c>
      <c r="C354" t="s">
        <v>1069</v>
      </c>
      <c r="D354" t="s">
        <v>45</v>
      </c>
      <c r="E354">
        <v>3</v>
      </c>
      <c r="F354" t="s">
        <v>1069</v>
      </c>
      <c r="H354" t="s">
        <v>1070</v>
      </c>
      <c r="I354">
        <v>29</v>
      </c>
      <c r="J354">
        <v>43</v>
      </c>
      <c r="L354">
        <v>27</v>
      </c>
      <c r="M354">
        <v>12</v>
      </c>
      <c r="N354">
        <f t="shared" si="32"/>
        <v>-14</v>
      </c>
      <c r="O354">
        <f t="shared" si="33"/>
        <v>2</v>
      </c>
      <c r="P354">
        <f t="shared" si="34"/>
        <v>2</v>
      </c>
    </row>
    <row r="355" spans="1:16" x14ac:dyDescent="0.3">
      <c r="A355">
        <v>2018</v>
      </c>
      <c r="B355" t="s">
        <v>26</v>
      </c>
      <c r="C355" t="s">
        <v>1071</v>
      </c>
      <c r="D355" t="s">
        <v>45</v>
      </c>
      <c r="E355">
        <v>11</v>
      </c>
      <c r="F355" t="s">
        <v>1071</v>
      </c>
      <c r="H355" t="s">
        <v>1072</v>
      </c>
      <c r="I355">
        <v>20</v>
      </c>
      <c r="J355">
        <v>45</v>
      </c>
      <c r="L355">
        <v>28</v>
      </c>
      <c r="M355">
        <v>13</v>
      </c>
      <c r="N355">
        <f t="shared" si="32"/>
        <v>-25</v>
      </c>
      <c r="O355">
        <f t="shared" si="33"/>
        <v>-8</v>
      </c>
      <c r="P355">
        <f t="shared" si="34"/>
        <v>-8</v>
      </c>
    </row>
    <row r="356" spans="1:16" x14ac:dyDescent="0.3">
      <c r="A356">
        <v>2018</v>
      </c>
      <c r="B356" t="s">
        <v>32</v>
      </c>
      <c r="C356" t="s">
        <v>1073</v>
      </c>
      <c r="D356" t="s">
        <v>45</v>
      </c>
      <c r="E356">
        <v>15</v>
      </c>
      <c r="F356" t="s">
        <v>1073</v>
      </c>
      <c r="H356" t="s">
        <v>1074</v>
      </c>
      <c r="I356">
        <v>16</v>
      </c>
      <c r="J356">
        <v>46</v>
      </c>
      <c r="L356">
        <v>29</v>
      </c>
      <c r="M356">
        <v>15</v>
      </c>
      <c r="N356">
        <f t="shared" si="32"/>
        <v>-30</v>
      </c>
      <c r="O356">
        <f t="shared" si="33"/>
        <v>-13</v>
      </c>
      <c r="P356">
        <f t="shared" si="34"/>
        <v>-13</v>
      </c>
    </row>
    <row r="357" spans="1:16" x14ac:dyDescent="0.3">
      <c r="A357">
        <v>2018</v>
      </c>
      <c r="B357" t="s">
        <v>62</v>
      </c>
      <c r="C357" t="s">
        <v>599</v>
      </c>
      <c r="D357" t="s">
        <v>45</v>
      </c>
      <c r="E357">
        <v>10</v>
      </c>
      <c r="F357" t="s">
        <v>599</v>
      </c>
      <c r="H357" t="s">
        <v>732</v>
      </c>
      <c r="I357">
        <v>21</v>
      </c>
      <c r="J357">
        <v>47</v>
      </c>
      <c r="L357">
        <v>30</v>
      </c>
      <c r="M357">
        <v>16</v>
      </c>
      <c r="N357">
        <f t="shared" si="32"/>
        <v>-26</v>
      </c>
      <c r="O357">
        <f t="shared" si="33"/>
        <v>-9</v>
      </c>
      <c r="P357">
        <f t="shared" si="34"/>
        <v>-9</v>
      </c>
    </row>
    <row r="358" spans="1:16" x14ac:dyDescent="0.3">
      <c r="A358">
        <v>2018</v>
      </c>
      <c r="B358" t="s">
        <v>23</v>
      </c>
      <c r="C358" t="s">
        <v>81</v>
      </c>
      <c r="D358" t="s">
        <v>45</v>
      </c>
      <c r="E358">
        <v>8</v>
      </c>
      <c r="F358" t="s">
        <v>81</v>
      </c>
      <c r="H358" t="s">
        <v>405</v>
      </c>
      <c r="I358">
        <v>26</v>
      </c>
      <c r="J358">
        <v>60</v>
      </c>
      <c r="L358">
        <v>31</v>
      </c>
      <c r="M358">
        <v>14</v>
      </c>
      <c r="N358">
        <f t="shared" si="32"/>
        <v>-34</v>
      </c>
      <c r="O358">
        <f t="shared" si="33"/>
        <v>-5</v>
      </c>
      <c r="P358">
        <f t="shared" si="34"/>
        <v>-5</v>
      </c>
    </row>
    <row r="359" spans="1:16" x14ac:dyDescent="0.3">
      <c r="A359">
        <v>2018</v>
      </c>
      <c r="B359" t="s">
        <v>29</v>
      </c>
      <c r="C359" t="s">
        <v>1075</v>
      </c>
      <c r="D359" t="s">
        <v>45</v>
      </c>
      <c r="E359">
        <v>2</v>
      </c>
      <c r="F359" t="s">
        <v>1075</v>
      </c>
      <c r="H359" t="s">
        <v>1076</v>
      </c>
      <c r="I359">
        <v>32</v>
      </c>
      <c r="J359">
        <v>65</v>
      </c>
      <c r="L359">
        <v>32</v>
      </c>
      <c r="M359">
        <v>16</v>
      </c>
      <c r="N359">
        <f t="shared" si="32"/>
        <v>-33</v>
      </c>
      <c r="O359">
        <f t="shared" si="33"/>
        <v>0</v>
      </c>
      <c r="P359">
        <f t="shared" si="34"/>
        <v>0</v>
      </c>
    </row>
    <row r="360" spans="1:16" x14ac:dyDescent="0.3">
      <c r="A360">
        <v>2018</v>
      </c>
      <c r="B360" t="s">
        <v>29</v>
      </c>
      <c r="C360" t="s">
        <v>1077</v>
      </c>
      <c r="D360" t="s">
        <v>45</v>
      </c>
      <c r="E360">
        <v>2</v>
      </c>
      <c r="F360" t="s">
        <v>1077</v>
      </c>
      <c r="H360" t="s">
        <v>1078</v>
      </c>
      <c r="I360">
        <v>32</v>
      </c>
      <c r="J360">
        <v>79</v>
      </c>
      <c r="L360">
        <v>33</v>
      </c>
      <c r="M360">
        <v>16</v>
      </c>
      <c r="N360">
        <f t="shared" si="32"/>
        <v>-47</v>
      </c>
      <c r="O360">
        <f t="shared" si="33"/>
        <v>-1</v>
      </c>
      <c r="P360">
        <f t="shared" si="34"/>
        <v>-1</v>
      </c>
    </row>
    <row r="361" spans="1:16" x14ac:dyDescent="0.3">
      <c r="A361">
        <v>2018</v>
      </c>
      <c r="B361" t="s">
        <v>29</v>
      </c>
      <c r="C361" t="s">
        <v>900</v>
      </c>
      <c r="D361" t="s">
        <v>45</v>
      </c>
      <c r="E361">
        <v>3</v>
      </c>
      <c r="F361" t="s">
        <v>900</v>
      </c>
      <c r="H361" t="s">
        <v>1079</v>
      </c>
      <c r="I361">
        <v>29</v>
      </c>
      <c r="J361">
        <v>82</v>
      </c>
      <c r="L361">
        <v>34</v>
      </c>
      <c r="M361">
        <v>16</v>
      </c>
      <c r="N361">
        <f t="shared" si="32"/>
        <v>-53</v>
      </c>
      <c r="O361">
        <f t="shared" si="33"/>
        <v>-5</v>
      </c>
      <c r="P361">
        <f t="shared" si="34"/>
        <v>-5</v>
      </c>
    </row>
    <row r="362" spans="1:16" x14ac:dyDescent="0.3">
      <c r="A362">
        <v>2018</v>
      </c>
      <c r="B362" t="s">
        <v>13</v>
      </c>
      <c r="C362" t="s">
        <v>1080</v>
      </c>
      <c r="D362" t="s">
        <v>45</v>
      </c>
      <c r="E362">
        <v>1</v>
      </c>
      <c r="F362" t="s">
        <v>1080</v>
      </c>
      <c r="H362" t="s">
        <v>1081</v>
      </c>
      <c r="I362">
        <v>36</v>
      </c>
      <c r="J362">
        <v>96</v>
      </c>
      <c r="L362">
        <v>35</v>
      </c>
      <c r="M362">
        <v>14</v>
      </c>
      <c r="N362">
        <f t="shared" si="32"/>
        <v>-60</v>
      </c>
      <c r="O362">
        <f t="shared" si="33"/>
        <v>1</v>
      </c>
      <c r="P362">
        <f t="shared" si="34"/>
        <v>1</v>
      </c>
    </row>
    <row r="363" spans="1:16" x14ac:dyDescent="0.3">
      <c r="A363">
        <v>2018</v>
      </c>
      <c r="B363" t="s">
        <v>32</v>
      </c>
      <c r="C363" t="s">
        <v>726</v>
      </c>
      <c r="D363" t="s">
        <v>45</v>
      </c>
      <c r="E363">
        <v>35</v>
      </c>
      <c r="F363" t="s">
        <v>726</v>
      </c>
      <c r="H363" t="s">
        <v>727</v>
      </c>
      <c r="I363">
        <v>11</v>
      </c>
      <c r="J363">
        <v>110</v>
      </c>
      <c r="L363">
        <v>36</v>
      </c>
      <c r="M363">
        <v>15</v>
      </c>
      <c r="N363">
        <f t="shared" si="32"/>
        <v>-99</v>
      </c>
      <c r="O363">
        <f t="shared" si="33"/>
        <v>-25</v>
      </c>
      <c r="P363">
        <f t="shared" si="34"/>
        <v>-25</v>
      </c>
    </row>
    <row r="364" spans="1:16" x14ac:dyDescent="0.3">
      <c r="A364">
        <v>2018</v>
      </c>
      <c r="B364" t="s">
        <v>35</v>
      </c>
      <c r="C364" t="s">
        <v>1082</v>
      </c>
      <c r="D364" t="s">
        <v>45</v>
      </c>
      <c r="E364">
        <v>62</v>
      </c>
      <c r="F364" t="s">
        <v>592</v>
      </c>
      <c r="H364" t="s">
        <v>404</v>
      </c>
      <c r="I364">
        <v>2</v>
      </c>
      <c r="J364">
        <v>111</v>
      </c>
      <c r="L364">
        <v>37</v>
      </c>
      <c r="M364">
        <v>9</v>
      </c>
      <c r="N364">
        <f t="shared" si="32"/>
        <v>-109</v>
      </c>
      <c r="O364">
        <f t="shared" si="33"/>
        <v>-35</v>
      </c>
      <c r="P364">
        <f t="shared" si="34"/>
        <v>-35</v>
      </c>
    </row>
    <row r="365" spans="1:16" x14ac:dyDescent="0.3">
      <c r="A365">
        <v>2018</v>
      </c>
      <c r="B365" t="s">
        <v>17</v>
      </c>
      <c r="C365" t="s">
        <v>1083</v>
      </c>
      <c r="D365" t="s">
        <v>45</v>
      </c>
      <c r="E365">
        <v>24</v>
      </c>
      <c r="F365" t="s">
        <v>1083</v>
      </c>
      <c r="H365" t="s">
        <v>1084</v>
      </c>
      <c r="I365">
        <v>15</v>
      </c>
      <c r="J365">
        <v>111</v>
      </c>
      <c r="L365">
        <v>38</v>
      </c>
      <c r="M365">
        <v>11</v>
      </c>
      <c r="N365">
        <f t="shared" si="32"/>
        <v>-96</v>
      </c>
      <c r="O365">
        <f t="shared" si="33"/>
        <v>-23</v>
      </c>
      <c r="P365">
        <f t="shared" si="34"/>
        <v>-23</v>
      </c>
    </row>
    <row r="366" spans="1:16" x14ac:dyDescent="0.3">
      <c r="A366">
        <v>2018</v>
      </c>
      <c r="B366" t="s">
        <v>35</v>
      </c>
      <c r="C366" t="s">
        <v>607</v>
      </c>
      <c r="D366" t="s">
        <v>91</v>
      </c>
      <c r="E366">
        <v>17</v>
      </c>
      <c r="F366" t="s">
        <v>607</v>
      </c>
      <c r="H366" t="s">
        <v>1085</v>
      </c>
      <c r="I366">
        <v>2</v>
      </c>
      <c r="J366">
        <v>1</v>
      </c>
      <c r="K366">
        <v>10</v>
      </c>
      <c r="L366">
        <v>1</v>
      </c>
      <c r="M366">
        <v>9</v>
      </c>
      <c r="N366">
        <f t="shared" si="32"/>
        <v>1</v>
      </c>
      <c r="O366">
        <f t="shared" si="33"/>
        <v>1</v>
      </c>
      <c r="P366">
        <f t="shared" si="34"/>
        <v>11</v>
      </c>
    </row>
    <row r="367" spans="1:16" x14ac:dyDescent="0.3">
      <c r="A367">
        <v>2018</v>
      </c>
      <c r="B367" t="s">
        <v>385</v>
      </c>
      <c r="C367" t="s">
        <v>456</v>
      </c>
      <c r="D367" t="s">
        <v>91</v>
      </c>
      <c r="E367">
        <v>12</v>
      </c>
      <c r="F367" t="s">
        <v>456</v>
      </c>
      <c r="H367" t="s">
        <v>457</v>
      </c>
      <c r="I367">
        <v>3</v>
      </c>
      <c r="J367">
        <v>2</v>
      </c>
      <c r="K367">
        <v>9</v>
      </c>
      <c r="L367">
        <v>2</v>
      </c>
      <c r="M367">
        <v>12</v>
      </c>
      <c r="N367">
        <f t="shared" si="32"/>
        <v>1</v>
      </c>
      <c r="O367">
        <f t="shared" si="33"/>
        <v>1</v>
      </c>
      <c r="P367">
        <f t="shared" si="34"/>
        <v>10</v>
      </c>
    </row>
    <row r="368" spans="1:16" x14ac:dyDescent="0.3">
      <c r="A368">
        <v>2018</v>
      </c>
      <c r="B368" t="s">
        <v>32</v>
      </c>
      <c r="C368" t="s">
        <v>297</v>
      </c>
      <c r="D368" t="s">
        <v>91</v>
      </c>
      <c r="E368">
        <v>3</v>
      </c>
      <c r="F368" t="s">
        <v>297</v>
      </c>
      <c r="H368" t="s">
        <v>298</v>
      </c>
      <c r="I368">
        <v>9</v>
      </c>
      <c r="J368">
        <v>7</v>
      </c>
      <c r="K368">
        <v>4</v>
      </c>
      <c r="L368">
        <v>3</v>
      </c>
      <c r="M368">
        <v>15</v>
      </c>
      <c r="N368">
        <f t="shared" si="32"/>
        <v>2</v>
      </c>
      <c r="O368">
        <f t="shared" si="33"/>
        <v>6</v>
      </c>
      <c r="P368">
        <f t="shared" si="34"/>
        <v>10</v>
      </c>
    </row>
    <row r="369" spans="1:16" x14ac:dyDescent="0.3">
      <c r="A369">
        <v>2018</v>
      </c>
      <c r="B369" t="s">
        <v>29</v>
      </c>
      <c r="C369" t="s">
        <v>1086</v>
      </c>
      <c r="D369" t="s">
        <v>91</v>
      </c>
      <c r="E369">
        <v>1</v>
      </c>
      <c r="F369" t="s">
        <v>1086</v>
      </c>
      <c r="H369" t="s">
        <v>1087</v>
      </c>
      <c r="I369">
        <v>11</v>
      </c>
      <c r="J369">
        <v>8</v>
      </c>
      <c r="K369">
        <v>3</v>
      </c>
      <c r="L369">
        <v>4</v>
      </c>
      <c r="M369">
        <v>16</v>
      </c>
      <c r="N369">
        <f t="shared" si="32"/>
        <v>3</v>
      </c>
      <c r="O369">
        <f t="shared" si="33"/>
        <v>7</v>
      </c>
      <c r="P369">
        <f t="shared" si="34"/>
        <v>10</v>
      </c>
    </row>
    <row r="370" spans="1:16" x14ac:dyDescent="0.3">
      <c r="A370">
        <v>2018</v>
      </c>
      <c r="B370" t="s">
        <v>23</v>
      </c>
      <c r="C370" t="s">
        <v>1088</v>
      </c>
      <c r="D370" t="s">
        <v>91</v>
      </c>
      <c r="E370">
        <v>5</v>
      </c>
      <c r="F370" t="s">
        <v>1088</v>
      </c>
      <c r="H370" t="s">
        <v>1089</v>
      </c>
      <c r="I370">
        <v>6</v>
      </c>
      <c r="J370">
        <v>9</v>
      </c>
      <c r="K370">
        <v>2</v>
      </c>
      <c r="L370">
        <v>5</v>
      </c>
      <c r="M370">
        <v>14</v>
      </c>
      <c r="N370">
        <f t="shared" si="32"/>
        <v>-3</v>
      </c>
      <c r="O370">
        <f t="shared" si="33"/>
        <v>1</v>
      </c>
      <c r="P370">
        <f t="shared" si="34"/>
        <v>3</v>
      </c>
    </row>
    <row r="371" spans="1:16" x14ac:dyDescent="0.3">
      <c r="A371">
        <v>2018</v>
      </c>
      <c r="B371" t="s">
        <v>26</v>
      </c>
      <c r="C371" t="s">
        <v>141</v>
      </c>
      <c r="D371" t="s">
        <v>91</v>
      </c>
      <c r="E371">
        <v>28</v>
      </c>
      <c r="F371" t="s">
        <v>141</v>
      </c>
      <c r="H371" t="s">
        <v>142</v>
      </c>
      <c r="I371">
        <v>1</v>
      </c>
      <c r="J371">
        <v>10</v>
      </c>
      <c r="K371">
        <v>1</v>
      </c>
      <c r="L371">
        <v>6</v>
      </c>
      <c r="M371">
        <v>13</v>
      </c>
      <c r="N371">
        <f t="shared" si="32"/>
        <v>-9</v>
      </c>
      <c r="O371">
        <f t="shared" si="33"/>
        <v>-5</v>
      </c>
      <c r="P371">
        <f t="shared" si="34"/>
        <v>-4</v>
      </c>
    </row>
    <row r="372" spans="1:16" x14ac:dyDescent="0.3">
      <c r="A372">
        <v>2018</v>
      </c>
      <c r="B372" t="s">
        <v>13</v>
      </c>
      <c r="C372" t="s">
        <v>1090</v>
      </c>
      <c r="D372" t="s">
        <v>91</v>
      </c>
      <c r="E372">
        <v>5</v>
      </c>
      <c r="F372" t="s">
        <v>1090</v>
      </c>
      <c r="H372" t="s">
        <v>1091</v>
      </c>
      <c r="I372">
        <v>6</v>
      </c>
      <c r="J372">
        <v>12</v>
      </c>
      <c r="L372">
        <v>7</v>
      </c>
      <c r="M372">
        <v>14</v>
      </c>
      <c r="N372">
        <f t="shared" si="32"/>
        <v>-6</v>
      </c>
      <c r="O372">
        <f t="shared" si="33"/>
        <v>-1</v>
      </c>
      <c r="P372">
        <f t="shared" si="34"/>
        <v>-1</v>
      </c>
    </row>
    <row r="373" spans="1:16" x14ac:dyDescent="0.3">
      <c r="A373">
        <v>2018</v>
      </c>
      <c r="B373" t="s">
        <v>17</v>
      </c>
      <c r="C373" t="s">
        <v>139</v>
      </c>
      <c r="D373" t="s">
        <v>91</v>
      </c>
      <c r="E373">
        <v>8</v>
      </c>
      <c r="F373" t="s">
        <v>139</v>
      </c>
      <c r="H373" t="s">
        <v>288</v>
      </c>
      <c r="I373">
        <v>4</v>
      </c>
      <c r="J373">
        <v>13</v>
      </c>
      <c r="L373">
        <v>8</v>
      </c>
      <c r="M373">
        <v>11</v>
      </c>
      <c r="N373">
        <f t="shared" si="32"/>
        <v>-9</v>
      </c>
      <c r="O373">
        <f t="shared" si="33"/>
        <v>-4</v>
      </c>
      <c r="P373">
        <f t="shared" si="34"/>
        <v>-4</v>
      </c>
    </row>
    <row r="374" spans="1:16" x14ac:dyDescent="0.3">
      <c r="A374">
        <v>2018</v>
      </c>
      <c r="B374" t="s">
        <v>359</v>
      </c>
      <c r="C374" t="s">
        <v>460</v>
      </c>
      <c r="D374" t="s">
        <v>91</v>
      </c>
      <c r="E374">
        <v>3</v>
      </c>
      <c r="F374" t="s">
        <v>460</v>
      </c>
      <c r="H374" t="s">
        <v>1092</v>
      </c>
      <c r="I374">
        <v>9</v>
      </c>
      <c r="J374">
        <v>15</v>
      </c>
      <c r="L374">
        <v>9</v>
      </c>
      <c r="M374">
        <v>16</v>
      </c>
      <c r="N374">
        <f t="shared" si="32"/>
        <v>-6</v>
      </c>
      <c r="O374">
        <f t="shared" si="33"/>
        <v>0</v>
      </c>
      <c r="P374">
        <f t="shared" si="34"/>
        <v>0</v>
      </c>
    </row>
    <row r="375" spans="1:16" x14ac:dyDescent="0.3">
      <c r="A375">
        <v>2018</v>
      </c>
      <c r="B375" t="s">
        <v>359</v>
      </c>
      <c r="C375" t="s">
        <v>292</v>
      </c>
      <c r="D375" t="s">
        <v>91</v>
      </c>
      <c r="E375">
        <v>6</v>
      </c>
      <c r="F375" t="s">
        <v>292</v>
      </c>
      <c r="H375" t="s">
        <v>1093</v>
      </c>
      <c r="I375">
        <v>5</v>
      </c>
      <c r="J375">
        <v>24</v>
      </c>
      <c r="L375">
        <v>10</v>
      </c>
      <c r="M375">
        <v>16</v>
      </c>
      <c r="N375">
        <f t="shared" si="32"/>
        <v>-19</v>
      </c>
      <c r="O375">
        <f t="shared" si="33"/>
        <v>-5</v>
      </c>
      <c r="P375">
        <f t="shared" si="34"/>
        <v>-5</v>
      </c>
    </row>
    <row r="376" spans="1:16" x14ac:dyDescent="0.3">
      <c r="A376">
        <v>2018</v>
      </c>
      <c r="B376" t="s">
        <v>62</v>
      </c>
      <c r="C376" t="s">
        <v>766</v>
      </c>
      <c r="D376" t="s">
        <v>91</v>
      </c>
      <c r="E376">
        <v>4</v>
      </c>
      <c r="F376" t="s">
        <v>766</v>
      </c>
      <c r="H376" t="s">
        <v>1094</v>
      </c>
      <c r="I376">
        <v>8</v>
      </c>
      <c r="J376">
        <v>44</v>
      </c>
      <c r="L376">
        <v>11</v>
      </c>
      <c r="M376">
        <v>16</v>
      </c>
      <c r="N376">
        <f t="shared" si="32"/>
        <v>-36</v>
      </c>
      <c r="O376">
        <f t="shared" si="33"/>
        <v>-3</v>
      </c>
      <c r="P376">
        <f t="shared" si="34"/>
        <v>-3</v>
      </c>
    </row>
    <row r="377" spans="1:16" x14ac:dyDescent="0.3">
      <c r="A377">
        <v>2018</v>
      </c>
      <c r="B377" t="s">
        <v>32</v>
      </c>
      <c r="C377" t="s">
        <v>943</v>
      </c>
      <c r="D377" t="s">
        <v>94</v>
      </c>
      <c r="E377">
        <v>25</v>
      </c>
      <c r="F377" t="s">
        <v>943</v>
      </c>
      <c r="H377" t="s">
        <v>1095</v>
      </c>
      <c r="I377">
        <v>12</v>
      </c>
      <c r="J377">
        <v>1</v>
      </c>
      <c r="K377">
        <v>30</v>
      </c>
      <c r="L377">
        <v>1</v>
      </c>
      <c r="M377">
        <v>15</v>
      </c>
      <c r="N377">
        <f t="shared" si="32"/>
        <v>11</v>
      </c>
      <c r="O377">
        <f t="shared" si="33"/>
        <v>11</v>
      </c>
      <c r="P377">
        <f t="shared" si="34"/>
        <v>41</v>
      </c>
    </row>
    <row r="378" spans="1:16" x14ac:dyDescent="0.3">
      <c r="A378">
        <v>2018</v>
      </c>
      <c r="B378" t="s">
        <v>26</v>
      </c>
      <c r="C378" t="s">
        <v>484</v>
      </c>
      <c r="D378" t="s">
        <v>94</v>
      </c>
      <c r="E378">
        <v>48</v>
      </c>
      <c r="F378" t="s">
        <v>484</v>
      </c>
      <c r="H378" t="s">
        <v>1096</v>
      </c>
      <c r="I378">
        <v>2</v>
      </c>
      <c r="J378">
        <v>2</v>
      </c>
      <c r="K378">
        <v>29</v>
      </c>
      <c r="L378">
        <v>2</v>
      </c>
      <c r="M378">
        <v>13</v>
      </c>
      <c r="N378">
        <f t="shared" si="32"/>
        <v>0</v>
      </c>
      <c r="O378">
        <f t="shared" si="33"/>
        <v>0</v>
      </c>
      <c r="P378">
        <f t="shared" si="34"/>
        <v>29</v>
      </c>
    </row>
    <row r="379" spans="1:16" x14ac:dyDescent="0.3">
      <c r="A379">
        <v>2018</v>
      </c>
      <c r="B379" t="s">
        <v>385</v>
      </c>
      <c r="C379" t="s">
        <v>171</v>
      </c>
      <c r="D379" t="s">
        <v>94</v>
      </c>
      <c r="E379">
        <v>43</v>
      </c>
      <c r="F379" t="s">
        <v>171</v>
      </c>
      <c r="H379" t="s">
        <v>1097</v>
      </c>
      <c r="I379">
        <v>4</v>
      </c>
      <c r="J379">
        <v>3</v>
      </c>
      <c r="K379">
        <v>28</v>
      </c>
      <c r="L379">
        <v>3</v>
      </c>
      <c r="M379">
        <v>12</v>
      </c>
      <c r="N379">
        <f t="shared" si="32"/>
        <v>1</v>
      </c>
      <c r="O379">
        <f t="shared" si="33"/>
        <v>1</v>
      </c>
      <c r="P379">
        <f t="shared" si="34"/>
        <v>29</v>
      </c>
    </row>
    <row r="380" spans="1:16" x14ac:dyDescent="0.3">
      <c r="A380">
        <v>2018</v>
      </c>
      <c r="B380" t="s">
        <v>23</v>
      </c>
      <c r="C380" t="s">
        <v>654</v>
      </c>
      <c r="D380" t="s">
        <v>94</v>
      </c>
      <c r="E380">
        <v>34</v>
      </c>
      <c r="F380" t="s">
        <v>654</v>
      </c>
      <c r="H380" t="s">
        <v>1098</v>
      </c>
      <c r="I380">
        <v>7</v>
      </c>
      <c r="J380">
        <v>4</v>
      </c>
      <c r="K380">
        <v>27</v>
      </c>
      <c r="L380">
        <v>4</v>
      </c>
      <c r="M380">
        <v>14</v>
      </c>
      <c r="N380">
        <f t="shared" si="32"/>
        <v>3</v>
      </c>
      <c r="O380">
        <f t="shared" si="33"/>
        <v>3</v>
      </c>
      <c r="P380">
        <f t="shared" si="34"/>
        <v>30</v>
      </c>
    </row>
    <row r="381" spans="1:16" x14ac:dyDescent="0.3">
      <c r="A381">
        <v>2018</v>
      </c>
      <c r="B381" t="s">
        <v>23</v>
      </c>
      <c r="C381" t="s">
        <v>201</v>
      </c>
      <c r="D381" t="s">
        <v>94</v>
      </c>
      <c r="E381">
        <v>57</v>
      </c>
      <c r="F381" t="s">
        <v>201</v>
      </c>
      <c r="H381" t="s">
        <v>779</v>
      </c>
      <c r="I381">
        <v>1</v>
      </c>
      <c r="J381">
        <v>5</v>
      </c>
      <c r="K381">
        <v>26</v>
      </c>
      <c r="L381">
        <v>5</v>
      </c>
      <c r="M381">
        <v>14</v>
      </c>
      <c r="N381">
        <f t="shared" si="32"/>
        <v>-4</v>
      </c>
      <c r="O381">
        <f t="shared" si="33"/>
        <v>-4</v>
      </c>
      <c r="P381">
        <f t="shared" si="34"/>
        <v>22</v>
      </c>
    </row>
    <row r="382" spans="1:16" x14ac:dyDescent="0.3">
      <c r="A382">
        <v>2018</v>
      </c>
      <c r="B382" t="s">
        <v>35</v>
      </c>
      <c r="C382" t="s">
        <v>785</v>
      </c>
      <c r="D382" t="s">
        <v>94</v>
      </c>
      <c r="E382">
        <v>39</v>
      </c>
      <c r="F382" t="s">
        <v>785</v>
      </c>
      <c r="H382" t="s">
        <v>1099</v>
      </c>
      <c r="I382">
        <v>6</v>
      </c>
      <c r="J382">
        <v>6</v>
      </c>
      <c r="K382">
        <v>25</v>
      </c>
      <c r="L382">
        <v>6</v>
      </c>
      <c r="M382">
        <v>9</v>
      </c>
      <c r="N382">
        <f t="shared" si="32"/>
        <v>0</v>
      </c>
      <c r="O382">
        <f t="shared" si="33"/>
        <v>0</v>
      </c>
      <c r="P382">
        <f t="shared" si="34"/>
        <v>25</v>
      </c>
    </row>
    <row r="383" spans="1:16" x14ac:dyDescent="0.3">
      <c r="A383">
        <v>2018</v>
      </c>
      <c r="B383" t="s">
        <v>26</v>
      </c>
      <c r="C383" t="s">
        <v>949</v>
      </c>
      <c r="D383" t="s">
        <v>94</v>
      </c>
      <c r="E383">
        <v>23</v>
      </c>
      <c r="F383" t="s">
        <v>949</v>
      </c>
      <c r="H383" t="s">
        <v>1100</v>
      </c>
      <c r="I383">
        <v>13</v>
      </c>
      <c r="J383">
        <v>7</v>
      </c>
      <c r="K383">
        <v>24</v>
      </c>
      <c r="L383">
        <v>7</v>
      </c>
      <c r="M383">
        <v>13</v>
      </c>
      <c r="N383">
        <f t="shared" si="32"/>
        <v>6</v>
      </c>
      <c r="O383">
        <f t="shared" si="33"/>
        <v>6</v>
      </c>
      <c r="P383">
        <f t="shared" si="34"/>
        <v>30</v>
      </c>
    </row>
    <row r="384" spans="1:16" x14ac:dyDescent="0.3">
      <c r="A384">
        <v>2018</v>
      </c>
      <c r="B384" t="s">
        <v>359</v>
      </c>
      <c r="C384" t="s">
        <v>476</v>
      </c>
      <c r="D384" t="s">
        <v>94</v>
      </c>
      <c r="E384">
        <v>32</v>
      </c>
      <c r="F384" t="s">
        <v>476</v>
      </c>
      <c r="H384" t="s">
        <v>955</v>
      </c>
      <c r="I384">
        <v>8</v>
      </c>
      <c r="J384">
        <v>8</v>
      </c>
      <c r="K384">
        <v>23</v>
      </c>
      <c r="L384">
        <v>8</v>
      </c>
      <c r="M384">
        <v>16</v>
      </c>
      <c r="N384">
        <f t="shared" si="32"/>
        <v>0</v>
      </c>
      <c r="O384">
        <f t="shared" si="33"/>
        <v>0</v>
      </c>
      <c r="P384">
        <f t="shared" si="34"/>
        <v>23</v>
      </c>
    </row>
    <row r="385" spans="1:16" x14ac:dyDescent="0.3">
      <c r="A385">
        <v>2018</v>
      </c>
      <c r="B385" t="s">
        <v>26</v>
      </c>
      <c r="C385" t="s">
        <v>1101</v>
      </c>
      <c r="D385" t="s">
        <v>94</v>
      </c>
      <c r="E385">
        <v>12</v>
      </c>
      <c r="F385" t="s">
        <v>1101</v>
      </c>
      <c r="H385" t="s">
        <v>1102</v>
      </c>
      <c r="I385">
        <v>21</v>
      </c>
      <c r="J385">
        <v>9</v>
      </c>
      <c r="K385">
        <v>22</v>
      </c>
      <c r="L385">
        <v>9</v>
      </c>
      <c r="M385">
        <v>13</v>
      </c>
      <c r="N385">
        <f t="shared" si="32"/>
        <v>12</v>
      </c>
      <c r="O385">
        <f t="shared" si="33"/>
        <v>12</v>
      </c>
      <c r="P385">
        <f t="shared" si="34"/>
        <v>34</v>
      </c>
    </row>
    <row r="386" spans="1:16" x14ac:dyDescent="0.3">
      <c r="A386">
        <v>2018</v>
      </c>
      <c r="B386" t="s">
        <v>29</v>
      </c>
      <c r="C386" t="s">
        <v>507</v>
      </c>
      <c r="D386" t="s">
        <v>94</v>
      </c>
      <c r="E386">
        <v>40</v>
      </c>
      <c r="F386" t="s">
        <v>507</v>
      </c>
      <c r="H386" t="s">
        <v>508</v>
      </c>
      <c r="I386">
        <v>5</v>
      </c>
      <c r="J386">
        <v>10</v>
      </c>
      <c r="K386">
        <v>21</v>
      </c>
      <c r="L386">
        <v>10</v>
      </c>
      <c r="M386">
        <v>16</v>
      </c>
      <c r="N386">
        <f t="shared" si="32"/>
        <v>-5</v>
      </c>
      <c r="O386">
        <f t="shared" si="33"/>
        <v>-5</v>
      </c>
      <c r="P386">
        <f t="shared" si="34"/>
        <v>16</v>
      </c>
    </row>
    <row r="387" spans="1:16" x14ac:dyDescent="0.3">
      <c r="A387">
        <v>2018</v>
      </c>
      <c r="B387" t="s">
        <v>17</v>
      </c>
      <c r="C387" t="s">
        <v>1103</v>
      </c>
      <c r="D387" t="s">
        <v>94</v>
      </c>
      <c r="E387">
        <v>1</v>
      </c>
      <c r="F387" t="s">
        <v>1103</v>
      </c>
      <c r="H387" t="s">
        <v>1104</v>
      </c>
      <c r="I387">
        <v>42</v>
      </c>
      <c r="J387">
        <v>11</v>
      </c>
      <c r="K387">
        <v>20</v>
      </c>
      <c r="L387">
        <v>11</v>
      </c>
      <c r="M387">
        <v>11</v>
      </c>
      <c r="N387">
        <f t="shared" si="32"/>
        <v>31</v>
      </c>
      <c r="O387">
        <f t="shared" si="33"/>
        <v>31</v>
      </c>
      <c r="P387">
        <f t="shared" si="34"/>
        <v>51</v>
      </c>
    </row>
    <row r="388" spans="1:16" x14ac:dyDescent="0.3">
      <c r="A388">
        <v>2018</v>
      </c>
      <c r="B388" t="s">
        <v>359</v>
      </c>
      <c r="C388" t="s">
        <v>801</v>
      </c>
      <c r="D388" t="s">
        <v>94</v>
      </c>
      <c r="E388">
        <v>26</v>
      </c>
      <c r="F388" t="s">
        <v>801</v>
      </c>
      <c r="H388" t="s">
        <v>1105</v>
      </c>
      <c r="I388">
        <v>10</v>
      </c>
      <c r="J388">
        <v>12</v>
      </c>
      <c r="K388">
        <v>19</v>
      </c>
      <c r="L388">
        <v>12</v>
      </c>
      <c r="M388">
        <v>16</v>
      </c>
      <c r="N388">
        <f t="shared" si="32"/>
        <v>-2</v>
      </c>
      <c r="O388">
        <f t="shared" si="33"/>
        <v>-2</v>
      </c>
      <c r="P388">
        <f t="shared" si="34"/>
        <v>17</v>
      </c>
    </row>
    <row r="389" spans="1:16" x14ac:dyDescent="0.3">
      <c r="A389">
        <v>2018</v>
      </c>
      <c r="B389" t="s">
        <v>23</v>
      </c>
      <c r="C389" t="s">
        <v>513</v>
      </c>
      <c r="D389" t="s">
        <v>94</v>
      </c>
      <c r="E389">
        <v>9</v>
      </c>
      <c r="F389" t="s">
        <v>513</v>
      </c>
      <c r="H389" t="s">
        <v>1106</v>
      </c>
      <c r="I389">
        <v>25</v>
      </c>
      <c r="J389">
        <v>13</v>
      </c>
      <c r="K389">
        <v>18</v>
      </c>
      <c r="L389">
        <v>13</v>
      </c>
      <c r="M389">
        <v>14</v>
      </c>
      <c r="N389">
        <f t="shared" si="32"/>
        <v>12</v>
      </c>
      <c r="O389">
        <f t="shared" si="33"/>
        <v>12</v>
      </c>
      <c r="P389">
        <f t="shared" si="34"/>
        <v>30</v>
      </c>
    </row>
    <row r="390" spans="1:16" x14ac:dyDescent="0.3">
      <c r="A390">
        <v>2018</v>
      </c>
      <c r="B390" t="s">
        <v>385</v>
      </c>
      <c r="C390" t="s">
        <v>321</v>
      </c>
      <c r="D390" t="s">
        <v>94</v>
      </c>
      <c r="E390">
        <v>21</v>
      </c>
      <c r="F390" t="s">
        <v>321</v>
      </c>
      <c r="H390" t="s">
        <v>1107</v>
      </c>
      <c r="I390">
        <v>15</v>
      </c>
      <c r="J390">
        <v>14</v>
      </c>
      <c r="K390">
        <v>17</v>
      </c>
      <c r="L390">
        <v>14</v>
      </c>
      <c r="M390">
        <v>12</v>
      </c>
      <c r="N390">
        <f t="shared" si="32"/>
        <v>1</v>
      </c>
      <c r="O390">
        <f t="shared" si="33"/>
        <v>1</v>
      </c>
      <c r="P390">
        <f t="shared" si="34"/>
        <v>18</v>
      </c>
    </row>
    <row r="391" spans="1:16" x14ac:dyDescent="0.3">
      <c r="A391">
        <v>2018</v>
      </c>
      <c r="B391" t="s">
        <v>13</v>
      </c>
      <c r="C391" t="s">
        <v>781</v>
      </c>
      <c r="D391" t="s">
        <v>94</v>
      </c>
      <c r="E391">
        <v>47</v>
      </c>
      <c r="F391" t="s">
        <v>781</v>
      </c>
      <c r="H391" t="s">
        <v>782</v>
      </c>
      <c r="I391">
        <v>3</v>
      </c>
      <c r="J391">
        <v>16</v>
      </c>
      <c r="K391">
        <v>15</v>
      </c>
      <c r="L391">
        <v>15</v>
      </c>
      <c r="M391">
        <v>14</v>
      </c>
      <c r="N391">
        <f t="shared" si="32"/>
        <v>-13</v>
      </c>
      <c r="O391">
        <f t="shared" si="33"/>
        <v>-12</v>
      </c>
      <c r="P391">
        <f t="shared" si="34"/>
        <v>3</v>
      </c>
    </row>
    <row r="392" spans="1:16" x14ac:dyDescent="0.3">
      <c r="A392">
        <v>2018</v>
      </c>
      <c r="B392" t="s">
        <v>62</v>
      </c>
      <c r="C392" t="s">
        <v>633</v>
      </c>
      <c r="D392" t="s">
        <v>94</v>
      </c>
      <c r="E392">
        <v>26</v>
      </c>
      <c r="F392" t="s">
        <v>633</v>
      </c>
      <c r="H392" t="s">
        <v>790</v>
      </c>
      <c r="I392">
        <v>10</v>
      </c>
      <c r="J392">
        <v>18</v>
      </c>
      <c r="K392">
        <v>13</v>
      </c>
      <c r="L392">
        <v>16</v>
      </c>
      <c r="M392">
        <v>16</v>
      </c>
      <c r="N392">
        <f t="shared" si="32"/>
        <v>-8</v>
      </c>
      <c r="O392">
        <f t="shared" si="33"/>
        <v>-6</v>
      </c>
      <c r="P392">
        <f t="shared" si="34"/>
        <v>7</v>
      </c>
    </row>
    <row r="393" spans="1:16" x14ac:dyDescent="0.3">
      <c r="A393">
        <v>2018</v>
      </c>
      <c r="B393" t="s">
        <v>17</v>
      </c>
      <c r="C393" t="s">
        <v>623</v>
      </c>
      <c r="D393" t="s">
        <v>94</v>
      </c>
      <c r="E393">
        <v>14</v>
      </c>
      <c r="F393" t="s">
        <v>623</v>
      </c>
      <c r="H393" t="s">
        <v>1108</v>
      </c>
      <c r="I393">
        <v>19</v>
      </c>
      <c r="J393">
        <v>19</v>
      </c>
      <c r="K393">
        <v>12</v>
      </c>
      <c r="L393">
        <v>17</v>
      </c>
      <c r="M393">
        <v>11</v>
      </c>
      <c r="N393">
        <f t="shared" si="32"/>
        <v>0</v>
      </c>
      <c r="O393">
        <f t="shared" si="33"/>
        <v>2</v>
      </c>
      <c r="P393">
        <f t="shared" si="34"/>
        <v>14</v>
      </c>
    </row>
    <row r="394" spans="1:16" x14ac:dyDescent="0.3">
      <c r="A394">
        <v>2018</v>
      </c>
      <c r="B394" t="s">
        <v>359</v>
      </c>
      <c r="C394" t="s">
        <v>1109</v>
      </c>
      <c r="D394" t="s">
        <v>94</v>
      </c>
      <c r="E394">
        <v>5</v>
      </c>
      <c r="F394" t="s">
        <v>1109</v>
      </c>
      <c r="H394" t="s">
        <v>1110</v>
      </c>
      <c r="I394">
        <v>30</v>
      </c>
      <c r="J394">
        <v>21</v>
      </c>
      <c r="K394">
        <v>10</v>
      </c>
      <c r="L394">
        <v>18</v>
      </c>
      <c r="M394">
        <v>16</v>
      </c>
      <c r="N394">
        <f t="shared" si="32"/>
        <v>9</v>
      </c>
      <c r="O394">
        <f t="shared" si="33"/>
        <v>12</v>
      </c>
      <c r="P394">
        <f t="shared" si="34"/>
        <v>22</v>
      </c>
    </row>
    <row r="395" spans="1:16" x14ac:dyDescent="0.3">
      <c r="A395">
        <v>2018</v>
      </c>
      <c r="B395" t="s">
        <v>32</v>
      </c>
      <c r="C395" t="s">
        <v>489</v>
      </c>
      <c r="D395" t="s">
        <v>94</v>
      </c>
      <c r="E395">
        <v>8</v>
      </c>
      <c r="F395" t="s">
        <v>489</v>
      </c>
      <c r="H395" t="s">
        <v>1111</v>
      </c>
      <c r="I395">
        <v>26</v>
      </c>
      <c r="J395">
        <v>22</v>
      </c>
      <c r="K395">
        <v>9</v>
      </c>
      <c r="L395">
        <v>19</v>
      </c>
      <c r="M395">
        <v>15</v>
      </c>
      <c r="N395">
        <f t="shared" si="32"/>
        <v>4</v>
      </c>
      <c r="O395">
        <f t="shared" si="33"/>
        <v>7</v>
      </c>
      <c r="P395">
        <f t="shared" si="34"/>
        <v>16</v>
      </c>
    </row>
    <row r="396" spans="1:16" x14ac:dyDescent="0.3">
      <c r="A396">
        <v>2018</v>
      </c>
      <c r="B396" t="s">
        <v>23</v>
      </c>
      <c r="C396" t="s">
        <v>472</v>
      </c>
      <c r="D396" t="s">
        <v>94</v>
      </c>
      <c r="E396">
        <v>3</v>
      </c>
      <c r="F396" t="s">
        <v>472</v>
      </c>
      <c r="H396" t="s">
        <v>1112</v>
      </c>
      <c r="I396">
        <v>35</v>
      </c>
      <c r="J396">
        <v>23</v>
      </c>
      <c r="K396">
        <v>8</v>
      </c>
      <c r="L396">
        <v>20</v>
      </c>
      <c r="M396">
        <v>14</v>
      </c>
      <c r="N396">
        <f t="shared" si="32"/>
        <v>12</v>
      </c>
      <c r="O396">
        <f t="shared" si="33"/>
        <v>15</v>
      </c>
      <c r="P396">
        <f t="shared" si="34"/>
        <v>23</v>
      </c>
    </row>
    <row r="397" spans="1:16" x14ac:dyDescent="0.3">
      <c r="A397">
        <v>2018</v>
      </c>
      <c r="B397" t="s">
        <v>13</v>
      </c>
      <c r="C397" t="s">
        <v>1113</v>
      </c>
      <c r="D397" t="s">
        <v>94</v>
      </c>
      <c r="E397">
        <v>1</v>
      </c>
      <c r="F397" t="s">
        <v>1113</v>
      </c>
      <c r="H397" t="s">
        <v>1114</v>
      </c>
      <c r="I397">
        <v>42</v>
      </c>
      <c r="J397">
        <v>25</v>
      </c>
      <c r="K397">
        <v>6</v>
      </c>
      <c r="L397">
        <v>21</v>
      </c>
      <c r="M397">
        <v>14</v>
      </c>
      <c r="N397">
        <f t="shared" si="32"/>
        <v>17</v>
      </c>
      <c r="O397">
        <f t="shared" si="33"/>
        <v>21</v>
      </c>
      <c r="P397">
        <f t="shared" si="34"/>
        <v>27</v>
      </c>
    </row>
    <row r="398" spans="1:16" x14ac:dyDescent="0.3">
      <c r="A398">
        <v>2018</v>
      </c>
      <c r="B398" t="s">
        <v>13</v>
      </c>
      <c r="C398" t="s">
        <v>979</v>
      </c>
      <c r="D398" t="s">
        <v>94</v>
      </c>
      <c r="E398">
        <v>10</v>
      </c>
      <c r="F398" t="s">
        <v>979</v>
      </c>
      <c r="H398" t="s">
        <v>1115</v>
      </c>
      <c r="I398">
        <v>23</v>
      </c>
      <c r="J398">
        <v>26</v>
      </c>
      <c r="K398">
        <v>5</v>
      </c>
      <c r="L398">
        <v>22</v>
      </c>
      <c r="M398">
        <v>14</v>
      </c>
      <c r="N398">
        <f t="shared" si="32"/>
        <v>-3</v>
      </c>
      <c r="O398">
        <f t="shared" si="33"/>
        <v>1</v>
      </c>
      <c r="P398">
        <f t="shared" si="34"/>
        <v>6</v>
      </c>
    </row>
    <row r="399" spans="1:16" x14ac:dyDescent="0.3">
      <c r="A399">
        <v>2018</v>
      </c>
      <c r="B399" t="s">
        <v>385</v>
      </c>
      <c r="C399" t="s">
        <v>810</v>
      </c>
      <c r="D399" t="s">
        <v>94</v>
      </c>
      <c r="E399">
        <v>8</v>
      </c>
      <c r="F399" t="s">
        <v>810</v>
      </c>
      <c r="H399" t="s">
        <v>1116</v>
      </c>
      <c r="I399">
        <v>26</v>
      </c>
      <c r="J399">
        <v>27</v>
      </c>
      <c r="K399">
        <v>4</v>
      </c>
      <c r="L399">
        <v>23</v>
      </c>
      <c r="M399">
        <v>12</v>
      </c>
      <c r="N399">
        <f t="shared" si="32"/>
        <v>-1</v>
      </c>
      <c r="O399">
        <f t="shared" si="33"/>
        <v>3</v>
      </c>
      <c r="P399">
        <f t="shared" si="34"/>
        <v>7</v>
      </c>
    </row>
    <row r="400" spans="1:16" x14ac:dyDescent="0.3">
      <c r="A400">
        <v>2018</v>
      </c>
      <c r="B400" t="s">
        <v>62</v>
      </c>
      <c r="C400" t="s">
        <v>803</v>
      </c>
      <c r="D400" t="s">
        <v>94</v>
      </c>
      <c r="E400">
        <v>4</v>
      </c>
      <c r="F400" t="s">
        <v>803</v>
      </c>
      <c r="H400" t="s">
        <v>1117</v>
      </c>
      <c r="I400">
        <v>33</v>
      </c>
      <c r="J400">
        <v>28</v>
      </c>
      <c r="K400">
        <v>3</v>
      </c>
      <c r="L400">
        <v>24</v>
      </c>
      <c r="M400">
        <v>16</v>
      </c>
      <c r="N400">
        <f t="shared" si="32"/>
        <v>5</v>
      </c>
      <c r="O400">
        <f t="shared" si="33"/>
        <v>9</v>
      </c>
      <c r="P400">
        <f t="shared" si="34"/>
        <v>12</v>
      </c>
    </row>
    <row r="401" spans="1:16" x14ac:dyDescent="0.3">
      <c r="A401">
        <v>2018</v>
      </c>
      <c r="B401" t="s">
        <v>29</v>
      </c>
      <c r="C401" t="s">
        <v>203</v>
      </c>
      <c r="D401" t="s">
        <v>94</v>
      </c>
      <c r="E401">
        <v>18</v>
      </c>
      <c r="F401" t="s">
        <v>203</v>
      </c>
      <c r="H401" t="s">
        <v>512</v>
      </c>
      <c r="I401">
        <v>16</v>
      </c>
      <c r="J401">
        <v>31</v>
      </c>
      <c r="L401">
        <v>25</v>
      </c>
      <c r="M401">
        <v>16</v>
      </c>
      <c r="N401">
        <f t="shared" si="32"/>
        <v>-15</v>
      </c>
      <c r="O401">
        <f t="shared" si="33"/>
        <v>-9</v>
      </c>
      <c r="P401">
        <f t="shared" si="34"/>
        <v>-9</v>
      </c>
    </row>
    <row r="402" spans="1:16" x14ac:dyDescent="0.3">
      <c r="A402">
        <v>2018</v>
      </c>
      <c r="B402" t="s">
        <v>23</v>
      </c>
      <c r="C402" t="s">
        <v>1118</v>
      </c>
      <c r="D402" t="s">
        <v>94</v>
      </c>
      <c r="E402">
        <v>2</v>
      </c>
      <c r="F402" t="s">
        <v>662</v>
      </c>
      <c r="H402" t="s">
        <v>1119</v>
      </c>
      <c r="I402">
        <v>39</v>
      </c>
      <c r="J402">
        <v>36</v>
      </c>
      <c r="L402">
        <v>26</v>
      </c>
      <c r="M402">
        <v>14</v>
      </c>
      <c r="N402">
        <f t="shared" si="32"/>
        <v>3</v>
      </c>
      <c r="O402">
        <f t="shared" si="33"/>
        <v>13</v>
      </c>
      <c r="P402">
        <f t="shared" si="34"/>
        <v>13</v>
      </c>
    </row>
    <row r="403" spans="1:16" x14ac:dyDescent="0.3">
      <c r="A403">
        <v>2018</v>
      </c>
      <c r="B403" t="s">
        <v>385</v>
      </c>
      <c r="C403" t="s">
        <v>1120</v>
      </c>
      <c r="D403" t="s">
        <v>94</v>
      </c>
      <c r="E403">
        <v>1</v>
      </c>
      <c r="F403" t="s">
        <v>1303</v>
      </c>
      <c r="H403" t="s">
        <v>1121</v>
      </c>
      <c r="I403">
        <v>42</v>
      </c>
      <c r="J403">
        <v>38</v>
      </c>
      <c r="L403">
        <v>27</v>
      </c>
      <c r="M403">
        <v>12</v>
      </c>
      <c r="N403">
        <f t="shared" si="32"/>
        <v>4</v>
      </c>
      <c r="O403">
        <f t="shared" si="33"/>
        <v>15</v>
      </c>
      <c r="P403">
        <f t="shared" si="34"/>
        <v>15</v>
      </c>
    </row>
    <row r="404" spans="1:16" x14ac:dyDescent="0.3">
      <c r="A404">
        <v>2018</v>
      </c>
      <c r="B404" t="s">
        <v>17</v>
      </c>
      <c r="C404" t="s">
        <v>618</v>
      </c>
      <c r="D404" t="s">
        <v>94</v>
      </c>
      <c r="E404">
        <v>12</v>
      </c>
      <c r="F404" t="s">
        <v>1384</v>
      </c>
      <c r="H404" t="s">
        <v>1122</v>
      </c>
      <c r="I404">
        <v>21</v>
      </c>
      <c r="J404">
        <v>39</v>
      </c>
      <c r="L404">
        <v>28</v>
      </c>
      <c r="M404">
        <v>11</v>
      </c>
      <c r="N404">
        <f t="shared" si="32"/>
        <v>-18</v>
      </c>
      <c r="O404">
        <f t="shared" si="33"/>
        <v>-7</v>
      </c>
      <c r="P404">
        <f t="shared" si="34"/>
        <v>-7</v>
      </c>
    </row>
    <row r="405" spans="1:16" x14ac:dyDescent="0.3">
      <c r="A405">
        <v>2018</v>
      </c>
      <c r="B405" t="s">
        <v>62</v>
      </c>
      <c r="C405" t="s">
        <v>303</v>
      </c>
      <c r="D405" t="s">
        <v>94</v>
      </c>
      <c r="E405">
        <v>15</v>
      </c>
      <c r="F405" t="s">
        <v>303</v>
      </c>
      <c r="H405" t="s">
        <v>1123</v>
      </c>
      <c r="I405">
        <v>18</v>
      </c>
      <c r="J405">
        <v>40</v>
      </c>
      <c r="L405">
        <v>29</v>
      </c>
      <c r="M405">
        <v>16</v>
      </c>
      <c r="N405">
        <f t="shared" si="32"/>
        <v>-22</v>
      </c>
      <c r="O405">
        <f t="shared" si="33"/>
        <v>-11</v>
      </c>
      <c r="P405">
        <f t="shared" si="34"/>
        <v>-11</v>
      </c>
    </row>
    <row r="406" spans="1:16" x14ac:dyDescent="0.3">
      <c r="A406">
        <v>2018</v>
      </c>
      <c r="B406" t="s">
        <v>62</v>
      </c>
      <c r="C406" t="s">
        <v>800</v>
      </c>
      <c r="D406" t="s">
        <v>94</v>
      </c>
      <c r="E406">
        <v>32</v>
      </c>
      <c r="F406" t="s">
        <v>800</v>
      </c>
      <c r="H406" t="s">
        <v>1124</v>
      </c>
      <c r="I406">
        <v>8</v>
      </c>
      <c r="J406">
        <v>41</v>
      </c>
      <c r="L406">
        <v>30</v>
      </c>
      <c r="M406">
        <v>16</v>
      </c>
      <c r="N406">
        <f t="shared" si="32"/>
        <v>-33</v>
      </c>
      <c r="O406">
        <f t="shared" si="33"/>
        <v>-22</v>
      </c>
      <c r="P406">
        <f t="shared" si="34"/>
        <v>-22</v>
      </c>
    </row>
    <row r="407" spans="1:16" x14ac:dyDescent="0.3">
      <c r="A407">
        <v>2018</v>
      </c>
      <c r="B407" t="s">
        <v>32</v>
      </c>
      <c r="C407" t="s">
        <v>313</v>
      </c>
      <c r="D407" t="s">
        <v>94</v>
      </c>
      <c r="E407">
        <v>3</v>
      </c>
      <c r="F407" t="s">
        <v>313</v>
      </c>
      <c r="H407" t="s">
        <v>470</v>
      </c>
      <c r="I407">
        <v>35</v>
      </c>
      <c r="J407">
        <v>42</v>
      </c>
      <c r="L407">
        <v>31</v>
      </c>
      <c r="M407">
        <v>15</v>
      </c>
      <c r="N407">
        <f t="shared" si="32"/>
        <v>-7</v>
      </c>
      <c r="O407">
        <f t="shared" si="33"/>
        <v>4</v>
      </c>
      <c r="P407">
        <f t="shared" si="34"/>
        <v>4</v>
      </c>
    </row>
    <row r="408" spans="1:16" x14ac:dyDescent="0.3">
      <c r="A408">
        <v>2018</v>
      </c>
      <c r="B408" t="s">
        <v>62</v>
      </c>
      <c r="C408" t="s">
        <v>301</v>
      </c>
      <c r="D408" t="s">
        <v>94</v>
      </c>
      <c r="E408">
        <v>17</v>
      </c>
      <c r="F408" t="s">
        <v>301</v>
      </c>
      <c r="H408" t="s">
        <v>302</v>
      </c>
      <c r="I408">
        <v>17</v>
      </c>
      <c r="J408">
        <v>45</v>
      </c>
      <c r="L408">
        <v>32</v>
      </c>
      <c r="M408">
        <v>16</v>
      </c>
      <c r="N408">
        <f t="shared" si="32"/>
        <v>-28</v>
      </c>
      <c r="O408">
        <f t="shared" si="33"/>
        <v>-15</v>
      </c>
      <c r="P408">
        <f t="shared" si="34"/>
        <v>-15</v>
      </c>
    </row>
    <row r="409" spans="1:16" x14ac:dyDescent="0.3">
      <c r="A409">
        <v>2018</v>
      </c>
      <c r="B409" t="s">
        <v>26</v>
      </c>
      <c r="C409" t="s">
        <v>964</v>
      </c>
      <c r="D409" t="s">
        <v>94</v>
      </c>
      <c r="E409">
        <v>1</v>
      </c>
      <c r="F409" t="s">
        <v>964</v>
      </c>
      <c r="H409" t="s">
        <v>1125</v>
      </c>
      <c r="I409">
        <v>42</v>
      </c>
      <c r="J409">
        <v>46</v>
      </c>
      <c r="L409">
        <v>33</v>
      </c>
      <c r="M409">
        <v>13</v>
      </c>
      <c r="N409">
        <f t="shared" si="32"/>
        <v>-4</v>
      </c>
      <c r="O409">
        <f t="shared" si="33"/>
        <v>9</v>
      </c>
      <c r="P409">
        <f t="shared" si="34"/>
        <v>9</v>
      </c>
    </row>
    <row r="410" spans="1:16" x14ac:dyDescent="0.3">
      <c r="A410">
        <v>2018</v>
      </c>
      <c r="B410" t="s">
        <v>29</v>
      </c>
      <c r="C410" t="s">
        <v>787</v>
      </c>
      <c r="D410" t="s">
        <v>94</v>
      </c>
      <c r="E410">
        <v>23</v>
      </c>
      <c r="F410" t="s">
        <v>787</v>
      </c>
      <c r="H410" t="s">
        <v>1126</v>
      </c>
      <c r="I410">
        <v>13</v>
      </c>
      <c r="J410">
        <v>49</v>
      </c>
      <c r="L410">
        <v>34</v>
      </c>
      <c r="M410">
        <v>16</v>
      </c>
      <c r="N410">
        <f t="shared" si="32"/>
        <v>-36</v>
      </c>
      <c r="O410">
        <f t="shared" si="33"/>
        <v>-21</v>
      </c>
      <c r="P410">
        <f t="shared" si="34"/>
        <v>-21</v>
      </c>
    </row>
    <row r="411" spans="1:16" x14ac:dyDescent="0.3">
      <c r="A411">
        <v>2018</v>
      </c>
      <c r="B411" t="s">
        <v>359</v>
      </c>
      <c r="C411" t="s">
        <v>1127</v>
      </c>
      <c r="D411" t="s">
        <v>94</v>
      </c>
      <c r="E411">
        <v>3</v>
      </c>
      <c r="F411" t="s">
        <v>1127</v>
      </c>
      <c r="H411" t="s">
        <v>1128</v>
      </c>
      <c r="I411">
        <v>35</v>
      </c>
      <c r="J411">
        <v>51</v>
      </c>
      <c r="L411">
        <v>35</v>
      </c>
      <c r="M411">
        <v>16</v>
      </c>
      <c r="N411">
        <f t="shared" si="32"/>
        <v>-16</v>
      </c>
      <c r="O411">
        <f t="shared" si="33"/>
        <v>0</v>
      </c>
      <c r="P411">
        <f t="shared" si="34"/>
        <v>0</v>
      </c>
    </row>
    <row r="412" spans="1:16" x14ac:dyDescent="0.3">
      <c r="A412">
        <v>2018</v>
      </c>
      <c r="B412" t="s">
        <v>32</v>
      </c>
      <c r="C412" t="s">
        <v>509</v>
      </c>
      <c r="D412" t="s">
        <v>94</v>
      </c>
      <c r="E412">
        <v>6</v>
      </c>
      <c r="F412" t="s">
        <v>509</v>
      </c>
      <c r="H412" t="s">
        <v>1129</v>
      </c>
      <c r="I412">
        <v>29</v>
      </c>
      <c r="J412">
        <v>55</v>
      </c>
      <c r="L412">
        <v>36</v>
      </c>
      <c r="M412">
        <v>15</v>
      </c>
      <c r="N412">
        <f t="shared" si="32"/>
        <v>-26</v>
      </c>
      <c r="O412">
        <f t="shared" si="33"/>
        <v>-7</v>
      </c>
      <c r="P412">
        <f t="shared" si="34"/>
        <v>-7</v>
      </c>
    </row>
    <row r="413" spans="1:16" x14ac:dyDescent="0.3">
      <c r="A413">
        <v>2018</v>
      </c>
      <c r="B413" t="s">
        <v>35</v>
      </c>
      <c r="C413" t="s">
        <v>652</v>
      </c>
      <c r="D413" t="s">
        <v>94</v>
      </c>
      <c r="E413">
        <v>3</v>
      </c>
      <c r="F413" t="s">
        <v>652</v>
      </c>
      <c r="H413" t="s">
        <v>1130</v>
      </c>
      <c r="I413">
        <v>35</v>
      </c>
      <c r="J413">
        <v>59</v>
      </c>
      <c r="L413">
        <v>37</v>
      </c>
      <c r="M413">
        <v>9</v>
      </c>
      <c r="N413">
        <f t="shared" si="32"/>
        <v>-24</v>
      </c>
      <c r="O413">
        <f t="shared" si="33"/>
        <v>-2</v>
      </c>
      <c r="P413">
        <f t="shared" si="34"/>
        <v>-2</v>
      </c>
    </row>
    <row r="414" spans="1:16" x14ac:dyDescent="0.3">
      <c r="A414">
        <v>2018</v>
      </c>
      <c r="B414" t="s">
        <v>29</v>
      </c>
      <c r="C414" t="s">
        <v>525</v>
      </c>
      <c r="D414" t="s">
        <v>94</v>
      </c>
      <c r="E414">
        <v>5</v>
      </c>
      <c r="F414" t="s">
        <v>525</v>
      </c>
      <c r="H414" t="s">
        <v>1131</v>
      </c>
      <c r="I414">
        <v>30</v>
      </c>
      <c r="J414">
        <v>62</v>
      </c>
      <c r="L414">
        <v>38</v>
      </c>
      <c r="M414">
        <v>16</v>
      </c>
      <c r="N414">
        <f t="shared" si="32"/>
        <v>-32</v>
      </c>
      <c r="O414">
        <f t="shared" si="33"/>
        <v>-8</v>
      </c>
      <c r="P414">
        <f t="shared" si="34"/>
        <v>-8</v>
      </c>
    </row>
    <row r="415" spans="1:16" x14ac:dyDescent="0.3">
      <c r="A415">
        <v>2018</v>
      </c>
      <c r="B415" t="s">
        <v>13</v>
      </c>
      <c r="C415" t="s">
        <v>492</v>
      </c>
      <c r="D415" t="s">
        <v>94</v>
      </c>
      <c r="E415">
        <v>5</v>
      </c>
      <c r="F415" t="s">
        <v>492</v>
      </c>
      <c r="H415" t="s">
        <v>1132</v>
      </c>
      <c r="I415">
        <v>30</v>
      </c>
      <c r="J415">
        <v>63</v>
      </c>
      <c r="L415">
        <v>39</v>
      </c>
      <c r="M415">
        <v>14</v>
      </c>
      <c r="N415">
        <f t="shared" si="32"/>
        <v>-33</v>
      </c>
      <c r="O415">
        <f t="shared" si="33"/>
        <v>-9</v>
      </c>
      <c r="P415">
        <f t="shared" si="34"/>
        <v>-9</v>
      </c>
    </row>
    <row r="416" spans="1:16" x14ac:dyDescent="0.3">
      <c r="A416">
        <v>2018</v>
      </c>
      <c r="B416" t="s">
        <v>17</v>
      </c>
      <c r="C416" t="s">
        <v>1133</v>
      </c>
      <c r="D416" t="s">
        <v>94</v>
      </c>
      <c r="E416">
        <v>4</v>
      </c>
      <c r="F416" t="s">
        <v>1134</v>
      </c>
      <c r="H416" t="s">
        <v>1135</v>
      </c>
      <c r="I416">
        <v>33</v>
      </c>
      <c r="J416">
        <v>66</v>
      </c>
      <c r="L416">
        <v>40</v>
      </c>
      <c r="M416">
        <v>11</v>
      </c>
      <c r="N416">
        <f t="shared" si="32"/>
        <v>-33</v>
      </c>
      <c r="O416">
        <f t="shared" si="33"/>
        <v>-7</v>
      </c>
      <c r="P416">
        <f t="shared" si="34"/>
        <v>-7</v>
      </c>
    </row>
    <row r="417" spans="1:16" x14ac:dyDescent="0.3">
      <c r="A417">
        <v>2018</v>
      </c>
      <c r="B417" t="s">
        <v>29</v>
      </c>
      <c r="C417" t="s">
        <v>971</v>
      </c>
      <c r="D417" t="s">
        <v>94</v>
      </c>
      <c r="E417">
        <v>13</v>
      </c>
      <c r="F417" t="s">
        <v>971</v>
      </c>
      <c r="H417" t="s">
        <v>1136</v>
      </c>
      <c r="I417">
        <v>20</v>
      </c>
      <c r="J417">
        <v>68</v>
      </c>
      <c r="L417">
        <v>41</v>
      </c>
      <c r="M417">
        <v>16</v>
      </c>
      <c r="N417">
        <f t="shared" ref="N417:N422" si="35">I417-J417</f>
        <v>-48</v>
      </c>
      <c r="O417">
        <f t="shared" ref="O417:O423" si="36">I417-L417</f>
        <v>-21</v>
      </c>
      <c r="P417">
        <f t="shared" ref="P417:P423" si="37">SUM(O417,K417)</f>
        <v>-21</v>
      </c>
    </row>
    <row r="418" spans="1:16" x14ac:dyDescent="0.3">
      <c r="A418">
        <v>2018</v>
      </c>
      <c r="B418" t="s">
        <v>35</v>
      </c>
      <c r="C418" t="s">
        <v>328</v>
      </c>
      <c r="D418" t="s">
        <v>94</v>
      </c>
      <c r="E418">
        <v>10</v>
      </c>
      <c r="F418" t="s">
        <v>328</v>
      </c>
      <c r="H418" t="s">
        <v>1137</v>
      </c>
      <c r="I418">
        <v>23</v>
      </c>
      <c r="J418">
        <v>93</v>
      </c>
      <c r="L418">
        <v>42</v>
      </c>
      <c r="M418">
        <v>9</v>
      </c>
      <c r="N418">
        <f t="shared" si="35"/>
        <v>-70</v>
      </c>
      <c r="O418">
        <f t="shared" si="36"/>
        <v>-19</v>
      </c>
      <c r="P418">
        <f t="shared" si="37"/>
        <v>-19</v>
      </c>
    </row>
    <row r="419" spans="1:16" x14ac:dyDescent="0.3">
      <c r="A419">
        <v>2018</v>
      </c>
      <c r="B419" t="s">
        <v>359</v>
      </c>
      <c r="C419" t="s">
        <v>1138</v>
      </c>
      <c r="D419" t="s">
        <v>94</v>
      </c>
      <c r="E419">
        <v>7</v>
      </c>
      <c r="F419" t="s">
        <v>1138</v>
      </c>
      <c r="H419" t="s">
        <v>1139</v>
      </c>
      <c r="I419">
        <v>28</v>
      </c>
      <c r="J419">
        <v>100</v>
      </c>
      <c r="L419">
        <v>43</v>
      </c>
      <c r="M419">
        <v>16</v>
      </c>
      <c r="N419">
        <f t="shared" si="35"/>
        <v>-72</v>
      </c>
      <c r="O419">
        <f t="shared" si="36"/>
        <v>-15</v>
      </c>
      <c r="P419">
        <f t="shared" si="37"/>
        <v>-15</v>
      </c>
    </row>
    <row r="420" spans="1:16" x14ac:dyDescent="0.3">
      <c r="A420">
        <v>2018</v>
      </c>
      <c r="B420" t="s">
        <v>32</v>
      </c>
      <c r="C420" t="s">
        <v>960</v>
      </c>
      <c r="D420" t="s">
        <v>94</v>
      </c>
      <c r="E420">
        <v>2</v>
      </c>
      <c r="F420" t="s">
        <v>960</v>
      </c>
      <c r="H420" t="s">
        <v>1140</v>
      </c>
      <c r="I420">
        <v>39</v>
      </c>
      <c r="J420">
        <v>101</v>
      </c>
      <c r="L420">
        <v>44</v>
      </c>
      <c r="M420">
        <v>15</v>
      </c>
      <c r="N420">
        <f t="shared" si="35"/>
        <v>-62</v>
      </c>
      <c r="O420">
        <f t="shared" si="36"/>
        <v>-5</v>
      </c>
      <c r="P420">
        <f t="shared" si="37"/>
        <v>-5</v>
      </c>
    </row>
    <row r="421" spans="1:16" x14ac:dyDescent="0.3">
      <c r="A421">
        <v>2018</v>
      </c>
      <c r="B421" t="s">
        <v>385</v>
      </c>
      <c r="C421" t="s">
        <v>793</v>
      </c>
      <c r="D421" t="s">
        <v>94</v>
      </c>
      <c r="E421">
        <v>1</v>
      </c>
      <c r="F421" t="s">
        <v>793</v>
      </c>
      <c r="H421" t="s">
        <v>1141</v>
      </c>
      <c r="I421">
        <v>42</v>
      </c>
      <c r="J421">
        <v>102</v>
      </c>
      <c r="L421">
        <v>45</v>
      </c>
      <c r="M421">
        <v>12</v>
      </c>
      <c r="N421">
        <f t="shared" si="35"/>
        <v>-60</v>
      </c>
      <c r="O421">
        <f t="shared" si="36"/>
        <v>-3</v>
      </c>
      <c r="P421">
        <f t="shared" si="37"/>
        <v>-3</v>
      </c>
    </row>
    <row r="422" spans="1:16" x14ac:dyDescent="0.3">
      <c r="A422">
        <v>2018</v>
      </c>
      <c r="B422" t="s">
        <v>13</v>
      </c>
      <c r="C422" t="s">
        <v>315</v>
      </c>
      <c r="D422" t="s">
        <v>94</v>
      </c>
      <c r="E422">
        <v>1</v>
      </c>
      <c r="F422" t="s">
        <v>315</v>
      </c>
      <c r="H422" t="s">
        <v>1142</v>
      </c>
      <c r="I422">
        <v>42</v>
      </c>
      <c r="J422">
        <v>103</v>
      </c>
      <c r="L422">
        <v>46</v>
      </c>
      <c r="M422">
        <v>14</v>
      </c>
      <c r="N422">
        <f t="shared" si="35"/>
        <v>-61</v>
      </c>
      <c r="O422">
        <f t="shared" si="36"/>
        <v>-4</v>
      </c>
      <c r="P422">
        <f t="shared" si="37"/>
        <v>-4</v>
      </c>
    </row>
    <row r="423" spans="1:16" x14ac:dyDescent="0.3">
      <c r="A423">
        <v>2018</v>
      </c>
      <c r="B423" t="s">
        <v>32</v>
      </c>
      <c r="C423" t="s">
        <v>207</v>
      </c>
      <c r="D423" t="s">
        <v>94</v>
      </c>
      <c r="E423">
        <v>2</v>
      </c>
      <c r="F423" t="s">
        <v>207</v>
      </c>
      <c r="H423" t="s">
        <v>1143</v>
      </c>
      <c r="I423">
        <v>39</v>
      </c>
      <c r="J423">
        <v>104</v>
      </c>
      <c r="L423">
        <v>47</v>
      </c>
      <c r="M423">
        <v>15</v>
      </c>
      <c r="N423">
        <f>I423-J423</f>
        <v>-65</v>
      </c>
      <c r="O423">
        <f t="shared" si="36"/>
        <v>-8</v>
      </c>
      <c r="P423">
        <f t="shared" si="37"/>
        <v>-8</v>
      </c>
    </row>
    <row r="424" spans="1:16" x14ac:dyDescent="0.3">
      <c r="A424">
        <v>2017</v>
      </c>
      <c r="B424" t="s">
        <v>26</v>
      </c>
      <c r="C424" t="s">
        <v>835</v>
      </c>
      <c r="D424" t="s">
        <v>221</v>
      </c>
      <c r="E424">
        <v>1</v>
      </c>
      <c r="F424" t="s">
        <v>355</v>
      </c>
      <c r="H424" t="s">
        <v>220</v>
      </c>
      <c r="I424">
        <v>3</v>
      </c>
      <c r="J424">
        <v>9</v>
      </c>
      <c r="K424">
        <f>11-J424</f>
        <v>2</v>
      </c>
      <c r="L424">
        <v>1</v>
      </c>
      <c r="M424">
        <v>14</v>
      </c>
      <c r="N424">
        <f>I424-J424</f>
        <v>-6</v>
      </c>
      <c r="O424">
        <f>I424-L424</f>
        <v>2</v>
      </c>
      <c r="P424">
        <f>SUM(O424,K424)</f>
        <v>4</v>
      </c>
    </row>
    <row r="425" spans="1:16" x14ac:dyDescent="0.3">
      <c r="A425">
        <v>2017</v>
      </c>
      <c r="B425" t="s">
        <v>29</v>
      </c>
      <c r="C425" t="s">
        <v>837</v>
      </c>
      <c r="D425" t="s">
        <v>221</v>
      </c>
      <c r="E425">
        <v>1</v>
      </c>
      <c r="F425" t="s">
        <v>838</v>
      </c>
      <c r="H425" t="s">
        <v>839</v>
      </c>
      <c r="I425">
        <v>3</v>
      </c>
      <c r="J425">
        <v>10</v>
      </c>
      <c r="K425">
        <f>11-J425</f>
        <v>1</v>
      </c>
      <c r="L425">
        <v>2</v>
      </c>
      <c r="M425">
        <v>15</v>
      </c>
      <c r="N425">
        <f t="shared" ref="N425:N488" si="38">I425-J425</f>
        <v>-7</v>
      </c>
      <c r="O425">
        <f t="shared" ref="O425:O488" si="39">I425-L425</f>
        <v>1</v>
      </c>
      <c r="P425">
        <f t="shared" ref="P425:P488" si="40">SUM(O425,K425)</f>
        <v>2</v>
      </c>
    </row>
    <row r="426" spans="1:16" x14ac:dyDescent="0.3">
      <c r="A426">
        <v>2017</v>
      </c>
      <c r="B426" t="s">
        <v>62</v>
      </c>
      <c r="C426" t="s">
        <v>840</v>
      </c>
      <c r="D426" t="s">
        <v>221</v>
      </c>
      <c r="E426">
        <v>4</v>
      </c>
      <c r="F426" t="s">
        <v>670</v>
      </c>
      <c r="H426" t="s">
        <v>841</v>
      </c>
      <c r="I426">
        <v>1</v>
      </c>
      <c r="J426">
        <v>11</v>
      </c>
      <c r="L426">
        <v>3</v>
      </c>
      <c r="M426">
        <v>15</v>
      </c>
      <c r="N426">
        <f t="shared" si="38"/>
        <v>-10</v>
      </c>
      <c r="O426">
        <f>I426-L426</f>
        <v>-2</v>
      </c>
      <c r="P426">
        <f>SUM(O426,K426)</f>
        <v>-2</v>
      </c>
    </row>
    <row r="427" spans="1:16" x14ac:dyDescent="0.3">
      <c r="A427">
        <v>2017</v>
      </c>
      <c r="B427" t="s">
        <v>385</v>
      </c>
      <c r="C427" t="s">
        <v>842</v>
      </c>
      <c r="D427" t="s">
        <v>221</v>
      </c>
      <c r="E427">
        <v>2</v>
      </c>
      <c r="F427" t="s">
        <v>366</v>
      </c>
      <c r="H427" t="s">
        <v>843</v>
      </c>
      <c r="I427">
        <v>2</v>
      </c>
      <c r="J427">
        <v>13</v>
      </c>
      <c r="L427">
        <v>4</v>
      </c>
      <c r="M427">
        <v>14</v>
      </c>
      <c r="N427">
        <f t="shared" si="38"/>
        <v>-11</v>
      </c>
      <c r="O427">
        <f t="shared" si="39"/>
        <v>-2</v>
      </c>
      <c r="P427">
        <f t="shared" si="40"/>
        <v>-2</v>
      </c>
    </row>
    <row r="428" spans="1:16" x14ac:dyDescent="0.3">
      <c r="A428">
        <v>2017</v>
      </c>
      <c r="B428" t="s">
        <v>359</v>
      </c>
      <c r="C428" t="s">
        <v>844</v>
      </c>
      <c r="D428" t="s">
        <v>221</v>
      </c>
      <c r="E428">
        <v>1</v>
      </c>
      <c r="F428" t="s">
        <v>368</v>
      </c>
      <c r="H428" t="s">
        <v>845</v>
      </c>
      <c r="I428">
        <v>3</v>
      </c>
      <c r="J428">
        <v>17</v>
      </c>
      <c r="L428">
        <v>5</v>
      </c>
      <c r="M428">
        <v>13</v>
      </c>
      <c r="N428">
        <f t="shared" si="38"/>
        <v>-14</v>
      </c>
      <c r="O428">
        <f t="shared" si="39"/>
        <v>-2</v>
      </c>
      <c r="P428">
        <f t="shared" si="40"/>
        <v>-2</v>
      </c>
    </row>
    <row r="429" spans="1:16" x14ac:dyDescent="0.3">
      <c r="A429">
        <v>2017</v>
      </c>
      <c r="B429" t="s">
        <v>32</v>
      </c>
      <c r="C429" t="s">
        <v>846</v>
      </c>
      <c r="D429" t="s">
        <v>221</v>
      </c>
      <c r="E429">
        <v>1</v>
      </c>
      <c r="F429" t="s">
        <v>847</v>
      </c>
      <c r="H429" t="s">
        <v>225</v>
      </c>
      <c r="I429">
        <v>3</v>
      </c>
      <c r="J429">
        <v>24</v>
      </c>
      <c r="L429">
        <v>6</v>
      </c>
      <c r="M429">
        <v>15</v>
      </c>
      <c r="N429">
        <f t="shared" si="38"/>
        <v>-21</v>
      </c>
      <c r="O429">
        <f t="shared" si="39"/>
        <v>-3</v>
      </c>
      <c r="P429">
        <f t="shared" si="40"/>
        <v>-3</v>
      </c>
    </row>
    <row r="430" spans="1:16" x14ac:dyDescent="0.3">
      <c r="A430">
        <v>2017</v>
      </c>
      <c r="B430" t="s">
        <v>17</v>
      </c>
      <c r="C430" t="s">
        <v>18</v>
      </c>
      <c r="D430" t="s">
        <v>221</v>
      </c>
      <c r="E430">
        <v>1</v>
      </c>
      <c r="F430" t="s">
        <v>529</v>
      </c>
      <c r="H430" t="s">
        <v>19</v>
      </c>
      <c r="I430">
        <v>3</v>
      </c>
      <c r="J430">
        <v>27</v>
      </c>
      <c r="L430">
        <v>7</v>
      </c>
      <c r="M430">
        <v>15</v>
      </c>
      <c r="N430">
        <f t="shared" si="38"/>
        <v>-24</v>
      </c>
      <c r="O430">
        <f t="shared" si="39"/>
        <v>-4</v>
      </c>
      <c r="P430">
        <f t="shared" si="40"/>
        <v>-4</v>
      </c>
    </row>
    <row r="431" spans="1:16" x14ac:dyDescent="0.3">
      <c r="A431">
        <v>2017</v>
      </c>
      <c r="B431" t="s">
        <v>29</v>
      </c>
      <c r="C431" t="s">
        <v>237</v>
      </c>
      <c r="D431" t="s">
        <v>38</v>
      </c>
      <c r="E431">
        <v>23</v>
      </c>
      <c r="F431" t="s">
        <v>237</v>
      </c>
      <c r="H431" t="s">
        <v>383</v>
      </c>
      <c r="I431">
        <v>6</v>
      </c>
      <c r="J431">
        <v>1</v>
      </c>
      <c r="K431">
        <f>21-J431</f>
        <v>20</v>
      </c>
      <c r="L431">
        <v>1</v>
      </c>
      <c r="M431">
        <v>15</v>
      </c>
      <c r="N431">
        <f t="shared" si="38"/>
        <v>5</v>
      </c>
      <c r="O431">
        <f t="shared" si="39"/>
        <v>5</v>
      </c>
      <c r="P431">
        <f t="shared" si="40"/>
        <v>25</v>
      </c>
    </row>
    <row r="432" spans="1:16" x14ac:dyDescent="0.3">
      <c r="A432">
        <v>2017</v>
      </c>
      <c r="B432" t="s">
        <v>359</v>
      </c>
      <c r="C432" t="s">
        <v>54</v>
      </c>
      <c r="D432" t="s">
        <v>38</v>
      </c>
      <c r="E432">
        <v>27</v>
      </c>
      <c r="F432" t="s">
        <v>54</v>
      </c>
      <c r="H432" t="s">
        <v>848</v>
      </c>
      <c r="I432">
        <v>4</v>
      </c>
      <c r="J432">
        <v>2</v>
      </c>
      <c r="K432">
        <f t="shared" ref="K432:K446" si="41">21-J432</f>
        <v>19</v>
      </c>
      <c r="L432">
        <v>2</v>
      </c>
      <c r="M432">
        <v>13</v>
      </c>
      <c r="N432">
        <f t="shared" si="38"/>
        <v>2</v>
      </c>
      <c r="O432">
        <f t="shared" si="39"/>
        <v>2</v>
      </c>
      <c r="P432">
        <f t="shared" si="40"/>
        <v>21</v>
      </c>
    </row>
    <row r="433" spans="1:16" x14ac:dyDescent="0.3">
      <c r="A433">
        <v>2017</v>
      </c>
      <c r="B433" t="s">
        <v>359</v>
      </c>
      <c r="C433" t="s">
        <v>704</v>
      </c>
      <c r="D433" t="s">
        <v>38</v>
      </c>
      <c r="E433">
        <v>1</v>
      </c>
      <c r="F433" t="s">
        <v>704</v>
      </c>
      <c r="H433" t="s">
        <v>849</v>
      </c>
      <c r="I433">
        <v>21</v>
      </c>
      <c r="J433">
        <v>3</v>
      </c>
      <c r="K433">
        <f t="shared" si="41"/>
        <v>18</v>
      </c>
      <c r="L433">
        <v>3</v>
      </c>
      <c r="M433">
        <v>13</v>
      </c>
      <c r="N433">
        <f t="shared" si="38"/>
        <v>18</v>
      </c>
      <c r="O433">
        <f t="shared" si="39"/>
        <v>18</v>
      </c>
      <c r="P433">
        <f t="shared" si="40"/>
        <v>36</v>
      </c>
    </row>
    <row r="434" spans="1:16" x14ac:dyDescent="0.3">
      <c r="A434">
        <v>2017</v>
      </c>
      <c r="B434" t="s">
        <v>26</v>
      </c>
      <c r="C434" t="s">
        <v>52</v>
      </c>
      <c r="D434" t="s">
        <v>38</v>
      </c>
      <c r="E434">
        <v>40</v>
      </c>
      <c r="F434" t="s">
        <v>52</v>
      </c>
      <c r="H434" t="s">
        <v>850</v>
      </c>
      <c r="I434">
        <v>2</v>
      </c>
      <c r="J434">
        <v>4</v>
      </c>
      <c r="K434">
        <f t="shared" si="41"/>
        <v>17</v>
      </c>
      <c r="L434">
        <v>4</v>
      </c>
      <c r="M434">
        <v>14</v>
      </c>
      <c r="N434">
        <f t="shared" si="38"/>
        <v>-2</v>
      </c>
      <c r="O434">
        <f t="shared" si="39"/>
        <v>-2</v>
      </c>
      <c r="P434">
        <f t="shared" si="40"/>
        <v>15</v>
      </c>
    </row>
    <row r="435" spans="1:16" x14ac:dyDescent="0.3">
      <c r="A435">
        <v>2017</v>
      </c>
      <c r="B435" t="s">
        <v>23</v>
      </c>
      <c r="C435" t="s">
        <v>851</v>
      </c>
      <c r="D435" t="s">
        <v>38</v>
      </c>
      <c r="E435">
        <v>7</v>
      </c>
      <c r="F435" t="s">
        <v>851</v>
      </c>
      <c r="H435" t="s">
        <v>852</v>
      </c>
      <c r="I435">
        <v>17</v>
      </c>
      <c r="J435">
        <v>5</v>
      </c>
      <c r="K435">
        <f t="shared" si="41"/>
        <v>16</v>
      </c>
      <c r="L435">
        <v>5</v>
      </c>
      <c r="M435">
        <v>10</v>
      </c>
      <c r="N435">
        <f t="shared" si="38"/>
        <v>12</v>
      </c>
      <c r="O435">
        <f t="shared" si="39"/>
        <v>12</v>
      </c>
      <c r="P435">
        <f t="shared" si="40"/>
        <v>28</v>
      </c>
    </row>
    <row r="436" spans="1:16" x14ac:dyDescent="0.3">
      <c r="A436">
        <v>2017</v>
      </c>
      <c r="B436" t="s">
        <v>13</v>
      </c>
      <c r="C436" t="s">
        <v>679</v>
      </c>
      <c r="D436" t="s">
        <v>38</v>
      </c>
      <c r="E436">
        <v>16</v>
      </c>
      <c r="F436" t="s">
        <v>679</v>
      </c>
      <c r="H436" t="s">
        <v>853</v>
      </c>
      <c r="I436">
        <v>8</v>
      </c>
      <c r="J436">
        <v>6</v>
      </c>
      <c r="K436">
        <f t="shared" si="41"/>
        <v>15</v>
      </c>
      <c r="L436">
        <v>6</v>
      </c>
      <c r="M436">
        <v>10</v>
      </c>
      <c r="N436">
        <f t="shared" si="38"/>
        <v>2</v>
      </c>
      <c r="O436">
        <f t="shared" si="39"/>
        <v>2</v>
      </c>
      <c r="P436">
        <f t="shared" si="40"/>
        <v>17</v>
      </c>
    </row>
    <row r="437" spans="1:16" x14ac:dyDescent="0.3">
      <c r="A437">
        <v>2017</v>
      </c>
      <c r="B437" t="s">
        <v>35</v>
      </c>
      <c r="C437" t="s">
        <v>67</v>
      </c>
      <c r="D437" t="s">
        <v>38</v>
      </c>
      <c r="E437">
        <v>10</v>
      </c>
      <c r="F437" t="s">
        <v>67</v>
      </c>
      <c r="H437" t="s">
        <v>854</v>
      </c>
      <c r="I437">
        <v>14</v>
      </c>
      <c r="J437">
        <v>7</v>
      </c>
      <c r="K437">
        <f t="shared" si="41"/>
        <v>14</v>
      </c>
      <c r="L437">
        <v>7</v>
      </c>
      <c r="M437">
        <v>8</v>
      </c>
      <c r="N437">
        <f t="shared" si="38"/>
        <v>7</v>
      </c>
      <c r="O437">
        <f t="shared" si="39"/>
        <v>7</v>
      </c>
      <c r="P437">
        <f t="shared" si="40"/>
        <v>21</v>
      </c>
    </row>
    <row r="438" spans="1:16" x14ac:dyDescent="0.3">
      <c r="A438">
        <v>2017</v>
      </c>
      <c r="B438" t="s">
        <v>62</v>
      </c>
      <c r="C438" t="s">
        <v>389</v>
      </c>
      <c r="D438" t="s">
        <v>38</v>
      </c>
      <c r="E438">
        <v>14</v>
      </c>
      <c r="F438" t="s">
        <v>389</v>
      </c>
      <c r="H438" t="s">
        <v>855</v>
      </c>
      <c r="I438">
        <v>9</v>
      </c>
      <c r="J438">
        <v>8</v>
      </c>
      <c r="K438">
        <f t="shared" si="41"/>
        <v>13</v>
      </c>
      <c r="L438">
        <v>8</v>
      </c>
      <c r="M438">
        <v>15</v>
      </c>
      <c r="N438">
        <f t="shared" si="38"/>
        <v>1</v>
      </c>
      <c r="O438">
        <f t="shared" si="39"/>
        <v>1</v>
      </c>
      <c r="P438">
        <f t="shared" si="40"/>
        <v>14</v>
      </c>
    </row>
    <row r="439" spans="1:16" x14ac:dyDescent="0.3">
      <c r="A439">
        <v>2017</v>
      </c>
      <c r="B439" t="s">
        <v>62</v>
      </c>
      <c r="C439" t="s">
        <v>681</v>
      </c>
      <c r="D439" t="s">
        <v>38</v>
      </c>
      <c r="E439">
        <v>12</v>
      </c>
      <c r="F439" t="s">
        <v>681</v>
      </c>
      <c r="H439" t="s">
        <v>856</v>
      </c>
      <c r="I439">
        <v>13</v>
      </c>
      <c r="J439">
        <v>9</v>
      </c>
      <c r="K439">
        <f t="shared" si="41"/>
        <v>12</v>
      </c>
      <c r="L439">
        <v>9</v>
      </c>
      <c r="M439">
        <v>15</v>
      </c>
      <c r="N439">
        <f t="shared" si="38"/>
        <v>4</v>
      </c>
      <c r="O439">
        <f t="shared" si="39"/>
        <v>4</v>
      </c>
      <c r="P439">
        <f t="shared" si="40"/>
        <v>16</v>
      </c>
    </row>
    <row r="440" spans="1:16" x14ac:dyDescent="0.3">
      <c r="A440">
        <v>2017</v>
      </c>
      <c r="B440" t="s">
        <v>26</v>
      </c>
      <c r="C440" t="s">
        <v>36</v>
      </c>
      <c r="D440" t="s">
        <v>38</v>
      </c>
      <c r="E440">
        <v>31</v>
      </c>
      <c r="F440" t="s">
        <v>36</v>
      </c>
      <c r="H440" t="s">
        <v>677</v>
      </c>
      <c r="I440">
        <v>3</v>
      </c>
      <c r="J440">
        <v>10</v>
      </c>
      <c r="K440">
        <f t="shared" si="41"/>
        <v>11</v>
      </c>
      <c r="L440">
        <v>10</v>
      </c>
      <c r="M440">
        <v>14</v>
      </c>
      <c r="N440">
        <f t="shared" si="38"/>
        <v>-7</v>
      </c>
      <c r="O440">
        <f t="shared" si="39"/>
        <v>-7</v>
      </c>
      <c r="P440">
        <f t="shared" si="40"/>
        <v>4</v>
      </c>
    </row>
    <row r="441" spans="1:16" x14ac:dyDescent="0.3">
      <c r="A441">
        <v>2017</v>
      </c>
      <c r="B441" t="s">
        <v>62</v>
      </c>
      <c r="C441" t="s">
        <v>857</v>
      </c>
      <c r="D441" t="s">
        <v>38</v>
      </c>
      <c r="E441">
        <v>8</v>
      </c>
      <c r="F441" t="s">
        <v>544</v>
      </c>
      <c r="H441" t="s">
        <v>858</v>
      </c>
      <c r="I441">
        <v>15</v>
      </c>
      <c r="J441">
        <v>11</v>
      </c>
      <c r="K441">
        <f t="shared" si="41"/>
        <v>10</v>
      </c>
      <c r="L441">
        <v>11</v>
      </c>
      <c r="M441">
        <v>15</v>
      </c>
      <c r="N441">
        <f t="shared" si="38"/>
        <v>4</v>
      </c>
      <c r="O441">
        <f t="shared" si="39"/>
        <v>4</v>
      </c>
      <c r="P441">
        <f t="shared" si="40"/>
        <v>14</v>
      </c>
    </row>
    <row r="442" spans="1:16" x14ac:dyDescent="0.3">
      <c r="A442">
        <v>2017</v>
      </c>
      <c r="B442" t="s">
        <v>17</v>
      </c>
      <c r="C442" t="s">
        <v>686</v>
      </c>
      <c r="D442" t="s">
        <v>38</v>
      </c>
      <c r="E442">
        <v>1</v>
      </c>
      <c r="F442" t="s">
        <v>686</v>
      </c>
      <c r="H442" t="s">
        <v>859</v>
      </c>
      <c r="I442">
        <v>21</v>
      </c>
      <c r="J442">
        <v>12</v>
      </c>
      <c r="K442">
        <f t="shared" si="41"/>
        <v>9</v>
      </c>
      <c r="L442">
        <v>12</v>
      </c>
      <c r="M442">
        <v>15</v>
      </c>
      <c r="N442">
        <f t="shared" si="38"/>
        <v>9</v>
      </c>
      <c r="O442">
        <f t="shared" si="39"/>
        <v>9</v>
      </c>
      <c r="P442">
        <f t="shared" si="40"/>
        <v>18</v>
      </c>
    </row>
    <row r="443" spans="1:16" x14ac:dyDescent="0.3">
      <c r="A443">
        <v>2017</v>
      </c>
      <c r="B443" t="s">
        <v>29</v>
      </c>
      <c r="C443" t="s">
        <v>683</v>
      </c>
      <c r="D443" t="s">
        <v>38</v>
      </c>
      <c r="E443">
        <v>5</v>
      </c>
      <c r="F443" t="s">
        <v>683</v>
      </c>
      <c r="H443" t="s">
        <v>860</v>
      </c>
      <c r="I443">
        <v>19</v>
      </c>
      <c r="J443">
        <v>15</v>
      </c>
      <c r="K443">
        <f t="shared" si="41"/>
        <v>6</v>
      </c>
      <c r="L443">
        <v>13</v>
      </c>
      <c r="M443">
        <v>15</v>
      </c>
      <c r="N443">
        <f t="shared" si="38"/>
        <v>4</v>
      </c>
      <c r="O443">
        <f t="shared" si="39"/>
        <v>6</v>
      </c>
      <c r="P443">
        <f t="shared" si="40"/>
        <v>12</v>
      </c>
    </row>
    <row r="444" spans="1:16" x14ac:dyDescent="0.3">
      <c r="A444">
        <v>2017</v>
      </c>
      <c r="B444" t="s">
        <v>32</v>
      </c>
      <c r="C444" t="s">
        <v>60</v>
      </c>
      <c r="D444" t="s">
        <v>38</v>
      </c>
      <c r="E444">
        <v>21</v>
      </c>
      <c r="F444" t="s">
        <v>60</v>
      </c>
      <c r="H444" t="s">
        <v>243</v>
      </c>
      <c r="I444">
        <v>7</v>
      </c>
      <c r="J444">
        <v>16</v>
      </c>
      <c r="K444">
        <f t="shared" si="41"/>
        <v>5</v>
      </c>
      <c r="L444">
        <v>14</v>
      </c>
      <c r="M444">
        <v>15</v>
      </c>
      <c r="N444">
        <f t="shared" si="38"/>
        <v>-9</v>
      </c>
      <c r="O444">
        <f t="shared" si="39"/>
        <v>-7</v>
      </c>
      <c r="P444">
        <f t="shared" si="40"/>
        <v>-2</v>
      </c>
    </row>
    <row r="445" spans="1:16" x14ac:dyDescent="0.3">
      <c r="A445">
        <v>2017</v>
      </c>
      <c r="B445" t="s">
        <v>23</v>
      </c>
      <c r="C445" t="s">
        <v>861</v>
      </c>
      <c r="D445" t="s">
        <v>38</v>
      </c>
      <c r="E445">
        <v>25</v>
      </c>
      <c r="F445" t="s">
        <v>691</v>
      </c>
      <c r="H445" t="s">
        <v>862</v>
      </c>
      <c r="I445">
        <v>5</v>
      </c>
      <c r="J445">
        <v>17</v>
      </c>
      <c r="K445">
        <f t="shared" si="41"/>
        <v>4</v>
      </c>
      <c r="L445">
        <v>15</v>
      </c>
      <c r="M445">
        <v>10</v>
      </c>
      <c r="N445">
        <f t="shared" si="38"/>
        <v>-12</v>
      </c>
      <c r="O445">
        <f t="shared" si="39"/>
        <v>-10</v>
      </c>
      <c r="P445">
        <f t="shared" si="40"/>
        <v>-6</v>
      </c>
    </row>
    <row r="446" spans="1:16" x14ac:dyDescent="0.3">
      <c r="A446">
        <v>2017</v>
      </c>
      <c r="B446" t="s">
        <v>29</v>
      </c>
      <c r="C446" t="s">
        <v>693</v>
      </c>
      <c r="D446" t="s">
        <v>38</v>
      </c>
      <c r="E446">
        <v>8</v>
      </c>
      <c r="F446" t="s">
        <v>693</v>
      </c>
      <c r="H446" t="s">
        <v>863</v>
      </c>
      <c r="I446">
        <v>15</v>
      </c>
      <c r="J446">
        <v>18</v>
      </c>
      <c r="K446">
        <f t="shared" si="41"/>
        <v>3</v>
      </c>
      <c r="L446">
        <v>16</v>
      </c>
      <c r="M446">
        <v>15</v>
      </c>
      <c r="N446">
        <f t="shared" si="38"/>
        <v>-3</v>
      </c>
      <c r="O446">
        <f t="shared" si="39"/>
        <v>-1</v>
      </c>
      <c r="P446">
        <f t="shared" si="40"/>
        <v>2</v>
      </c>
    </row>
    <row r="447" spans="1:16" x14ac:dyDescent="0.3">
      <c r="A447">
        <v>2017</v>
      </c>
      <c r="B447" t="s">
        <v>35</v>
      </c>
      <c r="C447" t="s">
        <v>689</v>
      </c>
      <c r="D447" t="s">
        <v>38</v>
      </c>
      <c r="E447">
        <v>13</v>
      </c>
      <c r="F447" t="s">
        <v>689</v>
      </c>
      <c r="H447" t="s">
        <v>864</v>
      </c>
      <c r="I447">
        <v>10</v>
      </c>
      <c r="J447">
        <v>21</v>
      </c>
      <c r="L447">
        <v>17</v>
      </c>
      <c r="M447">
        <v>8</v>
      </c>
      <c r="N447">
        <f t="shared" si="38"/>
        <v>-11</v>
      </c>
      <c r="O447">
        <f t="shared" si="39"/>
        <v>-7</v>
      </c>
      <c r="P447">
        <f t="shared" si="40"/>
        <v>-7</v>
      </c>
    </row>
    <row r="448" spans="1:16" x14ac:dyDescent="0.3">
      <c r="A448">
        <v>2017</v>
      </c>
      <c r="B448" t="s">
        <v>385</v>
      </c>
      <c r="C448" t="s">
        <v>695</v>
      </c>
      <c r="D448" t="s">
        <v>38</v>
      </c>
      <c r="E448">
        <v>13</v>
      </c>
      <c r="F448" t="s">
        <v>695</v>
      </c>
      <c r="H448" t="s">
        <v>865</v>
      </c>
      <c r="I448">
        <v>10</v>
      </c>
      <c r="J448">
        <v>22</v>
      </c>
      <c r="L448">
        <v>18</v>
      </c>
      <c r="M448">
        <v>14</v>
      </c>
      <c r="N448">
        <f t="shared" si="38"/>
        <v>-12</v>
      </c>
      <c r="O448">
        <f t="shared" si="39"/>
        <v>-8</v>
      </c>
      <c r="P448">
        <f t="shared" si="40"/>
        <v>-8</v>
      </c>
    </row>
    <row r="449" spans="1:16" x14ac:dyDescent="0.3">
      <c r="A449">
        <v>2017</v>
      </c>
      <c r="B449" t="s">
        <v>13</v>
      </c>
      <c r="C449" t="s">
        <v>69</v>
      </c>
      <c r="D449" t="s">
        <v>38</v>
      </c>
      <c r="E449">
        <v>6</v>
      </c>
      <c r="F449" t="s">
        <v>69</v>
      </c>
      <c r="H449" t="s">
        <v>244</v>
      </c>
      <c r="I449">
        <v>18</v>
      </c>
      <c r="J449">
        <v>23</v>
      </c>
      <c r="L449">
        <v>19</v>
      </c>
      <c r="M449">
        <v>10</v>
      </c>
      <c r="N449">
        <f t="shared" si="38"/>
        <v>-5</v>
      </c>
      <c r="O449">
        <f t="shared" si="39"/>
        <v>-1</v>
      </c>
      <c r="P449">
        <f t="shared" si="40"/>
        <v>-1</v>
      </c>
    </row>
    <row r="450" spans="1:16" x14ac:dyDescent="0.3">
      <c r="A450">
        <v>2017</v>
      </c>
      <c r="B450" t="s">
        <v>17</v>
      </c>
      <c r="C450" t="s">
        <v>391</v>
      </c>
      <c r="D450" t="s">
        <v>38</v>
      </c>
      <c r="E450">
        <v>1</v>
      </c>
      <c r="F450" t="s">
        <v>391</v>
      </c>
      <c r="H450" t="s">
        <v>866</v>
      </c>
      <c r="I450">
        <v>21</v>
      </c>
      <c r="J450">
        <v>27</v>
      </c>
      <c r="L450">
        <v>20</v>
      </c>
      <c r="M450">
        <v>15</v>
      </c>
      <c r="N450">
        <f t="shared" si="38"/>
        <v>-6</v>
      </c>
      <c r="O450">
        <f t="shared" si="39"/>
        <v>1</v>
      </c>
      <c r="P450">
        <f t="shared" si="40"/>
        <v>1</v>
      </c>
    </row>
    <row r="451" spans="1:16" x14ac:dyDescent="0.3">
      <c r="A451">
        <v>2017</v>
      </c>
      <c r="B451" t="s">
        <v>13</v>
      </c>
      <c r="C451" t="s">
        <v>700</v>
      </c>
      <c r="D451" t="s">
        <v>38</v>
      </c>
      <c r="E451">
        <v>5</v>
      </c>
      <c r="F451" t="s">
        <v>700</v>
      </c>
      <c r="H451" t="s">
        <v>867</v>
      </c>
      <c r="I451">
        <v>19</v>
      </c>
      <c r="J451">
        <v>28</v>
      </c>
      <c r="L451">
        <v>21</v>
      </c>
      <c r="M451">
        <v>10</v>
      </c>
      <c r="N451">
        <f t="shared" si="38"/>
        <v>-9</v>
      </c>
      <c r="O451">
        <f t="shared" si="39"/>
        <v>-2</v>
      </c>
      <c r="P451">
        <f t="shared" si="40"/>
        <v>-2</v>
      </c>
    </row>
    <row r="452" spans="1:16" x14ac:dyDescent="0.3">
      <c r="A452">
        <v>2017</v>
      </c>
      <c r="B452" t="s">
        <v>32</v>
      </c>
      <c r="C452" t="s">
        <v>245</v>
      </c>
      <c r="D452" t="s">
        <v>38</v>
      </c>
      <c r="E452">
        <v>49</v>
      </c>
      <c r="F452" t="s">
        <v>245</v>
      </c>
      <c r="H452" t="s">
        <v>675</v>
      </c>
      <c r="I452">
        <v>1</v>
      </c>
      <c r="J452">
        <v>29</v>
      </c>
      <c r="L452">
        <v>22</v>
      </c>
      <c r="M452">
        <v>15</v>
      </c>
      <c r="N452">
        <f t="shared" si="38"/>
        <v>-28</v>
      </c>
      <c r="O452">
        <f>I452-L452</f>
        <v>-21</v>
      </c>
      <c r="P452">
        <f>SUM(O452,K452)</f>
        <v>-21</v>
      </c>
    </row>
    <row r="453" spans="1:16" x14ac:dyDescent="0.3">
      <c r="A453">
        <v>2017</v>
      </c>
      <c r="B453" t="s">
        <v>385</v>
      </c>
      <c r="C453" t="s">
        <v>234</v>
      </c>
      <c r="D453" t="s">
        <v>38</v>
      </c>
      <c r="E453">
        <v>13</v>
      </c>
      <c r="F453" t="s">
        <v>234</v>
      </c>
      <c r="H453" t="s">
        <v>868</v>
      </c>
      <c r="I453">
        <v>10</v>
      </c>
      <c r="J453">
        <v>40</v>
      </c>
      <c r="L453">
        <v>23</v>
      </c>
      <c r="M453">
        <v>14</v>
      </c>
      <c r="N453">
        <f t="shared" si="38"/>
        <v>-30</v>
      </c>
      <c r="O453">
        <f t="shared" si="39"/>
        <v>-13</v>
      </c>
      <c r="P453">
        <f t="shared" si="40"/>
        <v>-13</v>
      </c>
    </row>
    <row r="454" spans="1:16" x14ac:dyDescent="0.3">
      <c r="A454">
        <v>2017</v>
      </c>
      <c r="B454" t="s">
        <v>13</v>
      </c>
      <c r="C454" t="s">
        <v>554</v>
      </c>
      <c r="D454" t="s">
        <v>45</v>
      </c>
      <c r="E454">
        <v>34</v>
      </c>
      <c r="F454" t="s">
        <v>554</v>
      </c>
      <c r="H454" t="s">
        <v>869</v>
      </c>
      <c r="I454">
        <v>10</v>
      </c>
      <c r="J454">
        <v>1</v>
      </c>
      <c r="K454">
        <f>21-J454</f>
        <v>20</v>
      </c>
      <c r="L454">
        <v>1</v>
      </c>
      <c r="M454">
        <v>10</v>
      </c>
      <c r="N454">
        <f t="shared" si="38"/>
        <v>9</v>
      </c>
      <c r="O454">
        <f t="shared" si="39"/>
        <v>9</v>
      </c>
      <c r="P454">
        <f t="shared" si="40"/>
        <v>29</v>
      </c>
    </row>
    <row r="455" spans="1:16" x14ac:dyDescent="0.3">
      <c r="A455">
        <v>2017</v>
      </c>
      <c r="B455" t="s">
        <v>29</v>
      </c>
      <c r="C455" t="s">
        <v>592</v>
      </c>
      <c r="D455" t="s">
        <v>45</v>
      </c>
      <c r="E455">
        <v>66</v>
      </c>
      <c r="F455" t="s">
        <v>592</v>
      </c>
      <c r="H455" t="s">
        <v>870</v>
      </c>
      <c r="I455">
        <v>2</v>
      </c>
      <c r="J455">
        <v>2</v>
      </c>
      <c r="K455">
        <f t="shared" ref="K455:K470" si="42">21-J455</f>
        <v>19</v>
      </c>
      <c r="L455">
        <v>2</v>
      </c>
      <c r="M455">
        <v>15</v>
      </c>
      <c r="N455">
        <f t="shared" si="38"/>
        <v>0</v>
      </c>
      <c r="O455">
        <f t="shared" si="39"/>
        <v>0</v>
      </c>
      <c r="P455">
        <f t="shared" si="40"/>
        <v>19</v>
      </c>
    </row>
    <row r="456" spans="1:16" x14ac:dyDescent="0.3">
      <c r="A456">
        <v>2017</v>
      </c>
      <c r="B456" t="s">
        <v>13</v>
      </c>
      <c r="C456" t="s">
        <v>871</v>
      </c>
      <c r="D456" t="s">
        <v>45</v>
      </c>
      <c r="E456">
        <v>8</v>
      </c>
      <c r="F456" t="s">
        <v>871</v>
      </c>
      <c r="H456" t="s">
        <v>872</v>
      </c>
      <c r="I456">
        <v>21</v>
      </c>
      <c r="J456">
        <v>4</v>
      </c>
      <c r="K456">
        <f t="shared" si="42"/>
        <v>17</v>
      </c>
      <c r="L456">
        <v>3</v>
      </c>
      <c r="M456">
        <v>10</v>
      </c>
      <c r="N456">
        <f t="shared" si="38"/>
        <v>17</v>
      </c>
      <c r="O456">
        <f t="shared" si="39"/>
        <v>18</v>
      </c>
      <c r="P456">
        <f t="shared" si="40"/>
        <v>35</v>
      </c>
    </row>
    <row r="457" spans="1:16" x14ac:dyDescent="0.3">
      <c r="A457">
        <v>2017</v>
      </c>
      <c r="B457" t="s">
        <v>385</v>
      </c>
      <c r="C457" t="s">
        <v>594</v>
      </c>
      <c r="D457" t="s">
        <v>45</v>
      </c>
      <c r="E457">
        <v>44</v>
      </c>
      <c r="F457" t="s">
        <v>594</v>
      </c>
      <c r="H457" t="s">
        <v>873</v>
      </c>
      <c r="I457">
        <v>5</v>
      </c>
      <c r="J457">
        <v>5</v>
      </c>
      <c r="K457">
        <f t="shared" si="42"/>
        <v>16</v>
      </c>
      <c r="L457">
        <v>4</v>
      </c>
      <c r="M457">
        <v>14</v>
      </c>
      <c r="N457">
        <f t="shared" si="38"/>
        <v>0</v>
      </c>
      <c r="O457">
        <f t="shared" si="39"/>
        <v>1</v>
      </c>
      <c r="P457">
        <f t="shared" si="40"/>
        <v>17</v>
      </c>
    </row>
    <row r="458" spans="1:16" x14ac:dyDescent="0.3">
      <c r="A458">
        <v>2017</v>
      </c>
      <c r="B458" t="s">
        <v>26</v>
      </c>
      <c r="C458" t="s">
        <v>560</v>
      </c>
      <c r="D458" t="s">
        <v>45</v>
      </c>
      <c r="E458">
        <v>7</v>
      </c>
      <c r="F458" t="s">
        <v>560</v>
      </c>
      <c r="H458" t="s">
        <v>874</v>
      </c>
      <c r="I458">
        <v>23</v>
      </c>
      <c r="J458">
        <v>6</v>
      </c>
      <c r="K458">
        <f t="shared" si="42"/>
        <v>15</v>
      </c>
      <c r="L458">
        <v>5</v>
      </c>
      <c r="M458">
        <v>14</v>
      </c>
      <c r="N458">
        <f t="shared" si="38"/>
        <v>17</v>
      </c>
      <c r="O458">
        <f t="shared" si="39"/>
        <v>18</v>
      </c>
      <c r="P458">
        <f t="shared" si="40"/>
        <v>33</v>
      </c>
    </row>
    <row r="459" spans="1:16" x14ac:dyDescent="0.3">
      <c r="A459">
        <v>2017</v>
      </c>
      <c r="B459" t="s">
        <v>35</v>
      </c>
      <c r="C459" t="s">
        <v>109</v>
      </c>
      <c r="D459" t="s">
        <v>45</v>
      </c>
      <c r="E459">
        <v>50</v>
      </c>
      <c r="F459" t="s">
        <v>109</v>
      </c>
      <c r="H459" t="s">
        <v>875</v>
      </c>
      <c r="I459">
        <v>3</v>
      </c>
      <c r="J459">
        <v>7</v>
      </c>
      <c r="K459">
        <f t="shared" si="42"/>
        <v>14</v>
      </c>
      <c r="L459">
        <v>6</v>
      </c>
      <c r="M459">
        <v>8</v>
      </c>
      <c r="N459">
        <f t="shared" si="38"/>
        <v>-4</v>
      </c>
      <c r="O459">
        <f t="shared" si="39"/>
        <v>-3</v>
      </c>
      <c r="P459">
        <f t="shared" si="40"/>
        <v>11</v>
      </c>
    </row>
    <row r="460" spans="1:16" x14ac:dyDescent="0.3">
      <c r="A460">
        <v>2017</v>
      </c>
      <c r="B460" t="s">
        <v>29</v>
      </c>
      <c r="C460" t="s">
        <v>876</v>
      </c>
      <c r="D460" t="s">
        <v>45</v>
      </c>
      <c r="E460">
        <v>18</v>
      </c>
      <c r="F460" t="s">
        <v>876</v>
      </c>
      <c r="H460" t="s">
        <v>877</v>
      </c>
      <c r="I460">
        <v>12</v>
      </c>
      <c r="J460">
        <v>8</v>
      </c>
      <c r="K460">
        <f t="shared" si="42"/>
        <v>13</v>
      </c>
      <c r="L460">
        <v>7</v>
      </c>
      <c r="M460">
        <v>15</v>
      </c>
      <c r="N460">
        <f t="shared" si="38"/>
        <v>4</v>
      </c>
      <c r="O460">
        <f t="shared" si="39"/>
        <v>5</v>
      </c>
      <c r="P460">
        <f t="shared" si="40"/>
        <v>18</v>
      </c>
    </row>
    <row r="461" spans="1:16" x14ac:dyDescent="0.3">
      <c r="A461">
        <v>2017</v>
      </c>
      <c r="B461" t="s">
        <v>62</v>
      </c>
      <c r="C461" t="s">
        <v>599</v>
      </c>
      <c r="D461" t="s">
        <v>45</v>
      </c>
      <c r="E461">
        <v>19</v>
      </c>
      <c r="F461" t="s">
        <v>599</v>
      </c>
      <c r="H461" t="s">
        <v>732</v>
      </c>
      <c r="I461">
        <v>11</v>
      </c>
      <c r="J461">
        <v>9</v>
      </c>
      <c r="K461">
        <f t="shared" si="42"/>
        <v>12</v>
      </c>
      <c r="L461">
        <v>8</v>
      </c>
      <c r="M461">
        <v>15</v>
      </c>
      <c r="N461">
        <f t="shared" si="38"/>
        <v>2</v>
      </c>
      <c r="O461">
        <f t="shared" si="39"/>
        <v>3</v>
      </c>
      <c r="P461">
        <f t="shared" si="40"/>
        <v>15</v>
      </c>
    </row>
    <row r="462" spans="1:16" x14ac:dyDescent="0.3">
      <c r="A462">
        <v>2017</v>
      </c>
      <c r="B462" t="s">
        <v>62</v>
      </c>
      <c r="C462" t="s">
        <v>878</v>
      </c>
      <c r="D462" t="s">
        <v>45</v>
      </c>
      <c r="E462">
        <v>40</v>
      </c>
      <c r="F462" t="s">
        <v>722</v>
      </c>
      <c r="H462" t="s">
        <v>879</v>
      </c>
      <c r="I462">
        <v>8</v>
      </c>
      <c r="J462">
        <v>10</v>
      </c>
      <c r="K462">
        <f t="shared" si="42"/>
        <v>11</v>
      </c>
      <c r="L462">
        <v>9</v>
      </c>
      <c r="M462">
        <v>15</v>
      </c>
      <c r="N462">
        <f t="shared" si="38"/>
        <v>-2</v>
      </c>
      <c r="O462">
        <f t="shared" si="39"/>
        <v>-1</v>
      </c>
      <c r="P462">
        <f t="shared" si="40"/>
        <v>10</v>
      </c>
    </row>
    <row r="463" spans="1:16" x14ac:dyDescent="0.3">
      <c r="A463">
        <v>2017</v>
      </c>
      <c r="B463" t="s">
        <v>23</v>
      </c>
      <c r="C463" t="s">
        <v>880</v>
      </c>
      <c r="D463" t="s">
        <v>45</v>
      </c>
      <c r="E463">
        <v>42</v>
      </c>
      <c r="F463" t="s">
        <v>880</v>
      </c>
      <c r="H463" t="s">
        <v>881</v>
      </c>
      <c r="I463">
        <v>7</v>
      </c>
      <c r="J463">
        <v>11</v>
      </c>
      <c r="K463">
        <f t="shared" si="42"/>
        <v>10</v>
      </c>
      <c r="L463">
        <v>10</v>
      </c>
      <c r="M463">
        <v>10</v>
      </c>
      <c r="N463">
        <f t="shared" si="38"/>
        <v>-4</v>
      </c>
      <c r="O463">
        <f t="shared" si="39"/>
        <v>-3</v>
      </c>
      <c r="P463">
        <f t="shared" si="40"/>
        <v>7</v>
      </c>
    </row>
    <row r="464" spans="1:16" x14ac:dyDescent="0.3">
      <c r="A464">
        <v>2017</v>
      </c>
      <c r="B464" t="s">
        <v>23</v>
      </c>
      <c r="C464" t="s">
        <v>882</v>
      </c>
      <c r="D464" t="s">
        <v>45</v>
      </c>
      <c r="E464">
        <v>18</v>
      </c>
      <c r="F464" t="s">
        <v>882</v>
      </c>
      <c r="H464" t="s">
        <v>883</v>
      </c>
      <c r="I464">
        <v>12</v>
      </c>
      <c r="J464">
        <v>12</v>
      </c>
      <c r="K464">
        <f t="shared" si="42"/>
        <v>9</v>
      </c>
      <c r="L464">
        <v>11</v>
      </c>
      <c r="M464">
        <v>10</v>
      </c>
      <c r="N464">
        <f t="shared" si="38"/>
        <v>0</v>
      </c>
      <c r="O464">
        <f t="shared" si="39"/>
        <v>1</v>
      </c>
      <c r="P464">
        <f t="shared" si="40"/>
        <v>10</v>
      </c>
    </row>
    <row r="465" spans="1:16" x14ac:dyDescent="0.3">
      <c r="A465">
        <v>2017</v>
      </c>
      <c r="B465" t="s">
        <v>385</v>
      </c>
      <c r="C465" t="s">
        <v>726</v>
      </c>
      <c r="D465" t="s">
        <v>45</v>
      </c>
      <c r="E465">
        <v>46</v>
      </c>
      <c r="F465" t="s">
        <v>726</v>
      </c>
      <c r="H465" t="s">
        <v>884</v>
      </c>
      <c r="I465">
        <v>4</v>
      </c>
      <c r="J465">
        <v>14</v>
      </c>
      <c r="K465">
        <f t="shared" si="42"/>
        <v>7</v>
      </c>
      <c r="L465">
        <v>12</v>
      </c>
      <c r="M465">
        <v>14</v>
      </c>
      <c r="N465">
        <f t="shared" si="38"/>
        <v>-10</v>
      </c>
      <c r="O465">
        <f t="shared" si="39"/>
        <v>-8</v>
      </c>
      <c r="P465">
        <f t="shared" si="40"/>
        <v>-1</v>
      </c>
    </row>
    <row r="466" spans="1:16" x14ac:dyDescent="0.3">
      <c r="A466">
        <v>2017</v>
      </c>
      <c r="B466" t="s">
        <v>62</v>
      </c>
      <c r="C466" t="s">
        <v>276</v>
      </c>
      <c r="D466" t="s">
        <v>45</v>
      </c>
      <c r="E466">
        <v>17</v>
      </c>
      <c r="F466" t="s">
        <v>276</v>
      </c>
      <c r="H466" t="s">
        <v>885</v>
      </c>
      <c r="I466">
        <v>15</v>
      </c>
      <c r="J466">
        <v>15</v>
      </c>
      <c r="K466">
        <f t="shared" si="42"/>
        <v>6</v>
      </c>
      <c r="L466">
        <v>13</v>
      </c>
      <c r="M466">
        <v>15</v>
      </c>
      <c r="N466">
        <f t="shared" si="38"/>
        <v>0</v>
      </c>
      <c r="O466">
        <f t="shared" si="39"/>
        <v>2</v>
      </c>
      <c r="P466">
        <f t="shared" si="40"/>
        <v>8</v>
      </c>
    </row>
    <row r="467" spans="1:16" x14ac:dyDescent="0.3">
      <c r="A467">
        <v>2017</v>
      </c>
      <c r="B467" t="s">
        <v>359</v>
      </c>
      <c r="C467" t="s">
        <v>740</v>
      </c>
      <c r="D467" t="s">
        <v>45</v>
      </c>
      <c r="E467">
        <v>1</v>
      </c>
      <c r="F467" t="s">
        <v>740</v>
      </c>
      <c r="H467" t="s">
        <v>886</v>
      </c>
      <c r="I467">
        <v>35</v>
      </c>
      <c r="J467">
        <v>16</v>
      </c>
      <c r="K467">
        <f t="shared" si="42"/>
        <v>5</v>
      </c>
      <c r="L467">
        <v>14</v>
      </c>
      <c r="M467">
        <v>13</v>
      </c>
      <c r="N467">
        <f t="shared" si="38"/>
        <v>19</v>
      </c>
      <c r="O467">
        <f t="shared" si="39"/>
        <v>21</v>
      </c>
      <c r="P467">
        <f t="shared" si="40"/>
        <v>26</v>
      </c>
    </row>
    <row r="468" spans="1:16" x14ac:dyDescent="0.3">
      <c r="A468">
        <v>2017</v>
      </c>
      <c r="B468" t="s">
        <v>359</v>
      </c>
      <c r="C468" t="s">
        <v>747</v>
      </c>
      <c r="D468" t="s">
        <v>45</v>
      </c>
      <c r="E468">
        <v>15</v>
      </c>
      <c r="F468" t="s">
        <v>747</v>
      </c>
      <c r="H468" t="s">
        <v>887</v>
      </c>
      <c r="I468">
        <v>17</v>
      </c>
      <c r="J468">
        <v>17</v>
      </c>
      <c r="K468">
        <f t="shared" si="42"/>
        <v>4</v>
      </c>
      <c r="L468">
        <v>15</v>
      </c>
      <c r="M468">
        <v>13</v>
      </c>
      <c r="N468">
        <f t="shared" si="38"/>
        <v>0</v>
      </c>
      <c r="O468">
        <f t="shared" si="39"/>
        <v>2</v>
      </c>
      <c r="P468">
        <f t="shared" si="40"/>
        <v>6</v>
      </c>
    </row>
    <row r="469" spans="1:16" x14ac:dyDescent="0.3">
      <c r="A469">
        <v>2017</v>
      </c>
      <c r="B469" t="s">
        <v>26</v>
      </c>
      <c r="C469" t="s">
        <v>73</v>
      </c>
      <c r="D469" t="s">
        <v>45</v>
      </c>
      <c r="E469">
        <v>1</v>
      </c>
      <c r="F469" t="s">
        <v>73</v>
      </c>
      <c r="H469" t="s">
        <v>258</v>
      </c>
      <c r="I469">
        <v>35</v>
      </c>
      <c r="J469">
        <v>18</v>
      </c>
      <c r="K469">
        <f t="shared" si="42"/>
        <v>3</v>
      </c>
      <c r="L469">
        <v>16</v>
      </c>
      <c r="M469">
        <v>14</v>
      </c>
      <c r="N469">
        <f t="shared" si="38"/>
        <v>17</v>
      </c>
      <c r="O469">
        <f t="shared" si="39"/>
        <v>19</v>
      </c>
      <c r="P469">
        <f t="shared" si="40"/>
        <v>22</v>
      </c>
    </row>
    <row r="470" spans="1:16" x14ac:dyDescent="0.3">
      <c r="A470">
        <v>2017</v>
      </c>
      <c r="B470" t="s">
        <v>17</v>
      </c>
      <c r="C470" t="s">
        <v>81</v>
      </c>
      <c r="D470" t="s">
        <v>45</v>
      </c>
      <c r="E470">
        <v>15</v>
      </c>
      <c r="F470" t="s">
        <v>81</v>
      </c>
      <c r="H470" t="s">
        <v>888</v>
      </c>
      <c r="I470">
        <v>17</v>
      </c>
      <c r="J470">
        <v>20</v>
      </c>
      <c r="K470">
        <f t="shared" si="42"/>
        <v>1</v>
      </c>
      <c r="L470">
        <v>17</v>
      </c>
      <c r="M470">
        <v>15</v>
      </c>
      <c r="N470">
        <f t="shared" si="38"/>
        <v>-3</v>
      </c>
      <c r="O470">
        <f t="shared" si="39"/>
        <v>0</v>
      </c>
      <c r="P470">
        <f t="shared" si="40"/>
        <v>1</v>
      </c>
    </row>
    <row r="471" spans="1:16" x14ac:dyDescent="0.3">
      <c r="A471">
        <v>2017</v>
      </c>
      <c r="B471" t="s">
        <v>32</v>
      </c>
      <c r="C471" t="s">
        <v>889</v>
      </c>
      <c r="D471" t="s">
        <v>45</v>
      </c>
      <c r="E471">
        <v>5</v>
      </c>
      <c r="F471" t="s">
        <v>889</v>
      </c>
      <c r="H471" t="s">
        <v>890</v>
      </c>
      <c r="I471">
        <v>30</v>
      </c>
      <c r="J471">
        <v>22</v>
      </c>
      <c r="L471">
        <v>18</v>
      </c>
      <c r="M471">
        <v>15</v>
      </c>
      <c r="N471">
        <f t="shared" si="38"/>
        <v>8</v>
      </c>
      <c r="O471">
        <f t="shared" si="39"/>
        <v>12</v>
      </c>
      <c r="P471">
        <f t="shared" si="40"/>
        <v>12</v>
      </c>
    </row>
    <row r="472" spans="1:16" x14ac:dyDescent="0.3">
      <c r="A472">
        <v>2017</v>
      </c>
      <c r="B472" t="s">
        <v>35</v>
      </c>
      <c r="C472" t="s">
        <v>161</v>
      </c>
      <c r="D472" t="s">
        <v>45</v>
      </c>
      <c r="E472">
        <v>44</v>
      </c>
      <c r="F472" t="s">
        <v>161</v>
      </c>
      <c r="H472" t="s">
        <v>891</v>
      </c>
      <c r="I472">
        <v>5</v>
      </c>
      <c r="J472">
        <v>23</v>
      </c>
      <c r="L472">
        <v>19</v>
      </c>
      <c r="M472">
        <v>8</v>
      </c>
      <c r="N472">
        <f t="shared" si="38"/>
        <v>-18</v>
      </c>
      <c r="O472">
        <f t="shared" si="39"/>
        <v>-14</v>
      </c>
      <c r="P472">
        <f t="shared" si="40"/>
        <v>-14</v>
      </c>
    </row>
    <row r="473" spans="1:16" x14ac:dyDescent="0.3">
      <c r="A473">
        <v>2017</v>
      </c>
      <c r="B473" t="s">
        <v>29</v>
      </c>
      <c r="C473" t="s">
        <v>892</v>
      </c>
      <c r="D473" t="s">
        <v>45</v>
      </c>
      <c r="E473">
        <v>8</v>
      </c>
      <c r="F473" t="s">
        <v>892</v>
      </c>
      <c r="H473" t="s">
        <v>893</v>
      </c>
      <c r="I473">
        <v>21</v>
      </c>
      <c r="J473">
        <v>26</v>
      </c>
      <c r="L473">
        <v>20</v>
      </c>
      <c r="M473">
        <v>15</v>
      </c>
      <c r="N473">
        <f t="shared" si="38"/>
        <v>-5</v>
      </c>
      <c r="O473">
        <f t="shared" si="39"/>
        <v>1</v>
      </c>
      <c r="P473">
        <f t="shared" si="40"/>
        <v>1</v>
      </c>
    </row>
    <row r="474" spans="1:16" x14ac:dyDescent="0.3">
      <c r="A474">
        <v>2017</v>
      </c>
      <c r="B474" t="s">
        <v>26</v>
      </c>
      <c r="C474" t="s">
        <v>894</v>
      </c>
      <c r="D474" t="s">
        <v>45</v>
      </c>
      <c r="E474">
        <v>18</v>
      </c>
      <c r="F474" t="s">
        <v>894</v>
      </c>
      <c r="H474" t="s">
        <v>895</v>
      </c>
      <c r="I474">
        <v>12</v>
      </c>
      <c r="J474">
        <v>27</v>
      </c>
      <c r="L474">
        <v>21</v>
      </c>
      <c r="M474">
        <v>14</v>
      </c>
      <c r="N474">
        <f t="shared" si="38"/>
        <v>-15</v>
      </c>
      <c r="O474">
        <f t="shared" si="39"/>
        <v>-9</v>
      </c>
      <c r="P474">
        <f t="shared" si="40"/>
        <v>-9</v>
      </c>
    </row>
    <row r="475" spans="1:16" x14ac:dyDescent="0.3">
      <c r="A475">
        <v>2017</v>
      </c>
      <c r="B475" t="s">
        <v>32</v>
      </c>
      <c r="C475" t="s">
        <v>896</v>
      </c>
      <c r="D475" t="s">
        <v>45</v>
      </c>
      <c r="E475">
        <v>7</v>
      </c>
      <c r="F475" t="s">
        <v>745</v>
      </c>
      <c r="H475" t="s">
        <v>897</v>
      </c>
      <c r="I475">
        <v>23</v>
      </c>
      <c r="J475">
        <v>29</v>
      </c>
      <c r="L475">
        <v>22</v>
      </c>
      <c r="M475">
        <v>15</v>
      </c>
      <c r="N475">
        <f t="shared" si="38"/>
        <v>-6</v>
      </c>
      <c r="O475">
        <f t="shared" si="39"/>
        <v>1</v>
      </c>
      <c r="P475">
        <f t="shared" si="40"/>
        <v>1</v>
      </c>
    </row>
    <row r="476" spans="1:16" x14ac:dyDescent="0.3">
      <c r="A476">
        <v>2017</v>
      </c>
      <c r="B476" t="s">
        <v>62</v>
      </c>
      <c r="C476" t="s">
        <v>898</v>
      </c>
      <c r="D476" t="s">
        <v>45</v>
      </c>
      <c r="E476">
        <v>7</v>
      </c>
      <c r="F476" t="s">
        <v>898</v>
      </c>
      <c r="H476" t="s">
        <v>899</v>
      </c>
      <c r="I476">
        <v>23</v>
      </c>
      <c r="J476">
        <v>33</v>
      </c>
      <c r="L476">
        <v>23</v>
      </c>
      <c r="M476">
        <v>15</v>
      </c>
      <c r="N476">
        <f t="shared" si="38"/>
        <v>-10</v>
      </c>
      <c r="O476">
        <f t="shared" si="39"/>
        <v>0</v>
      </c>
      <c r="P476">
        <f t="shared" si="40"/>
        <v>0</v>
      </c>
    </row>
    <row r="477" spans="1:16" x14ac:dyDescent="0.3">
      <c r="A477">
        <v>2017</v>
      </c>
      <c r="B477" t="s">
        <v>17</v>
      </c>
      <c r="C477" t="s">
        <v>900</v>
      </c>
      <c r="D477" t="s">
        <v>45</v>
      </c>
      <c r="E477">
        <v>36</v>
      </c>
      <c r="F477" t="s">
        <v>900</v>
      </c>
      <c r="H477" t="s">
        <v>901</v>
      </c>
      <c r="I477">
        <v>9</v>
      </c>
      <c r="J477">
        <v>34</v>
      </c>
      <c r="L477">
        <v>24</v>
      </c>
      <c r="M477">
        <v>15</v>
      </c>
      <c r="N477">
        <f t="shared" si="38"/>
        <v>-25</v>
      </c>
      <c r="O477">
        <f t="shared" si="39"/>
        <v>-15</v>
      </c>
      <c r="P477">
        <f t="shared" si="40"/>
        <v>-15</v>
      </c>
    </row>
    <row r="478" spans="1:16" x14ac:dyDescent="0.3">
      <c r="A478">
        <v>2017</v>
      </c>
      <c r="B478" t="s">
        <v>17</v>
      </c>
      <c r="C478" t="s">
        <v>569</v>
      </c>
      <c r="D478" t="s">
        <v>45</v>
      </c>
      <c r="E478">
        <v>2</v>
      </c>
      <c r="F478" t="s">
        <v>569</v>
      </c>
      <c r="H478" t="s">
        <v>902</v>
      </c>
      <c r="I478">
        <v>31</v>
      </c>
      <c r="J478">
        <v>38</v>
      </c>
      <c r="L478">
        <v>25</v>
      </c>
      <c r="M478">
        <v>15</v>
      </c>
      <c r="N478">
        <f t="shared" si="38"/>
        <v>-7</v>
      </c>
      <c r="O478">
        <f t="shared" si="39"/>
        <v>6</v>
      </c>
      <c r="P478">
        <f t="shared" si="40"/>
        <v>6</v>
      </c>
    </row>
    <row r="479" spans="1:16" x14ac:dyDescent="0.3">
      <c r="A479">
        <v>2017</v>
      </c>
      <c r="B479" t="s">
        <v>17</v>
      </c>
      <c r="C479" t="s">
        <v>590</v>
      </c>
      <c r="D479" t="s">
        <v>45</v>
      </c>
      <c r="E479">
        <v>6</v>
      </c>
      <c r="F479" t="s">
        <v>590</v>
      </c>
      <c r="H479" t="s">
        <v>903</v>
      </c>
      <c r="I479">
        <v>26</v>
      </c>
      <c r="J479">
        <v>39</v>
      </c>
      <c r="L479">
        <v>26</v>
      </c>
      <c r="M479">
        <v>15</v>
      </c>
      <c r="N479">
        <f t="shared" si="38"/>
        <v>-13</v>
      </c>
      <c r="O479">
        <f t="shared" si="39"/>
        <v>0</v>
      </c>
      <c r="P479">
        <f t="shared" si="40"/>
        <v>0</v>
      </c>
    </row>
    <row r="480" spans="1:16" x14ac:dyDescent="0.3">
      <c r="A480">
        <v>2017</v>
      </c>
      <c r="B480" t="s">
        <v>62</v>
      </c>
      <c r="C480" t="s">
        <v>904</v>
      </c>
      <c r="D480" t="s">
        <v>45</v>
      </c>
      <c r="E480">
        <v>12</v>
      </c>
      <c r="F480" t="s">
        <v>904</v>
      </c>
      <c r="H480" t="s">
        <v>905</v>
      </c>
      <c r="I480">
        <v>20</v>
      </c>
      <c r="J480">
        <v>51</v>
      </c>
      <c r="L480">
        <v>27</v>
      </c>
      <c r="M480">
        <v>15</v>
      </c>
      <c r="N480">
        <f t="shared" si="38"/>
        <v>-31</v>
      </c>
      <c r="O480">
        <f t="shared" si="39"/>
        <v>-7</v>
      </c>
      <c r="P480">
        <f t="shared" si="40"/>
        <v>-7</v>
      </c>
    </row>
    <row r="481" spans="1:16" x14ac:dyDescent="0.3">
      <c r="A481">
        <v>2017</v>
      </c>
      <c r="B481" t="s">
        <v>17</v>
      </c>
      <c r="C481" t="s">
        <v>75</v>
      </c>
      <c r="D481" t="s">
        <v>45</v>
      </c>
      <c r="E481">
        <v>2</v>
      </c>
      <c r="F481" t="s">
        <v>75</v>
      </c>
      <c r="H481" t="s">
        <v>906</v>
      </c>
      <c r="I481">
        <v>31</v>
      </c>
      <c r="J481">
        <v>54</v>
      </c>
      <c r="L481">
        <v>28</v>
      </c>
      <c r="M481">
        <v>15</v>
      </c>
      <c r="N481">
        <f t="shared" si="38"/>
        <v>-23</v>
      </c>
      <c r="O481">
        <f t="shared" si="39"/>
        <v>3</v>
      </c>
      <c r="P481">
        <f t="shared" si="40"/>
        <v>3</v>
      </c>
    </row>
    <row r="482" spans="1:16" x14ac:dyDescent="0.3">
      <c r="A482">
        <v>2017</v>
      </c>
      <c r="B482" t="s">
        <v>29</v>
      </c>
      <c r="C482" t="s">
        <v>43</v>
      </c>
      <c r="D482" t="s">
        <v>45</v>
      </c>
      <c r="E482">
        <v>6</v>
      </c>
      <c r="F482" t="s">
        <v>43</v>
      </c>
      <c r="H482" t="s">
        <v>907</v>
      </c>
      <c r="I482">
        <v>26</v>
      </c>
      <c r="J482">
        <v>58</v>
      </c>
      <c r="L482">
        <v>29</v>
      </c>
      <c r="M482">
        <v>15</v>
      </c>
      <c r="N482">
        <f t="shared" si="38"/>
        <v>-32</v>
      </c>
      <c r="O482">
        <f t="shared" si="39"/>
        <v>-3</v>
      </c>
      <c r="P482">
        <f t="shared" si="40"/>
        <v>-3</v>
      </c>
    </row>
    <row r="483" spans="1:16" x14ac:dyDescent="0.3">
      <c r="A483">
        <v>2017</v>
      </c>
      <c r="B483" t="s">
        <v>32</v>
      </c>
      <c r="C483" t="s">
        <v>908</v>
      </c>
      <c r="D483" t="s">
        <v>45</v>
      </c>
      <c r="E483">
        <v>6</v>
      </c>
      <c r="F483" t="s">
        <v>908</v>
      </c>
      <c r="H483" t="s">
        <v>909</v>
      </c>
      <c r="I483">
        <v>26</v>
      </c>
      <c r="J483">
        <v>63</v>
      </c>
      <c r="L483">
        <v>30</v>
      </c>
      <c r="M483">
        <v>15</v>
      </c>
      <c r="N483">
        <f t="shared" si="38"/>
        <v>-37</v>
      </c>
      <c r="O483">
        <f t="shared" si="39"/>
        <v>-4</v>
      </c>
      <c r="P483">
        <f t="shared" si="40"/>
        <v>-4</v>
      </c>
    </row>
    <row r="484" spans="1:16" x14ac:dyDescent="0.3">
      <c r="A484">
        <v>2017</v>
      </c>
      <c r="B484" t="s">
        <v>359</v>
      </c>
      <c r="C484" t="s">
        <v>910</v>
      </c>
      <c r="D484" t="s">
        <v>45</v>
      </c>
      <c r="E484">
        <v>16</v>
      </c>
      <c r="F484" t="s">
        <v>910</v>
      </c>
      <c r="H484" t="s">
        <v>911</v>
      </c>
      <c r="I484">
        <v>16</v>
      </c>
      <c r="J484">
        <v>67</v>
      </c>
      <c r="L484">
        <v>31</v>
      </c>
      <c r="M484">
        <v>13</v>
      </c>
      <c r="N484">
        <f t="shared" si="38"/>
        <v>-51</v>
      </c>
      <c r="O484">
        <f t="shared" si="39"/>
        <v>-15</v>
      </c>
      <c r="P484">
        <f t="shared" si="40"/>
        <v>-15</v>
      </c>
    </row>
    <row r="485" spans="1:16" x14ac:dyDescent="0.3">
      <c r="A485">
        <v>2017</v>
      </c>
      <c r="B485" t="s">
        <v>385</v>
      </c>
      <c r="C485" t="s">
        <v>912</v>
      </c>
      <c r="D485" t="s">
        <v>45</v>
      </c>
      <c r="E485">
        <v>1</v>
      </c>
      <c r="F485" t="s">
        <v>913</v>
      </c>
      <c r="H485" t="s">
        <v>914</v>
      </c>
      <c r="I485">
        <v>35</v>
      </c>
      <c r="J485">
        <v>77</v>
      </c>
      <c r="L485">
        <v>32</v>
      </c>
      <c r="M485">
        <v>14</v>
      </c>
      <c r="N485">
        <f t="shared" si="38"/>
        <v>-42</v>
      </c>
      <c r="O485">
        <f t="shared" si="39"/>
        <v>3</v>
      </c>
      <c r="P485">
        <f t="shared" si="40"/>
        <v>3</v>
      </c>
    </row>
    <row r="486" spans="1:16" x14ac:dyDescent="0.3">
      <c r="A486">
        <v>2017</v>
      </c>
      <c r="B486" t="s">
        <v>32</v>
      </c>
      <c r="C486" t="s">
        <v>915</v>
      </c>
      <c r="D486" t="s">
        <v>45</v>
      </c>
      <c r="E486">
        <v>2</v>
      </c>
      <c r="F486" t="s">
        <v>915</v>
      </c>
      <c r="H486" t="s">
        <v>916</v>
      </c>
      <c r="I486">
        <v>31</v>
      </c>
      <c r="J486">
        <v>82</v>
      </c>
      <c r="L486">
        <v>33</v>
      </c>
      <c r="M486">
        <v>15</v>
      </c>
      <c r="N486">
        <f t="shared" si="38"/>
        <v>-51</v>
      </c>
      <c r="O486">
        <f t="shared" si="39"/>
        <v>-2</v>
      </c>
      <c r="P486">
        <f t="shared" si="40"/>
        <v>-2</v>
      </c>
    </row>
    <row r="487" spans="1:16" x14ac:dyDescent="0.3">
      <c r="A487">
        <v>2017</v>
      </c>
      <c r="B487" t="s">
        <v>359</v>
      </c>
      <c r="C487" t="s">
        <v>754</v>
      </c>
      <c r="D487" t="s">
        <v>45</v>
      </c>
      <c r="E487">
        <v>1</v>
      </c>
      <c r="F487" t="s">
        <v>754</v>
      </c>
      <c r="H487" t="s">
        <v>917</v>
      </c>
      <c r="I487">
        <v>35</v>
      </c>
      <c r="J487">
        <v>89</v>
      </c>
      <c r="L487">
        <v>34</v>
      </c>
      <c r="M487">
        <v>13</v>
      </c>
      <c r="N487">
        <f t="shared" si="38"/>
        <v>-54</v>
      </c>
      <c r="O487">
        <f t="shared" si="39"/>
        <v>1</v>
      </c>
      <c r="P487">
        <f t="shared" si="40"/>
        <v>1</v>
      </c>
    </row>
    <row r="488" spans="1:16" x14ac:dyDescent="0.3">
      <c r="A488">
        <v>2017</v>
      </c>
      <c r="B488" t="s">
        <v>385</v>
      </c>
      <c r="C488" t="s">
        <v>252</v>
      </c>
      <c r="D488" t="s">
        <v>45</v>
      </c>
      <c r="E488">
        <v>1</v>
      </c>
      <c r="F488" t="s">
        <v>252</v>
      </c>
      <c r="H488" t="s">
        <v>918</v>
      </c>
      <c r="I488">
        <v>35</v>
      </c>
      <c r="J488">
        <v>90</v>
      </c>
      <c r="L488">
        <v>35</v>
      </c>
      <c r="M488">
        <v>14</v>
      </c>
      <c r="N488">
        <f t="shared" si="38"/>
        <v>-55</v>
      </c>
      <c r="O488">
        <f t="shared" si="39"/>
        <v>0</v>
      </c>
      <c r="P488">
        <f t="shared" si="40"/>
        <v>0</v>
      </c>
    </row>
    <row r="489" spans="1:16" x14ac:dyDescent="0.3">
      <c r="A489">
        <v>2017</v>
      </c>
      <c r="B489" t="s">
        <v>359</v>
      </c>
      <c r="C489" t="s">
        <v>919</v>
      </c>
      <c r="D489" t="s">
        <v>45</v>
      </c>
      <c r="E489">
        <v>1</v>
      </c>
      <c r="F489" t="s">
        <v>919</v>
      </c>
      <c r="H489" t="s">
        <v>920</v>
      </c>
      <c r="I489">
        <v>35</v>
      </c>
      <c r="J489">
        <v>91</v>
      </c>
      <c r="L489">
        <v>36</v>
      </c>
      <c r="M489">
        <v>13</v>
      </c>
      <c r="N489">
        <f t="shared" ref="N489:N552" si="43">I489-J489</f>
        <v>-56</v>
      </c>
      <c r="O489">
        <f t="shared" ref="O489:O552" si="44">I489-L489</f>
        <v>-1</v>
      </c>
      <c r="P489">
        <f t="shared" ref="P489:P552" si="45">SUM(O489,K489)</f>
        <v>-1</v>
      </c>
    </row>
    <row r="490" spans="1:16" x14ac:dyDescent="0.3">
      <c r="A490">
        <v>2017</v>
      </c>
      <c r="B490" t="s">
        <v>26</v>
      </c>
      <c r="C490" t="s">
        <v>921</v>
      </c>
      <c r="D490" t="s">
        <v>45</v>
      </c>
      <c r="E490">
        <v>2</v>
      </c>
      <c r="F490" t="s">
        <v>921</v>
      </c>
      <c r="H490" t="s">
        <v>922</v>
      </c>
      <c r="I490">
        <v>31</v>
      </c>
      <c r="J490">
        <v>96</v>
      </c>
      <c r="L490">
        <v>37</v>
      </c>
      <c r="M490">
        <v>14</v>
      </c>
      <c r="N490">
        <f t="shared" si="43"/>
        <v>-65</v>
      </c>
      <c r="O490">
        <f t="shared" si="44"/>
        <v>-6</v>
      </c>
      <c r="P490">
        <f t="shared" si="45"/>
        <v>-6</v>
      </c>
    </row>
    <row r="491" spans="1:16" x14ac:dyDescent="0.3">
      <c r="A491">
        <v>2017</v>
      </c>
      <c r="B491" t="s">
        <v>359</v>
      </c>
      <c r="C491" t="s">
        <v>567</v>
      </c>
      <c r="D491" t="s">
        <v>45</v>
      </c>
      <c r="E491">
        <v>1</v>
      </c>
      <c r="F491" t="s">
        <v>567</v>
      </c>
      <c r="H491" t="s">
        <v>735</v>
      </c>
      <c r="I491">
        <v>35</v>
      </c>
      <c r="J491">
        <v>102</v>
      </c>
      <c r="L491">
        <v>38</v>
      </c>
      <c r="M491">
        <v>13</v>
      </c>
      <c r="N491">
        <f t="shared" si="43"/>
        <v>-67</v>
      </c>
      <c r="O491">
        <f t="shared" si="44"/>
        <v>-3</v>
      </c>
      <c r="P491">
        <f t="shared" si="45"/>
        <v>-3</v>
      </c>
    </row>
    <row r="492" spans="1:16" x14ac:dyDescent="0.3">
      <c r="A492">
        <v>2017</v>
      </c>
      <c r="B492" t="s">
        <v>26</v>
      </c>
      <c r="C492" t="s">
        <v>923</v>
      </c>
      <c r="D492" t="s">
        <v>45</v>
      </c>
      <c r="E492">
        <v>1</v>
      </c>
      <c r="F492" t="s">
        <v>923</v>
      </c>
      <c r="H492" t="s">
        <v>924</v>
      </c>
      <c r="I492">
        <v>35</v>
      </c>
      <c r="J492">
        <v>104</v>
      </c>
      <c r="L492">
        <v>39</v>
      </c>
      <c r="M492">
        <v>14</v>
      </c>
      <c r="N492">
        <f t="shared" si="43"/>
        <v>-69</v>
      </c>
      <c r="O492">
        <f t="shared" si="44"/>
        <v>-4</v>
      </c>
      <c r="P492">
        <f t="shared" si="45"/>
        <v>-4</v>
      </c>
    </row>
    <row r="493" spans="1:16" x14ac:dyDescent="0.3">
      <c r="A493">
        <v>2017</v>
      </c>
      <c r="B493" t="s">
        <v>23</v>
      </c>
      <c r="C493" t="s">
        <v>720</v>
      </c>
      <c r="D493" t="s">
        <v>45</v>
      </c>
      <c r="E493">
        <v>69</v>
      </c>
      <c r="F493" t="s">
        <v>720</v>
      </c>
      <c r="H493" t="s">
        <v>721</v>
      </c>
      <c r="I493">
        <v>1</v>
      </c>
      <c r="J493">
        <v>112</v>
      </c>
      <c r="L493">
        <v>40</v>
      </c>
      <c r="M493">
        <v>10</v>
      </c>
      <c r="N493">
        <f t="shared" si="43"/>
        <v>-111</v>
      </c>
      <c r="O493">
        <f t="shared" si="44"/>
        <v>-39</v>
      </c>
      <c r="P493">
        <f t="shared" si="45"/>
        <v>-39</v>
      </c>
    </row>
    <row r="494" spans="1:16" x14ac:dyDescent="0.3">
      <c r="A494">
        <v>2017</v>
      </c>
      <c r="B494" t="s">
        <v>32</v>
      </c>
      <c r="C494" t="s">
        <v>552</v>
      </c>
      <c r="D494" t="s">
        <v>45</v>
      </c>
      <c r="E494">
        <v>6</v>
      </c>
      <c r="F494" t="s">
        <v>552</v>
      </c>
      <c r="H494" t="s">
        <v>925</v>
      </c>
      <c r="I494">
        <v>26</v>
      </c>
      <c r="J494">
        <v>115</v>
      </c>
      <c r="L494">
        <v>41</v>
      </c>
      <c r="M494">
        <v>15</v>
      </c>
      <c r="N494">
        <f t="shared" si="43"/>
        <v>-89</v>
      </c>
      <c r="O494">
        <f t="shared" si="44"/>
        <v>-15</v>
      </c>
      <c r="P494">
        <f t="shared" si="45"/>
        <v>-15</v>
      </c>
    </row>
    <row r="495" spans="1:16" x14ac:dyDescent="0.3">
      <c r="A495">
        <v>2017</v>
      </c>
      <c r="B495" t="s">
        <v>32</v>
      </c>
      <c r="C495" t="s">
        <v>926</v>
      </c>
      <c r="D495" t="s">
        <v>45</v>
      </c>
      <c r="E495">
        <v>1</v>
      </c>
      <c r="F495" t="s">
        <v>926</v>
      </c>
      <c r="H495" t="s">
        <v>927</v>
      </c>
      <c r="I495">
        <v>35</v>
      </c>
      <c r="J495">
        <v>124</v>
      </c>
      <c r="L495">
        <v>42</v>
      </c>
      <c r="M495">
        <v>15</v>
      </c>
      <c r="N495">
        <f t="shared" si="43"/>
        <v>-89</v>
      </c>
      <c r="O495">
        <f t="shared" si="44"/>
        <v>-7</v>
      </c>
      <c r="P495">
        <f t="shared" si="45"/>
        <v>-7</v>
      </c>
    </row>
    <row r="496" spans="1:16" x14ac:dyDescent="0.3">
      <c r="A496">
        <v>2017</v>
      </c>
      <c r="B496" t="s">
        <v>62</v>
      </c>
      <c r="C496" t="s">
        <v>928</v>
      </c>
      <c r="D496" t="s">
        <v>45</v>
      </c>
      <c r="E496">
        <v>13</v>
      </c>
      <c r="F496" t="s">
        <v>77</v>
      </c>
      <c r="H496" t="s">
        <v>929</v>
      </c>
      <c r="I496">
        <v>19</v>
      </c>
      <c r="J496">
        <v>125</v>
      </c>
      <c r="L496">
        <v>43</v>
      </c>
      <c r="M496">
        <v>15</v>
      </c>
      <c r="N496">
        <f t="shared" si="43"/>
        <v>-106</v>
      </c>
      <c r="O496">
        <f t="shared" si="44"/>
        <v>-24</v>
      </c>
      <c r="P496">
        <f t="shared" si="45"/>
        <v>-24</v>
      </c>
    </row>
    <row r="497" spans="1:16" x14ac:dyDescent="0.3">
      <c r="A497">
        <v>2017</v>
      </c>
      <c r="B497" t="s">
        <v>359</v>
      </c>
      <c r="C497" t="s">
        <v>141</v>
      </c>
      <c r="D497" t="s">
        <v>91</v>
      </c>
      <c r="E497">
        <v>34</v>
      </c>
      <c r="F497" t="s">
        <v>141</v>
      </c>
      <c r="H497" t="s">
        <v>930</v>
      </c>
      <c r="I497">
        <v>1</v>
      </c>
      <c r="J497">
        <v>1</v>
      </c>
      <c r="K497">
        <f t="shared" ref="K497:K502" si="46">11-J497</f>
        <v>10</v>
      </c>
      <c r="L497">
        <v>1</v>
      </c>
      <c r="M497">
        <v>13</v>
      </c>
      <c r="N497">
        <f t="shared" si="43"/>
        <v>0</v>
      </c>
      <c r="O497">
        <f t="shared" si="44"/>
        <v>0</v>
      </c>
      <c r="P497">
        <f t="shared" si="45"/>
        <v>10</v>
      </c>
    </row>
    <row r="498" spans="1:16" x14ac:dyDescent="0.3">
      <c r="A498">
        <v>2017</v>
      </c>
      <c r="B498" t="s">
        <v>32</v>
      </c>
      <c r="C498" t="s">
        <v>607</v>
      </c>
      <c r="D498" t="s">
        <v>91</v>
      </c>
      <c r="E498">
        <v>18</v>
      </c>
      <c r="F498" t="s">
        <v>607</v>
      </c>
      <c r="H498" t="s">
        <v>931</v>
      </c>
      <c r="I498">
        <v>2</v>
      </c>
      <c r="J498">
        <v>2</v>
      </c>
      <c r="K498">
        <f t="shared" si="46"/>
        <v>9</v>
      </c>
      <c r="L498">
        <v>2</v>
      </c>
      <c r="M498">
        <v>15</v>
      </c>
      <c r="N498">
        <f t="shared" si="43"/>
        <v>0</v>
      </c>
      <c r="O498">
        <f t="shared" si="44"/>
        <v>0</v>
      </c>
      <c r="P498">
        <f t="shared" si="45"/>
        <v>9</v>
      </c>
    </row>
    <row r="499" spans="1:16" x14ac:dyDescent="0.3">
      <c r="A499">
        <v>2017</v>
      </c>
      <c r="B499" t="s">
        <v>62</v>
      </c>
      <c r="C499" t="s">
        <v>456</v>
      </c>
      <c r="D499" t="s">
        <v>91</v>
      </c>
      <c r="E499">
        <v>3</v>
      </c>
      <c r="F499" t="s">
        <v>456</v>
      </c>
      <c r="H499" t="s">
        <v>932</v>
      </c>
      <c r="I499">
        <v>9</v>
      </c>
      <c r="J499">
        <v>3</v>
      </c>
      <c r="K499">
        <f t="shared" si="46"/>
        <v>8</v>
      </c>
      <c r="L499">
        <v>3</v>
      </c>
      <c r="M499">
        <v>15</v>
      </c>
      <c r="N499">
        <f t="shared" si="43"/>
        <v>6</v>
      </c>
      <c r="O499">
        <f t="shared" si="44"/>
        <v>6</v>
      </c>
      <c r="P499">
        <f t="shared" si="45"/>
        <v>14</v>
      </c>
    </row>
    <row r="500" spans="1:16" x14ac:dyDescent="0.3">
      <c r="A500">
        <v>2017</v>
      </c>
      <c r="B500" t="s">
        <v>32</v>
      </c>
      <c r="C500" t="s">
        <v>766</v>
      </c>
      <c r="D500" t="s">
        <v>91</v>
      </c>
      <c r="E500">
        <v>3</v>
      </c>
      <c r="F500" t="s">
        <v>766</v>
      </c>
      <c r="H500" t="s">
        <v>933</v>
      </c>
      <c r="I500">
        <v>9</v>
      </c>
      <c r="J500">
        <v>5</v>
      </c>
      <c r="K500">
        <f t="shared" si="46"/>
        <v>6</v>
      </c>
      <c r="L500">
        <v>4</v>
      </c>
      <c r="M500">
        <v>15</v>
      </c>
      <c r="N500">
        <f t="shared" si="43"/>
        <v>4</v>
      </c>
      <c r="O500">
        <f t="shared" si="44"/>
        <v>5</v>
      </c>
      <c r="P500">
        <f t="shared" si="45"/>
        <v>11</v>
      </c>
    </row>
    <row r="501" spans="1:16" x14ac:dyDescent="0.3">
      <c r="A501">
        <v>2017</v>
      </c>
      <c r="B501" t="s">
        <v>17</v>
      </c>
      <c r="C501" t="s">
        <v>139</v>
      </c>
      <c r="D501" t="s">
        <v>91</v>
      </c>
      <c r="E501">
        <v>17</v>
      </c>
      <c r="F501" t="s">
        <v>139</v>
      </c>
      <c r="H501" t="s">
        <v>288</v>
      </c>
      <c r="I501">
        <v>3</v>
      </c>
      <c r="J501">
        <v>6</v>
      </c>
      <c r="K501">
        <f t="shared" si="46"/>
        <v>5</v>
      </c>
      <c r="L501">
        <v>5</v>
      </c>
      <c r="M501">
        <v>15</v>
      </c>
      <c r="N501">
        <f t="shared" si="43"/>
        <v>-3</v>
      </c>
      <c r="O501">
        <f t="shared" si="44"/>
        <v>-2</v>
      </c>
      <c r="P501">
        <f t="shared" si="45"/>
        <v>3</v>
      </c>
    </row>
    <row r="502" spans="1:16" x14ac:dyDescent="0.3">
      <c r="A502">
        <v>2017</v>
      </c>
      <c r="B502" t="s">
        <v>13</v>
      </c>
      <c r="C502" t="s">
        <v>297</v>
      </c>
      <c r="D502" t="s">
        <v>91</v>
      </c>
      <c r="E502">
        <v>7</v>
      </c>
      <c r="F502" t="s">
        <v>297</v>
      </c>
      <c r="H502" t="s">
        <v>934</v>
      </c>
      <c r="I502">
        <v>6</v>
      </c>
      <c r="J502">
        <v>8</v>
      </c>
      <c r="K502">
        <f t="shared" si="46"/>
        <v>3</v>
      </c>
      <c r="L502">
        <v>6</v>
      </c>
      <c r="M502">
        <v>10</v>
      </c>
      <c r="N502">
        <f t="shared" si="43"/>
        <v>-2</v>
      </c>
      <c r="O502">
        <f t="shared" si="44"/>
        <v>0</v>
      </c>
      <c r="P502">
        <f t="shared" si="45"/>
        <v>3</v>
      </c>
    </row>
    <row r="503" spans="1:16" x14ac:dyDescent="0.3">
      <c r="A503">
        <v>2017</v>
      </c>
      <c r="B503" t="s">
        <v>35</v>
      </c>
      <c r="C503" t="s">
        <v>935</v>
      </c>
      <c r="D503" t="s">
        <v>91</v>
      </c>
      <c r="E503">
        <v>7</v>
      </c>
      <c r="F503" t="s">
        <v>935</v>
      </c>
      <c r="H503" t="s">
        <v>936</v>
      </c>
      <c r="I503">
        <v>6</v>
      </c>
      <c r="J503">
        <v>14</v>
      </c>
      <c r="L503">
        <v>7</v>
      </c>
      <c r="M503">
        <v>8</v>
      </c>
      <c r="N503">
        <f t="shared" si="43"/>
        <v>-8</v>
      </c>
      <c r="O503">
        <f t="shared" si="44"/>
        <v>-1</v>
      </c>
      <c r="P503">
        <f t="shared" si="45"/>
        <v>-1</v>
      </c>
    </row>
    <row r="504" spans="1:16" x14ac:dyDescent="0.3">
      <c r="A504">
        <v>2017</v>
      </c>
      <c r="B504" t="s">
        <v>17</v>
      </c>
      <c r="C504" t="s">
        <v>611</v>
      </c>
      <c r="D504" t="s">
        <v>91</v>
      </c>
      <c r="E504">
        <v>2</v>
      </c>
      <c r="F504" t="s">
        <v>611</v>
      </c>
      <c r="H504" t="s">
        <v>937</v>
      </c>
      <c r="I504">
        <v>11</v>
      </c>
      <c r="J504">
        <v>34</v>
      </c>
      <c r="L504">
        <v>8</v>
      </c>
      <c r="M504">
        <v>15</v>
      </c>
      <c r="N504">
        <f t="shared" si="43"/>
        <v>-23</v>
      </c>
      <c r="O504">
        <f t="shared" si="44"/>
        <v>3</v>
      </c>
      <c r="P504">
        <f t="shared" si="45"/>
        <v>3</v>
      </c>
    </row>
    <row r="505" spans="1:16" x14ac:dyDescent="0.3">
      <c r="A505">
        <v>2017</v>
      </c>
      <c r="B505" t="s">
        <v>23</v>
      </c>
      <c r="C505" t="s">
        <v>460</v>
      </c>
      <c r="D505" t="s">
        <v>91</v>
      </c>
      <c r="E505">
        <v>17</v>
      </c>
      <c r="F505" t="s">
        <v>460</v>
      </c>
      <c r="H505" t="s">
        <v>938</v>
      </c>
      <c r="I505">
        <v>3</v>
      </c>
      <c r="J505">
        <v>37</v>
      </c>
      <c r="L505">
        <v>9</v>
      </c>
      <c r="M505">
        <v>10</v>
      </c>
      <c r="N505">
        <f t="shared" si="43"/>
        <v>-34</v>
      </c>
      <c r="O505">
        <f t="shared" si="44"/>
        <v>-6</v>
      </c>
      <c r="P505">
        <f t="shared" si="45"/>
        <v>-6</v>
      </c>
    </row>
    <row r="506" spans="1:16" x14ac:dyDescent="0.3">
      <c r="A506">
        <v>2017</v>
      </c>
      <c r="B506" t="s">
        <v>29</v>
      </c>
      <c r="C506" t="s">
        <v>292</v>
      </c>
      <c r="D506" t="s">
        <v>91</v>
      </c>
      <c r="E506">
        <v>13</v>
      </c>
      <c r="F506" t="s">
        <v>292</v>
      </c>
      <c r="H506" t="s">
        <v>293</v>
      </c>
      <c r="I506">
        <v>5</v>
      </c>
      <c r="J506">
        <v>49</v>
      </c>
      <c r="L506">
        <v>10</v>
      </c>
      <c r="M506">
        <v>15</v>
      </c>
      <c r="N506">
        <f t="shared" si="43"/>
        <v>-44</v>
      </c>
      <c r="O506">
        <f t="shared" si="44"/>
        <v>-5</v>
      </c>
      <c r="P506">
        <f t="shared" si="45"/>
        <v>-5</v>
      </c>
    </row>
    <row r="507" spans="1:16" x14ac:dyDescent="0.3">
      <c r="A507">
        <v>2017</v>
      </c>
      <c r="B507" t="s">
        <v>385</v>
      </c>
      <c r="C507" t="s">
        <v>774</v>
      </c>
      <c r="D507" t="s">
        <v>91</v>
      </c>
      <c r="E507">
        <v>5</v>
      </c>
      <c r="F507" t="s">
        <v>774</v>
      </c>
      <c r="H507" t="s">
        <v>939</v>
      </c>
      <c r="I507">
        <v>8</v>
      </c>
      <c r="J507">
        <v>90</v>
      </c>
      <c r="L507">
        <v>11</v>
      </c>
      <c r="M507">
        <v>14</v>
      </c>
      <c r="N507">
        <f t="shared" si="43"/>
        <v>-82</v>
      </c>
      <c r="O507">
        <f t="shared" si="44"/>
        <v>-3</v>
      </c>
      <c r="P507">
        <f t="shared" si="45"/>
        <v>-3</v>
      </c>
    </row>
    <row r="508" spans="1:16" x14ac:dyDescent="0.3">
      <c r="A508">
        <v>2017</v>
      </c>
      <c r="B508" t="s">
        <v>13</v>
      </c>
      <c r="C508" t="s">
        <v>201</v>
      </c>
      <c r="D508" t="s">
        <v>94</v>
      </c>
      <c r="E508">
        <v>59</v>
      </c>
      <c r="F508" t="s">
        <v>201</v>
      </c>
      <c r="H508" t="s">
        <v>940</v>
      </c>
      <c r="I508">
        <v>1</v>
      </c>
      <c r="J508">
        <v>1</v>
      </c>
      <c r="K508">
        <f>31-J508</f>
        <v>30</v>
      </c>
      <c r="L508">
        <v>1</v>
      </c>
      <c r="M508">
        <v>10</v>
      </c>
      <c r="N508">
        <f t="shared" si="43"/>
        <v>0</v>
      </c>
      <c r="O508">
        <f t="shared" si="44"/>
        <v>0</v>
      </c>
      <c r="P508">
        <f t="shared" si="45"/>
        <v>30</v>
      </c>
    </row>
    <row r="509" spans="1:16" x14ac:dyDescent="0.3">
      <c r="A509">
        <v>2017</v>
      </c>
      <c r="B509" t="s">
        <v>32</v>
      </c>
      <c r="C509" t="s">
        <v>484</v>
      </c>
      <c r="D509" t="s">
        <v>94</v>
      </c>
      <c r="E509">
        <v>23</v>
      </c>
      <c r="F509" t="s">
        <v>484</v>
      </c>
      <c r="H509" t="s">
        <v>941</v>
      </c>
      <c r="I509">
        <v>13</v>
      </c>
      <c r="J509">
        <v>2</v>
      </c>
      <c r="K509">
        <f t="shared" ref="K509:K528" si="47">31-J509</f>
        <v>29</v>
      </c>
      <c r="L509">
        <v>2</v>
      </c>
      <c r="M509">
        <v>15</v>
      </c>
      <c r="N509">
        <f t="shared" si="43"/>
        <v>11</v>
      </c>
      <c r="O509">
        <f t="shared" si="44"/>
        <v>11</v>
      </c>
      <c r="P509">
        <f t="shared" si="45"/>
        <v>40</v>
      </c>
    </row>
    <row r="510" spans="1:16" x14ac:dyDescent="0.3">
      <c r="A510">
        <v>2017</v>
      </c>
      <c r="B510" t="s">
        <v>385</v>
      </c>
      <c r="C510" t="s">
        <v>507</v>
      </c>
      <c r="D510" t="s">
        <v>94</v>
      </c>
      <c r="E510">
        <v>19</v>
      </c>
      <c r="F510" t="s">
        <v>507</v>
      </c>
      <c r="H510" t="s">
        <v>832</v>
      </c>
      <c r="I510">
        <v>15</v>
      </c>
      <c r="J510">
        <v>3</v>
      </c>
      <c r="K510">
        <f t="shared" si="47"/>
        <v>28</v>
      </c>
      <c r="L510">
        <v>3</v>
      </c>
      <c r="M510">
        <v>14</v>
      </c>
      <c r="N510">
        <f t="shared" si="43"/>
        <v>12</v>
      </c>
      <c r="O510">
        <f t="shared" si="44"/>
        <v>12</v>
      </c>
      <c r="P510">
        <f t="shared" si="45"/>
        <v>40</v>
      </c>
    </row>
    <row r="511" spans="1:16" x14ac:dyDescent="0.3">
      <c r="A511">
        <v>2017</v>
      </c>
      <c r="B511" t="s">
        <v>17</v>
      </c>
      <c r="C511" t="s">
        <v>171</v>
      </c>
      <c r="D511" t="s">
        <v>94</v>
      </c>
      <c r="E511">
        <v>52</v>
      </c>
      <c r="F511" t="s">
        <v>171</v>
      </c>
      <c r="H511" t="s">
        <v>942</v>
      </c>
      <c r="I511">
        <v>3</v>
      </c>
      <c r="J511">
        <v>4</v>
      </c>
      <c r="K511">
        <f t="shared" si="47"/>
        <v>27</v>
      </c>
      <c r="L511">
        <v>4</v>
      </c>
      <c r="M511">
        <v>15</v>
      </c>
      <c r="N511">
        <f t="shared" si="43"/>
        <v>-1</v>
      </c>
      <c r="O511">
        <f t="shared" si="44"/>
        <v>-1</v>
      </c>
      <c r="P511">
        <f t="shared" si="45"/>
        <v>26</v>
      </c>
    </row>
    <row r="512" spans="1:16" x14ac:dyDescent="0.3">
      <c r="A512">
        <v>2017</v>
      </c>
      <c r="B512" t="s">
        <v>29</v>
      </c>
      <c r="C512" t="s">
        <v>943</v>
      </c>
      <c r="D512" t="s">
        <v>94</v>
      </c>
      <c r="E512">
        <v>11</v>
      </c>
      <c r="F512" t="s">
        <v>943</v>
      </c>
      <c r="H512" t="s">
        <v>944</v>
      </c>
      <c r="I512">
        <v>21</v>
      </c>
      <c r="J512">
        <v>5</v>
      </c>
      <c r="K512">
        <f t="shared" si="47"/>
        <v>26</v>
      </c>
      <c r="L512">
        <v>5</v>
      </c>
      <c r="M512">
        <v>15</v>
      </c>
      <c r="N512">
        <f t="shared" si="43"/>
        <v>16</v>
      </c>
      <c r="O512">
        <f t="shared" si="44"/>
        <v>16</v>
      </c>
      <c r="P512">
        <f t="shared" si="45"/>
        <v>42</v>
      </c>
    </row>
    <row r="513" spans="1:16" x14ac:dyDescent="0.3">
      <c r="A513">
        <v>2017</v>
      </c>
      <c r="B513" t="s">
        <v>17</v>
      </c>
      <c r="C513" t="s">
        <v>785</v>
      </c>
      <c r="D513" t="s">
        <v>94</v>
      </c>
      <c r="E513">
        <v>50</v>
      </c>
      <c r="F513" t="s">
        <v>785</v>
      </c>
      <c r="H513" t="s">
        <v>945</v>
      </c>
      <c r="I513">
        <v>4</v>
      </c>
      <c r="J513">
        <v>6</v>
      </c>
      <c r="K513">
        <f t="shared" si="47"/>
        <v>25</v>
      </c>
      <c r="L513">
        <v>6</v>
      </c>
      <c r="M513">
        <v>15</v>
      </c>
      <c r="N513">
        <f t="shared" si="43"/>
        <v>-2</v>
      </c>
      <c r="O513">
        <f t="shared" si="44"/>
        <v>-2</v>
      </c>
      <c r="P513">
        <f t="shared" si="45"/>
        <v>23</v>
      </c>
    </row>
    <row r="514" spans="1:16" x14ac:dyDescent="0.3">
      <c r="A514">
        <v>2017</v>
      </c>
      <c r="B514" t="s">
        <v>26</v>
      </c>
      <c r="C514" t="s">
        <v>946</v>
      </c>
      <c r="D514" t="s">
        <v>94</v>
      </c>
      <c r="E514">
        <v>6</v>
      </c>
      <c r="F514" t="s">
        <v>203</v>
      </c>
      <c r="H514" t="s">
        <v>947</v>
      </c>
      <c r="I514">
        <v>29</v>
      </c>
      <c r="J514">
        <v>7</v>
      </c>
      <c r="K514">
        <f t="shared" si="47"/>
        <v>24</v>
      </c>
      <c r="L514">
        <v>7</v>
      </c>
      <c r="M514">
        <v>14</v>
      </c>
      <c r="N514">
        <f t="shared" si="43"/>
        <v>22</v>
      </c>
      <c r="O514">
        <f t="shared" si="44"/>
        <v>22</v>
      </c>
      <c r="P514">
        <f t="shared" si="45"/>
        <v>46</v>
      </c>
    </row>
    <row r="515" spans="1:16" x14ac:dyDescent="0.3">
      <c r="A515">
        <v>2017</v>
      </c>
      <c r="B515" t="s">
        <v>35</v>
      </c>
      <c r="C515" t="s">
        <v>623</v>
      </c>
      <c r="D515" t="s">
        <v>94</v>
      </c>
      <c r="E515">
        <v>5</v>
      </c>
      <c r="F515" t="s">
        <v>623</v>
      </c>
      <c r="H515" t="s">
        <v>948</v>
      </c>
      <c r="I515">
        <v>32</v>
      </c>
      <c r="J515">
        <v>8</v>
      </c>
      <c r="K515">
        <f t="shared" si="47"/>
        <v>23</v>
      </c>
      <c r="L515">
        <v>8</v>
      </c>
      <c r="M515">
        <v>8</v>
      </c>
      <c r="N515">
        <f t="shared" si="43"/>
        <v>24</v>
      </c>
      <c r="O515">
        <f t="shared" si="44"/>
        <v>24</v>
      </c>
      <c r="P515">
        <f t="shared" si="45"/>
        <v>47</v>
      </c>
    </row>
    <row r="516" spans="1:16" x14ac:dyDescent="0.3">
      <c r="A516">
        <v>2017</v>
      </c>
      <c r="B516" t="s">
        <v>23</v>
      </c>
      <c r="C516" t="s">
        <v>949</v>
      </c>
      <c r="D516" t="s">
        <v>94</v>
      </c>
      <c r="E516">
        <v>1</v>
      </c>
      <c r="F516" t="s">
        <v>949</v>
      </c>
      <c r="H516" t="s">
        <v>950</v>
      </c>
      <c r="I516">
        <v>39</v>
      </c>
      <c r="J516">
        <v>9</v>
      </c>
      <c r="K516">
        <f t="shared" si="47"/>
        <v>22</v>
      </c>
      <c r="L516">
        <v>9</v>
      </c>
      <c r="M516">
        <v>10</v>
      </c>
      <c r="N516">
        <f t="shared" si="43"/>
        <v>30</v>
      </c>
      <c r="O516">
        <f t="shared" si="44"/>
        <v>30</v>
      </c>
      <c r="P516">
        <f t="shared" si="45"/>
        <v>52</v>
      </c>
    </row>
    <row r="517" spans="1:16" x14ac:dyDescent="0.3">
      <c r="A517">
        <v>2017</v>
      </c>
      <c r="B517" t="s">
        <v>359</v>
      </c>
      <c r="C517" t="s">
        <v>525</v>
      </c>
      <c r="D517" t="s">
        <v>94</v>
      </c>
      <c r="E517">
        <v>1</v>
      </c>
      <c r="F517" t="s">
        <v>525</v>
      </c>
      <c r="H517" t="s">
        <v>805</v>
      </c>
      <c r="I517">
        <v>39</v>
      </c>
      <c r="J517">
        <v>10</v>
      </c>
      <c r="K517">
        <f t="shared" si="47"/>
        <v>21</v>
      </c>
      <c r="L517">
        <v>10</v>
      </c>
      <c r="M517">
        <v>13</v>
      </c>
      <c r="N517">
        <f t="shared" si="43"/>
        <v>29</v>
      </c>
      <c r="O517">
        <f t="shared" si="44"/>
        <v>29</v>
      </c>
      <c r="P517">
        <f t="shared" si="45"/>
        <v>50</v>
      </c>
    </row>
    <row r="518" spans="1:16" x14ac:dyDescent="0.3">
      <c r="A518">
        <v>2017</v>
      </c>
      <c r="B518" t="s">
        <v>35</v>
      </c>
      <c r="C518" t="s">
        <v>513</v>
      </c>
      <c r="D518" t="s">
        <v>94</v>
      </c>
      <c r="E518">
        <v>35</v>
      </c>
      <c r="F518" t="s">
        <v>513</v>
      </c>
      <c r="H518" t="s">
        <v>514</v>
      </c>
      <c r="I518">
        <v>10</v>
      </c>
      <c r="J518">
        <v>11</v>
      </c>
      <c r="K518">
        <f t="shared" si="47"/>
        <v>20</v>
      </c>
      <c r="L518">
        <v>11</v>
      </c>
      <c r="M518">
        <v>8</v>
      </c>
      <c r="N518">
        <f t="shared" si="43"/>
        <v>-1</v>
      </c>
      <c r="O518">
        <f t="shared" si="44"/>
        <v>-1</v>
      </c>
      <c r="P518">
        <f t="shared" si="45"/>
        <v>19</v>
      </c>
    </row>
    <row r="519" spans="1:16" x14ac:dyDescent="0.3">
      <c r="A519">
        <v>2017</v>
      </c>
      <c r="B519" t="s">
        <v>26</v>
      </c>
      <c r="C519" t="s">
        <v>92</v>
      </c>
      <c r="D519" t="s">
        <v>94</v>
      </c>
      <c r="E519">
        <v>48</v>
      </c>
      <c r="F519" t="s">
        <v>800</v>
      </c>
      <c r="H519" t="s">
        <v>951</v>
      </c>
      <c r="I519">
        <v>7</v>
      </c>
      <c r="J519">
        <v>12</v>
      </c>
      <c r="K519">
        <f t="shared" si="47"/>
        <v>19</v>
      </c>
      <c r="L519">
        <v>12</v>
      </c>
      <c r="M519">
        <v>14</v>
      </c>
      <c r="N519">
        <f t="shared" si="43"/>
        <v>-5</v>
      </c>
      <c r="O519">
        <f t="shared" si="44"/>
        <v>-5</v>
      </c>
      <c r="P519">
        <f t="shared" si="45"/>
        <v>14</v>
      </c>
    </row>
    <row r="520" spans="1:16" x14ac:dyDescent="0.3">
      <c r="A520">
        <v>2017</v>
      </c>
      <c r="B520" t="s">
        <v>385</v>
      </c>
      <c r="C520" t="s">
        <v>787</v>
      </c>
      <c r="D520" t="s">
        <v>94</v>
      </c>
      <c r="E520">
        <v>30</v>
      </c>
      <c r="F520" t="s">
        <v>787</v>
      </c>
      <c r="H520" t="s">
        <v>952</v>
      </c>
      <c r="I520">
        <v>12</v>
      </c>
      <c r="J520">
        <v>13</v>
      </c>
      <c r="K520">
        <f t="shared" si="47"/>
        <v>18</v>
      </c>
      <c r="L520">
        <v>13</v>
      </c>
      <c r="M520">
        <v>14</v>
      </c>
      <c r="N520">
        <f t="shared" si="43"/>
        <v>-1</v>
      </c>
      <c r="O520">
        <f t="shared" si="44"/>
        <v>-1</v>
      </c>
      <c r="P520">
        <f t="shared" si="45"/>
        <v>17</v>
      </c>
    </row>
    <row r="521" spans="1:16" x14ac:dyDescent="0.3">
      <c r="A521">
        <v>2017</v>
      </c>
      <c r="B521" t="s">
        <v>385</v>
      </c>
      <c r="C521" t="s">
        <v>654</v>
      </c>
      <c r="D521" t="s">
        <v>94</v>
      </c>
      <c r="E521">
        <v>10</v>
      </c>
      <c r="F521" t="s">
        <v>654</v>
      </c>
      <c r="H521" t="s">
        <v>953</v>
      </c>
      <c r="I521">
        <v>23</v>
      </c>
      <c r="J521">
        <v>14</v>
      </c>
      <c r="K521">
        <f t="shared" si="47"/>
        <v>17</v>
      </c>
      <c r="L521">
        <v>14</v>
      </c>
      <c r="M521">
        <v>14</v>
      </c>
      <c r="N521">
        <f t="shared" si="43"/>
        <v>9</v>
      </c>
      <c r="O521">
        <f t="shared" si="44"/>
        <v>9</v>
      </c>
      <c r="P521">
        <f t="shared" si="45"/>
        <v>26</v>
      </c>
    </row>
    <row r="522" spans="1:16" x14ac:dyDescent="0.3">
      <c r="A522">
        <v>2017</v>
      </c>
      <c r="B522" t="s">
        <v>13</v>
      </c>
      <c r="C522" t="s">
        <v>328</v>
      </c>
      <c r="D522" t="s">
        <v>94</v>
      </c>
      <c r="E522">
        <v>9</v>
      </c>
      <c r="F522" t="s">
        <v>328</v>
      </c>
      <c r="H522" t="s">
        <v>954</v>
      </c>
      <c r="I522">
        <v>24</v>
      </c>
      <c r="J522">
        <v>15</v>
      </c>
      <c r="K522">
        <f t="shared" si="47"/>
        <v>16</v>
      </c>
      <c r="L522">
        <v>15</v>
      </c>
      <c r="M522">
        <v>10</v>
      </c>
      <c r="N522">
        <f t="shared" si="43"/>
        <v>9</v>
      </c>
      <c r="O522">
        <f t="shared" si="44"/>
        <v>9</v>
      </c>
      <c r="P522">
        <f t="shared" si="45"/>
        <v>25</v>
      </c>
    </row>
    <row r="523" spans="1:16" x14ac:dyDescent="0.3">
      <c r="A523">
        <v>2017</v>
      </c>
      <c r="B523" t="s">
        <v>359</v>
      </c>
      <c r="C523" t="s">
        <v>476</v>
      </c>
      <c r="D523" t="s">
        <v>94</v>
      </c>
      <c r="E523">
        <v>57</v>
      </c>
      <c r="F523" t="s">
        <v>476</v>
      </c>
      <c r="H523" t="s">
        <v>955</v>
      </c>
      <c r="I523">
        <v>2</v>
      </c>
      <c r="J523">
        <v>16</v>
      </c>
      <c r="K523">
        <f t="shared" si="47"/>
        <v>15</v>
      </c>
      <c r="L523">
        <v>16</v>
      </c>
      <c r="M523">
        <v>13</v>
      </c>
      <c r="N523">
        <f t="shared" si="43"/>
        <v>-14</v>
      </c>
      <c r="O523">
        <f t="shared" si="44"/>
        <v>-14</v>
      </c>
      <c r="P523">
        <f t="shared" si="45"/>
        <v>1</v>
      </c>
    </row>
    <row r="524" spans="1:16" x14ac:dyDescent="0.3">
      <c r="A524">
        <v>2017</v>
      </c>
      <c r="B524" t="s">
        <v>29</v>
      </c>
      <c r="C524" t="s">
        <v>303</v>
      </c>
      <c r="D524" t="s">
        <v>94</v>
      </c>
      <c r="E524">
        <v>21</v>
      </c>
      <c r="F524" t="s">
        <v>303</v>
      </c>
      <c r="H524" t="s">
        <v>792</v>
      </c>
      <c r="I524">
        <v>14</v>
      </c>
      <c r="J524">
        <v>19</v>
      </c>
      <c r="K524">
        <f t="shared" si="47"/>
        <v>12</v>
      </c>
      <c r="L524">
        <v>17</v>
      </c>
      <c r="M524">
        <v>15</v>
      </c>
      <c r="N524">
        <f t="shared" si="43"/>
        <v>-5</v>
      </c>
      <c r="O524">
        <f t="shared" si="44"/>
        <v>-3</v>
      </c>
      <c r="P524">
        <f t="shared" si="45"/>
        <v>9</v>
      </c>
    </row>
    <row r="525" spans="1:16" x14ac:dyDescent="0.3">
      <c r="A525">
        <v>2017</v>
      </c>
      <c r="B525" t="s">
        <v>26</v>
      </c>
      <c r="C525" t="s">
        <v>801</v>
      </c>
      <c r="D525" t="s">
        <v>94</v>
      </c>
      <c r="E525">
        <v>9</v>
      </c>
      <c r="F525" t="s">
        <v>801</v>
      </c>
      <c r="H525" t="s">
        <v>956</v>
      </c>
      <c r="I525">
        <v>24</v>
      </c>
      <c r="J525">
        <v>20</v>
      </c>
      <c r="K525">
        <f t="shared" si="47"/>
        <v>11</v>
      </c>
      <c r="L525">
        <v>18</v>
      </c>
      <c r="M525">
        <v>14</v>
      </c>
      <c r="N525">
        <f t="shared" si="43"/>
        <v>4</v>
      </c>
      <c r="O525">
        <f t="shared" si="44"/>
        <v>6</v>
      </c>
      <c r="P525">
        <f t="shared" si="45"/>
        <v>17</v>
      </c>
    </row>
    <row r="526" spans="1:16" x14ac:dyDescent="0.3">
      <c r="A526">
        <v>2017</v>
      </c>
      <c r="B526" t="s">
        <v>62</v>
      </c>
      <c r="C526" t="s">
        <v>810</v>
      </c>
      <c r="D526" t="s">
        <v>94</v>
      </c>
      <c r="E526">
        <v>14</v>
      </c>
      <c r="F526" t="s">
        <v>810</v>
      </c>
      <c r="H526" t="s">
        <v>479</v>
      </c>
      <c r="I526">
        <v>17</v>
      </c>
      <c r="J526">
        <v>21</v>
      </c>
      <c r="K526">
        <f t="shared" si="47"/>
        <v>10</v>
      </c>
      <c r="L526">
        <v>19</v>
      </c>
      <c r="M526">
        <v>15</v>
      </c>
      <c r="N526">
        <f t="shared" si="43"/>
        <v>-4</v>
      </c>
      <c r="O526">
        <f t="shared" si="44"/>
        <v>-2</v>
      </c>
      <c r="P526">
        <f t="shared" si="45"/>
        <v>8</v>
      </c>
    </row>
    <row r="527" spans="1:16" x14ac:dyDescent="0.3">
      <c r="A527">
        <v>2017</v>
      </c>
      <c r="B527" t="s">
        <v>359</v>
      </c>
      <c r="C527" t="s">
        <v>207</v>
      </c>
      <c r="D527" t="s">
        <v>94</v>
      </c>
      <c r="E527">
        <v>44</v>
      </c>
      <c r="F527" t="s">
        <v>207</v>
      </c>
      <c r="H527" t="s">
        <v>471</v>
      </c>
      <c r="I527">
        <v>8</v>
      </c>
      <c r="J527">
        <v>24</v>
      </c>
      <c r="K527">
        <f t="shared" si="47"/>
        <v>7</v>
      </c>
      <c r="L527">
        <v>20</v>
      </c>
      <c r="M527">
        <v>13</v>
      </c>
      <c r="N527">
        <f t="shared" si="43"/>
        <v>-16</v>
      </c>
      <c r="O527">
        <f t="shared" si="44"/>
        <v>-12</v>
      </c>
      <c r="P527">
        <f t="shared" si="45"/>
        <v>-5</v>
      </c>
    </row>
    <row r="528" spans="1:16" x14ac:dyDescent="0.3">
      <c r="A528">
        <v>2017</v>
      </c>
      <c r="B528" t="s">
        <v>26</v>
      </c>
      <c r="C528" t="s">
        <v>480</v>
      </c>
      <c r="D528" t="s">
        <v>94</v>
      </c>
      <c r="E528">
        <v>32</v>
      </c>
      <c r="F528" t="s">
        <v>321</v>
      </c>
      <c r="H528" t="s">
        <v>957</v>
      </c>
      <c r="I528">
        <v>11</v>
      </c>
      <c r="J528">
        <v>25</v>
      </c>
      <c r="K528">
        <f t="shared" si="47"/>
        <v>6</v>
      </c>
      <c r="L528">
        <v>21</v>
      </c>
      <c r="M528">
        <v>14</v>
      </c>
      <c r="N528">
        <f t="shared" si="43"/>
        <v>-14</v>
      </c>
      <c r="O528">
        <f t="shared" si="44"/>
        <v>-10</v>
      </c>
      <c r="P528">
        <f t="shared" si="45"/>
        <v>-4</v>
      </c>
    </row>
    <row r="529" spans="1:16" x14ac:dyDescent="0.3">
      <c r="A529">
        <v>2017</v>
      </c>
      <c r="B529" t="s">
        <v>23</v>
      </c>
      <c r="C529" t="s">
        <v>509</v>
      </c>
      <c r="D529" t="s">
        <v>94</v>
      </c>
      <c r="E529">
        <v>14</v>
      </c>
      <c r="F529" t="s">
        <v>509</v>
      </c>
      <c r="H529" t="s">
        <v>958</v>
      </c>
      <c r="I529">
        <v>17</v>
      </c>
      <c r="J529">
        <v>31</v>
      </c>
      <c r="L529">
        <v>22</v>
      </c>
      <c r="M529">
        <v>10</v>
      </c>
      <c r="N529">
        <f t="shared" si="43"/>
        <v>-14</v>
      </c>
      <c r="O529">
        <f t="shared" si="44"/>
        <v>-5</v>
      </c>
      <c r="P529">
        <f t="shared" si="45"/>
        <v>-5</v>
      </c>
    </row>
    <row r="530" spans="1:16" x14ac:dyDescent="0.3">
      <c r="A530">
        <v>2017</v>
      </c>
      <c r="B530" t="s">
        <v>35</v>
      </c>
      <c r="C530" t="s">
        <v>633</v>
      </c>
      <c r="D530" t="s">
        <v>94</v>
      </c>
      <c r="E530">
        <v>36</v>
      </c>
      <c r="F530" t="s">
        <v>633</v>
      </c>
      <c r="H530" t="s">
        <v>959</v>
      </c>
      <c r="I530">
        <v>9</v>
      </c>
      <c r="J530">
        <v>34</v>
      </c>
      <c r="L530">
        <v>23</v>
      </c>
      <c r="M530">
        <v>8</v>
      </c>
      <c r="N530">
        <f t="shared" si="43"/>
        <v>-25</v>
      </c>
      <c r="O530">
        <f t="shared" si="44"/>
        <v>-14</v>
      </c>
      <c r="P530">
        <f t="shared" si="45"/>
        <v>-14</v>
      </c>
    </row>
    <row r="531" spans="1:16" x14ac:dyDescent="0.3">
      <c r="A531">
        <v>2017</v>
      </c>
      <c r="B531" t="s">
        <v>13</v>
      </c>
      <c r="C531" t="s">
        <v>960</v>
      </c>
      <c r="D531" t="s">
        <v>94</v>
      </c>
      <c r="E531">
        <v>6</v>
      </c>
      <c r="F531" t="s">
        <v>960</v>
      </c>
      <c r="H531" t="s">
        <v>961</v>
      </c>
      <c r="I531">
        <v>29</v>
      </c>
      <c r="J531">
        <v>36</v>
      </c>
      <c r="L531">
        <v>24</v>
      </c>
      <c r="M531">
        <v>10</v>
      </c>
      <c r="N531">
        <f t="shared" si="43"/>
        <v>-7</v>
      </c>
      <c r="O531">
        <f t="shared" si="44"/>
        <v>5</v>
      </c>
      <c r="P531">
        <f t="shared" si="45"/>
        <v>5</v>
      </c>
    </row>
    <row r="532" spans="1:16" x14ac:dyDescent="0.3">
      <c r="A532">
        <v>2017</v>
      </c>
      <c r="B532" t="s">
        <v>26</v>
      </c>
      <c r="C532" t="s">
        <v>345</v>
      </c>
      <c r="D532" t="s">
        <v>94</v>
      </c>
      <c r="E532">
        <v>2</v>
      </c>
      <c r="F532" t="s">
        <v>345</v>
      </c>
      <c r="H532" t="s">
        <v>962</v>
      </c>
      <c r="I532">
        <v>36</v>
      </c>
      <c r="J532">
        <v>39</v>
      </c>
      <c r="L532">
        <v>25</v>
      </c>
      <c r="M532">
        <v>14</v>
      </c>
      <c r="N532">
        <f t="shared" si="43"/>
        <v>-3</v>
      </c>
      <c r="O532">
        <f t="shared" si="44"/>
        <v>11</v>
      </c>
      <c r="P532">
        <f t="shared" si="45"/>
        <v>11</v>
      </c>
    </row>
    <row r="533" spans="1:16" x14ac:dyDescent="0.3">
      <c r="A533">
        <v>2017</v>
      </c>
      <c r="B533" t="s">
        <v>385</v>
      </c>
      <c r="C533" t="s">
        <v>492</v>
      </c>
      <c r="D533" t="s">
        <v>94</v>
      </c>
      <c r="E533">
        <v>12</v>
      </c>
      <c r="F533" t="s">
        <v>492</v>
      </c>
      <c r="H533" t="s">
        <v>963</v>
      </c>
      <c r="I533">
        <v>20</v>
      </c>
      <c r="J533">
        <v>40</v>
      </c>
      <c r="L533">
        <v>26</v>
      </c>
      <c r="M533">
        <v>14</v>
      </c>
      <c r="N533">
        <f t="shared" si="43"/>
        <v>-20</v>
      </c>
      <c r="O533">
        <f t="shared" si="44"/>
        <v>-6</v>
      </c>
      <c r="P533">
        <f t="shared" si="45"/>
        <v>-6</v>
      </c>
    </row>
    <row r="534" spans="1:16" x14ac:dyDescent="0.3">
      <c r="A534">
        <v>2017</v>
      </c>
      <c r="B534" t="s">
        <v>29</v>
      </c>
      <c r="C534" t="s">
        <v>964</v>
      </c>
      <c r="D534" t="s">
        <v>94</v>
      </c>
      <c r="E534">
        <v>3</v>
      </c>
      <c r="F534" t="s">
        <v>964</v>
      </c>
      <c r="H534" t="s">
        <v>965</v>
      </c>
      <c r="I534">
        <v>34</v>
      </c>
      <c r="J534">
        <v>42</v>
      </c>
      <c r="L534">
        <v>27</v>
      </c>
      <c r="M534">
        <v>15</v>
      </c>
      <c r="N534">
        <f t="shared" si="43"/>
        <v>-8</v>
      </c>
      <c r="O534">
        <f t="shared" si="44"/>
        <v>7</v>
      </c>
      <c r="P534">
        <f t="shared" si="45"/>
        <v>7</v>
      </c>
    </row>
    <row r="535" spans="1:16" x14ac:dyDescent="0.3">
      <c r="A535">
        <v>2017</v>
      </c>
      <c r="B535" t="s">
        <v>17</v>
      </c>
      <c r="C535" t="s">
        <v>793</v>
      </c>
      <c r="D535" t="s">
        <v>94</v>
      </c>
      <c r="E535">
        <v>8</v>
      </c>
      <c r="F535" t="s">
        <v>793</v>
      </c>
      <c r="H535" t="s">
        <v>794</v>
      </c>
      <c r="I535">
        <v>26</v>
      </c>
      <c r="J535">
        <v>47</v>
      </c>
      <c r="L535">
        <v>28</v>
      </c>
      <c r="M535">
        <v>15</v>
      </c>
      <c r="N535">
        <f t="shared" si="43"/>
        <v>-21</v>
      </c>
      <c r="O535">
        <f t="shared" si="44"/>
        <v>-2</v>
      </c>
      <c r="P535">
        <f t="shared" si="45"/>
        <v>-2</v>
      </c>
    </row>
    <row r="536" spans="1:16" x14ac:dyDescent="0.3">
      <c r="A536">
        <v>2017</v>
      </c>
      <c r="B536" t="s">
        <v>62</v>
      </c>
      <c r="C536" t="s">
        <v>639</v>
      </c>
      <c r="D536" t="s">
        <v>94</v>
      </c>
      <c r="E536">
        <v>14</v>
      </c>
      <c r="F536" t="s">
        <v>639</v>
      </c>
      <c r="H536" t="s">
        <v>966</v>
      </c>
      <c r="I536">
        <v>17</v>
      </c>
      <c r="J536">
        <v>49</v>
      </c>
      <c r="L536">
        <v>29</v>
      </c>
      <c r="M536">
        <v>15</v>
      </c>
      <c r="N536">
        <f t="shared" si="43"/>
        <v>-32</v>
      </c>
      <c r="O536">
        <f t="shared" si="44"/>
        <v>-12</v>
      </c>
      <c r="P536">
        <f t="shared" si="45"/>
        <v>-12</v>
      </c>
    </row>
    <row r="537" spans="1:16" x14ac:dyDescent="0.3">
      <c r="A537">
        <v>2017</v>
      </c>
      <c r="B537" t="s">
        <v>32</v>
      </c>
      <c r="C537" t="s">
        <v>313</v>
      </c>
      <c r="D537" t="s">
        <v>94</v>
      </c>
      <c r="E537">
        <v>49</v>
      </c>
      <c r="F537" t="s">
        <v>313</v>
      </c>
      <c r="H537" t="s">
        <v>470</v>
      </c>
      <c r="I537">
        <v>6</v>
      </c>
      <c r="J537">
        <v>50</v>
      </c>
      <c r="L537">
        <v>30</v>
      </c>
      <c r="M537">
        <v>15</v>
      </c>
      <c r="N537">
        <f t="shared" si="43"/>
        <v>-44</v>
      </c>
      <c r="O537">
        <f t="shared" si="44"/>
        <v>-24</v>
      </c>
      <c r="P537">
        <f t="shared" si="45"/>
        <v>-24</v>
      </c>
    </row>
    <row r="538" spans="1:16" x14ac:dyDescent="0.3">
      <c r="A538">
        <v>2017</v>
      </c>
      <c r="B538" t="s">
        <v>62</v>
      </c>
      <c r="C538" t="s">
        <v>967</v>
      </c>
      <c r="D538" t="s">
        <v>94</v>
      </c>
      <c r="E538">
        <v>8</v>
      </c>
      <c r="F538" t="s">
        <v>968</v>
      </c>
      <c r="H538" t="s">
        <v>969</v>
      </c>
      <c r="I538">
        <v>26</v>
      </c>
      <c r="J538">
        <v>51</v>
      </c>
      <c r="L538">
        <v>31</v>
      </c>
      <c r="M538">
        <v>15</v>
      </c>
      <c r="N538">
        <f t="shared" si="43"/>
        <v>-25</v>
      </c>
      <c r="O538">
        <f t="shared" si="44"/>
        <v>-5</v>
      </c>
      <c r="P538">
        <f t="shared" si="45"/>
        <v>-5</v>
      </c>
    </row>
    <row r="539" spans="1:16" x14ac:dyDescent="0.3">
      <c r="A539">
        <v>2017</v>
      </c>
      <c r="B539" t="s">
        <v>29</v>
      </c>
      <c r="C539" t="s">
        <v>472</v>
      </c>
      <c r="D539" t="s">
        <v>94</v>
      </c>
      <c r="E539">
        <v>5</v>
      </c>
      <c r="F539" t="s">
        <v>472</v>
      </c>
      <c r="H539" t="s">
        <v>970</v>
      </c>
      <c r="I539">
        <v>32</v>
      </c>
      <c r="J539">
        <v>60</v>
      </c>
      <c r="L539">
        <v>32</v>
      </c>
      <c r="M539">
        <v>15</v>
      </c>
      <c r="N539">
        <f t="shared" si="43"/>
        <v>-28</v>
      </c>
      <c r="O539">
        <f t="shared" si="44"/>
        <v>0</v>
      </c>
      <c r="P539">
        <f t="shared" si="45"/>
        <v>0</v>
      </c>
    </row>
    <row r="540" spans="1:16" x14ac:dyDescent="0.3">
      <c r="A540">
        <v>2017</v>
      </c>
      <c r="B540" t="s">
        <v>32</v>
      </c>
      <c r="C540" t="s">
        <v>971</v>
      </c>
      <c r="D540" t="s">
        <v>94</v>
      </c>
      <c r="E540">
        <v>7</v>
      </c>
      <c r="F540" t="s">
        <v>971</v>
      </c>
      <c r="H540" t="s">
        <v>972</v>
      </c>
      <c r="I540">
        <v>28</v>
      </c>
      <c r="J540">
        <v>61</v>
      </c>
      <c r="L540">
        <v>33</v>
      </c>
      <c r="M540">
        <v>15</v>
      </c>
      <c r="N540">
        <f t="shared" si="43"/>
        <v>-33</v>
      </c>
      <c r="O540">
        <f t="shared" si="44"/>
        <v>-5</v>
      </c>
      <c r="P540">
        <f t="shared" si="45"/>
        <v>-5</v>
      </c>
    </row>
    <row r="541" spans="1:16" x14ac:dyDescent="0.3">
      <c r="A541">
        <v>2017</v>
      </c>
      <c r="B541" t="s">
        <v>17</v>
      </c>
      <c r="C541" t="s">
        <v>167</v>
      </c>
      <c r="D541" t="s">
        <v>94</v>
      </c>
      <c r="E541">
        <v>1</v>
      </c>
      <c r="F541" t="s">
        <v>167</v>
      </c>
      <c r="H541" t="s">
        <v>973</v>
      </c>
      <c r="I541">
        <v>39</v>
      </c>
      <c r="J541">
        <v>62</v>
      </c>
      <c r="L541">
        <v>34</v>
      </c>
      <c r="M541">
        <v>15</v>
      </c>
      <c r="N541">
        <f t="shared" si="43"/>
        <v>-23</v>
      </c>
      <c r="O541">
        <f t="shared" si="44"/>
        <v>5</v>
      </c>
      <c r="P541">
        <f t="shared" si="45"/>
        <v>5</v>
      </c>
    </row>
    <row r="542" spans="1:16" x14ac:dyDescent="0.3">
      <c r="A542">
        <v>2017</v>
      </c>
      <c r="B542" t="s">
        <v>32</v>
      </c>
      <c r="C542" t="s">
        <v>193</v>
      </c>
      <c r="D542" t="s">
        <v>94</v>
      </c>
      <c r="E542">
        <v>2</v>
      </c>
      <c r="F542" t="s">
        <v>193</v>
      </c>
      <c r="H542" t="s">
        <v>974</v>
      </c>
      <c r="I542">
        <v>36</v>
      </c>
      <c r="J542">
        <v>66</v>
      </c>
      <c r="L542">
        <v>35</v>
      </c>
      <c r="M542">
        <v>15</v>
      </c>
      <c r="N542">
        <f t="shared" si="43"/>
        <v>-30</v>
      </c>
      <c r="O542">
        <f t="shared" si="44"/>
        <v>1</v>
      </c>
      <c r="P542">
        <f t="shared" si="45"/>
        <v>1</v>
      </c>
    </row>
    <row r="543" spans="1:16" x14ac:dyDescent="0.3">
      <c r="A543">
        <v>2017</v>
      </c>
      <c r="B543" t="s">
        <v>29</v>
      </c>
      <c r="C543" t="s">
        <v>315</v>
      </c>
      <c r="D543" t="s">
        <v>94</v>
      </c>
      <c r="E543">
        <v>1</v>
      </c>
      <c r="F543" t="s">
        <v>315</v>
      </c>
      <c r="H543" t="s">
        <v>316</v>
      </c>
      <c r="I543">
        <v>39</v>
      </c>
      <c r="J543">
        <v>73</v>
      </c>
      <c r="L543">
        <v>36</v>
      </c>
      <c r="M543">
        <v>15</v>
      </c>
      <c r="N543">
        <f t="shared" si="43"/>
        <v>-34</v>
      </c>
      <c r="O543">
        <f t="shared" si="44"/>
        <v>3</v>
      </c>
      <c r="P543">
        <f t="shared" si="45"/>
        <v>3</v>
      </c>
    </row>
    <row r="544" spans="1:16" x14ac:dyDescent="0.3">
      <c r="A544">
        <v>2017</v>
      </c>
      <c r="B544" t="s">
        <v>23</v>
      </c>
      <c r="C544" t="s">
        <v>975</v>
      </c>
      <c r="D544" t="s">
        <v>94</v>
      </c>
      <c r="E544">
        <v>1</v>
      </c>
      <c r="F544" t="s">
        <v>975</v>
      </c>
      <c r="H544" t="s">
        <v>976</v>
      </c>
      <c r="I544">
        <v>39</v>
      </c>
      <c r="J544">
        <v>75</v>
      </c>
      <c r="L544">
        <v>37</v>
      </c>
      <c r="M544">
        <v>10</v>
      </c>
      <c r="N544">
        <f t="shared" si="43"/>
        <v>-36</v>
      </c>
      <c r="O544">
        <f t="shared" si="44"/>
        <v>2</v>
      </c>
      <c r="P544">
        <f t="shared" si="45"/>
        <v>2</v>
      </c>
    </row>
    <row r="545" spans="1:16" x14ac:dyDescent="0.3">
      <c r="A545">
        <v>2017</v>
      </c>
      <c r="B545" t="s">
        <v>17</v>
      </c>
      <c r="C545" t="s">
        <v>821</v>
      </c>
      <c r="D545" t="s">
        <v>94</v>
      </c>
      <c r="E545">
        <v>1</v>
      </c>
      <c r="F545" t="s">
        <v>821</v>
      </c>
      <c r="H545" t="s">
        <v>822</v>
      </c>
      <c r="I545">
        <v>39</v>
      </c>
      <c r="J545">
        <v>80</v>
      </c>
      <c r="L545">
        <v>38</v>
      </c>
      <c r="M545">
        <v>15</v>
      </c>
      <c r="N545">
        <f t="shared" si="43"/>
        <v>-41</v>
      </c>
      <c r="O545">
        <f t="shared" si="44"/>
        <v>1</v>
      </c>
      <c r="P545">
        <f t="shared" si="45"/>
        <v>1</v>
      </c>
    </row>
    <row r="546" spans="1:16" x14ac:dyDescent="0.3">
      <c r="A546">
        <v>2017</v>
      </c>
      <c r="B546" t="s">
        <v>13</v>
      </c>
      <c r="C546" t="s">
        <v>780</v>
      </c>
      <c r="D546" t="s">
        <v>94</v>
      </c>
      <c r="E546">
        <v>50</v>
      </c>
      <c r="F546" t="s">
        <v>781</v>
      </c>
      <c r="H546" t="s">
        <v>782</v>
      </c>
      <c r="I546">
        <v>4</v>
      </c>
      <c r="J546">
        <v>84</v>
      </c>
      <c r="L546">
        <v>39</v>
      </c>
      <c r="M546">
        <v>10</v>
      </c>
      <c r="N546">
        <f t="shared" si="43"/>
        <v>-80</v>
      </c>
      <c r="O546">
        <f t="shared" si="44"/>
        <v>-35</v>
      </c>
      <c r="P546">
        <f t="shared" si="45"/>
        <v>-35</v>
      </c>
    </row>
    <row r="547" spans="1:16" x14ac:dyDescent="0.3">
      <c r="A547">
        <v>2017</v>
      </c>
      <c r="B547" t="s">
        <v>385</v>
      </c>
      <c r="C547" t="s">
        <v>977</v>
      </c>
      <c r="D547" t="s">
        <v>94</v>
      </c>
      <c r="E547">
        <v>1</v>
      </c>
      <c r="F547" t="s">
        <v>977</v>
      </c>
      <c r="H547" t="s">
        <v>978</v>
      </c>
      <c r="I547">
        <v>39</v>
      </c>
      <c r="J547">
        <v>88</v>
      </c>
      <c r="L547">
        <v>40</v>
      </c>
      <c r="M547">
        <v>14</v>
      </c>
      <c r="N547">
        <f t="shared" si="43"/>
        <v>-49</v>
      </c>
      <c r="O547">
        <f t="shared" si="44"/>
        <v>-1</v>
      </c>
      <c r="P547">
        <f t="shared" si="45"/>
        <v>-1</v>
      </c>
    </row>
    <row r="548" spans="1:16" x14ac:dyDescent="0.3">
      <c r="A548">
        <v>2017</v>
      </c>
      <c r="B548" t="s">
        <v>385</v>
      </c>
      <c r="C548" t="s">
        <v>979</v>
      </c>
      <c r="D548" t="s">
        <v>94</v>
      </c>
      <c r="E548">
        <v>3</v>
      </c>
      <c r="F548" t="s">
        <v>979</v>
      </c>
      <c r="H548" t="s">
        <v>980</v>
      </c>
      <c r="I548">
        <v>34</v>
      </c>
      <c r="J548">
        <v>92</v>
      </c>
      <c r="L548">
        <v>41</v>
      </c>
      <c r="M548">
        <v>14</v>
      </c>
      <c r="N548">
        <f t="shared" si="43"/>
        <v>-58</v>
      </c>
      <c r="O548">
        <f t="shared" si="44"/>
        <v>-7</v>
      </c>
      <c r="P548">
        <f t="shared" si="45"/>
        <v>-7</v>
      </c>
    </row>
    <row r="549" spans="1:16" x14ac:dyDescent="0.3">
      <c r="A549">
        <v>2017</v>
      </c>
      <c r="B549" t="s">
        <v>62</v>
      </c>
      <c r="C549" t="s">
        <v>981</v>
      </c>
      <c r="D549" t="s">
        <v>94</v>
      </c>
      <c r="E549">
        <v>15</v>
      </c>
      <c r="F549" t="s">
        <v>981</v>
      </c>
      <c r="H549" t="s">
        <v>982</v>
      </c>
      <c r="I549">
        <v>16</v>
      </c>
      <c r="J549">
        <v>107</v>
      </c>
      <c r="L549">
        <v>42</v>
      </c>
      <c r="M549">
        <v>15</v>
      </c>
      <c r="N549">
        <f t="shared" si="43"/>
        <v>-91</v>
      </c>
      <c r="O549">
        <f t="shared" si="44"/>
        <v>-26</v>
      </c>
      <c r="P549">
        <f t="shared" si="45"/>
        <v>-26</v>
      </c>
    </row>
    <row r="550" spans="1:16" x14ac:dyDescent="0.3">
      <c r="A550">
        <v>2017</v>
      </c>
      <c r="B550" t="s">
        <v>23</v>
      </c>
      <c r="C550" t="s">
        <v>191</v>
      </c>
      <c r="D550" t="s">
        <v>94</v>
      </c>
      <c r="E550">
        <v>6</v>
      </c>
      <c r="F550" t="s">
        <v>191</v>
      </c>
      <c r="H550" t="s">
        <v>983</v>
      </c>
      <c r="I550">
        <v>29</v>
      </c>
      <c r="J550">
        <v>127</v>
      </c>
      <c r="L550">
        <v>43</v>
      </c>
      <c r="M550">
        <v>10</v>
      </c>
      <c r="N550">
        <f t="shared" si="43"/>
        <v>-98</v>
      </c>
      <c r="O550">
        <f t="shared" si="44"/>
        <v>-14</v>
      </c>
      <c r="P550">
        <f t="shared" si="45"/>
        <v>-14</v>
      </c>
    </row>
    <row r="551" spans="1:16" x14ac:dyDescent="0.3">
      <c r="A551">
        <v>2017</v>
      </c>
      <c r="B551" t="s">
        <v>26</v>
      </c>
      <c r="C551" t="s">
        <v>797</v>
      </c>
      <c r="D551" t="s">
        <v>94</v>
      </c>
      <c r="E551">
        <v>2</v>
      </c>
      <c r="F551" t="s">
        <v>797</v>
      </c>
      <c r="H551" t="s">
        <v>984</v>
      </c>
      <c r="I551">
        <v>36</v>
      </c>
      <c r="J551">
        <v>154</v>
      </c>
      <c r="L551">
        <v>44</v>
      </c>
      <c r="M551">
        <v>14</v>
      </c>
      <c r="N551">
        <f t="shared" si="43"/>
        <v>-118</v>
      </c>
      <c r="O551">
        <f t="shared" si="44"/>
        <v>-8</v>
      </c>
      <c r="P551">
        <f t="shared" si="45"/>
        <v>-8</v>
      </c>
    </row>
    <row r="552" spans="1:16" x14ac:dyDescent="0.3">
      <c r="A552">
        <v>2017</v>
      </c>
      <c r="B552" t="s">
        <v>29</v>
      </c>
      <c r="C552" t="s">
        <v>618</v>
      </c>
      <c r="D552" t="s">
        <v>94</v>
      </c>
      <c r="E552">
        <v>11</v>
      </c>
      <c r="F552" t="s">
        <v>1384</v>
      </c>
      <c r="H552" t="s">
        <v>619</v>
      </c>
      <c r="I552">
        <v>21</v>
      </c>
      <c r="J552">
        <v>164</v>
      </c>
      <c r="L552">
        <v>45</v>
      </c>
      <c r="M552">
        <v>15</v>
      </c>
      <c r="N552">
        <f t="shared" si="43"/>
        <v>-143</v>
      </c>
      <c r="O552">
        <f t="shared" si="44"/>
        <v>-24</v>
      </c>
      <c r="P552">
        <f t="shared" si="45"/>
        <v>-24</v>
      </c>
    </row>
    <row r="553" spans="1:16" x14ac:dyDescent="0.3">
      <c r="A553">
        <v>2016</v>
      </c>
      <c r="B553" t="s">
        <v>13</v>
      </c>
      <c r="C553" t="s">
        <v>669</v>
      </c>
      <c r="D553" t="s">
        <v>221</v>
      </c>
      <c r="E553">
        <v>2</v>
      </c>
      <c r="F553" t="s">
        <v>670</v>
      </c>
      <c r="H553" t="s">
        <v>671</v>
      </c>
      <c r="I553">
        <v>2</v>
      </c>
      <c r="J553">
        <v>1</v>
      </c>
      <c r="K553">
        <f>11-J553</f>
        <v>10</v>
      </c>
      <c r="L553">
        <v>1</v>
      </c>
      <c r="M553">
        <f>COUNTIF(B:B,B553)</f>
        <v>117</v>
      </c>
      <c r="N553">
        <f t="shared" ref="N553:N616" si="48">I553-J553</f>
        <v>1</v>
      </c>
      <c r="O553">
        <f t="shared" ref="O553:O616" si="49">I553-L553</f>
        <v>1</v>
      </c>
      <c r="P553">
        <f t="shared" ref="P553:P616" si="50">SUM(K553,O553)</f>
        <v>11</v>
      </c>
    </row>
    <row r="554" spans="1:16" x14ac:dyDescent="0.3">
      <c r="A554">
        <v>2016</v>
      </c>
      <c r="B554" t="s">
        <v>62</v>
      </c>
      <c r="C554" t="s">
        <v>672</v>
      </c>
      <c r="D554" t="s">
        <v>221</v>
      </c>
      <c r="E554">
        <v>5</v>
      </c>
      <c r="F554" t="s">
        <v>355</v>
      </c>
      <c r="H554" t="s">
        <v>673</v>
      </c>
      <c r="I554">
        <v>1</v>
      </c>
      <c r="J554">
        <v>12</v>
      </c>
      <c r="L554">
        <v>2</v>
      </c>
      <c r="M554">
        <f>COUNTIF(B:B,B554)</f>
        <v>125</v>
      </c>
      <c r="N554">
        <f t="shared" si="48"/>
        <v>-11</v>
      </c>
      <c r="O554">
        <f t="shared" si="49"/>
        <v>-1</v>
      </c>
      <c r="P554">
        <f t="shared" si="50"/>
        <v>-1</v>
      </c>
    </row>
    <row r="555" spans="1:16" x14ac:dyDescent="0.3">
      <c r="A555">
        <v>2016</v>
      </c>
      <c r="B555" t="s">
        <v>17</v>
      </c>
      <c r="C555" t="s">
        <v>674</v>
      </c>
      <c r="D555" t="s">
        <v>221</v>
      </c>
      <c r="E555">
        <v>1</v>
      </c>
      <c r="F555" t="s">
        <v>529</v>
      </c>
      <c r="H555" t="s">
        <v>19</v>
      </c>
      <c r="I555">
        <v>3</v>
      </c>
      <c r="J555">
        <v>23</v>
      </c>
      <c r="L555">
        <v>3</v>
      </c>
      <c r="M555">
        <f>COUNTIF(B:B,B555)</f>
        <v>117</v>
      </c>
      <c r="N555">
        <f t="shared" si="48"/>
        <v>-20</v>
      </c>
      <c r="O555">
        <f t="shared" si="49"/>
        <v>0</v>
      </c>
      <c r="P555">
        <f t="shared" si="50"/>
        <v>0</v>
      </c>
    </row>
    <row r="556" spans="1:16" x14ac:dyDescent="0.3">
      <c r="A556">
        <v>2016</v>
      </c>
      <c r="B556" t="s">
        <v>32</v>
      </c>
      <c r="C556" t="s">
        <v>245</v>
      </c>
      <c r="D556" t="s">
        <v>38</v>
      </c>
      <c r="E556">
        <v>43</v>
      </c>
      <c r="F556" t="s">
        <v>245</v>
      </c>
      <c r="H556" t="s">
        <v>675</v>
      </c>
      <c r="I556">
        <v>1</v>
      </c>
      <c r="J556">
        <v>1</v>
      </c>
      <c r="K556">
        <f t="shared" ref="K556:K575" si="51">21-J556</f>
        <v>20</v>
      </c>
      <c r="L556">
        <v>1</v>
      </c>
      <c r="M556">
        <f>COUNTIF(B:B,B556)</f>
        <v>108</v>
      </c>
      <c r="N556">
        <f t="shared" si="48"/>
        <v>0</v>
      </c>
      <c r="O556">
        <f t="shared" si="49"/>
        <v>0</v>
      </c>
      <c r="P556">
        <f t="shared" si="50"/>
        <v>20</v>
      </c>
    </row>
    <row r="557" spans="1:16" x14ac:dyDescent="0.3">
      <c r="A557">
        <v>2016</v>
      </c>
      <c r="B557" t="s">
        <v>29</v>
      </c>
      <c r="C557" t="s">
        <v>60</v>
      </c>
      <c r="D557" t="s">
        <v>38</v>
      </c>
      <c r="E557">
        <v>5</v>
      </c>
      <c r="F557" t="s">
        <v>60</v>
      </c>
      <c r="H557" t="s">
        <v>676</v>
      </c>
      <c r="I557">
        <v>19</v>
      </c>
      <c r="J557">
        <v>2</v>
      </c>
      <c r="K557">
        <f t="shared" si="51"/>
        <v>19</v>
      </c>
      <c r="L557">
        <v>2</v>
      </c>
      <c r="M557">
        <f>COUNTIF(B:B,B557)</f>
        <v>115</v>
      </c>
      <c r="N557">
        <f t="shared" si="48"/>
        <v>17</v>
      </c>
      <c r="O557">
        <f t="shared" si="49"/>
        <v>17</v>
      </c>
      <c r="P557">
        <f t="shared" si="50"/>
        <v>36</v>
      </c>
    </row>
    <row r="558" spans="1:16" x14ac:dyDescent="0.3">
      <c r="A558">
        <v>2016</v>
      </c>
      <c r="B558" t="s">
        <v>26</v>
      </c>
      <c r="C558" t="s">
        <v>36</v>
      </c>
      <c r="D558" t="s">
        <v>38</v>
      </c>
      <c r="E558">
        <v>31</v>
      </c>
      <c r="F558" t="s">
        <v>36</v>
      </c>
      <c r="H558" t="s">
        <v>677</v>
      </c>
      <c r="I558">
        <v>5</v>
      </c>
      <c r="J558">
        <v>3</v>
      </c>
      <c r="K558">
        <f t="shared" si="51"/>
        <v>18</v>
      </c>
      <c r="L558">
        <v>3</v>
      </c>
      <c r="M558">
        <f>COUNTIF(B:B,B558)</f>
        <v>118</v>
      </c>
      <c r="N558">
        <f t="shared" si="48"/>
        <v>2</v>
      </c>
      <c r="O558">
        <f t="shared" si="49"/>
        <v>2</v>
      </c>
      <c r="P558">
        <f t="shared" si="50"/>
        <v>20</v>
      </c>
    </row>
    <row r="559" spans="1:16" x14ac:dyDescent="0.3">
      <c r="A559">
        <v>2016</v>
      </c>
      <c r="B559" t="s">
        <v>359</v>
      </c>
      <c r="C559" t="s">
        <v>234</v>
      </c>
      <c r="D559" t="s">
        <v>38</v>
      </c>
      <c r="E559">
        <v>38</v>
      </c>
      <c r="F559" t="s">
        <v>234</v>
      </c>
      <c r="H559" t="s">
        <v>678</v>
      </c>
      <c r="I559">
        <v>3</v>
      </c>
      <c r="J559">
        <v>4</v>
      </c>
      <c r="K559">
        <f t="shared" si="51"/>
        <v>17</v>
      </c>
      <c r="L559">
        <v>4</v>
      </c>
      <c r="M559">
        <f>COUNTIF(B:B,B559)</f>
        <v>103</v>
      </c>
      <c r="N559">
        <f t="shared" si="48"/>
        <v>-1</v>
      </c>
      <c r="O559">
        <f t="shared" si="49"/>
        <v>-1</v>
      </c>
      <c r="P559">
        <f t="shared" si="50"/>
        <v>16</v>
      </c>
    </row>
    <row r="560" spans="1:16" x14ac:dyDescent="0.3">
      <c r="A560">
        <v>2016</v>
      </c>
      <c r="B560" t="s">
        <v>62</v>
      </c>
      <c r="C560" t="s">
        <v>679</v>
      </c>
      <c r="D560" t="s">
        <v>38</v>
      </c>
      <c r="E560">
        <v>12</v>
      </c>
      <c r="F560" t="s">
        <v>679</v>
      </c>
      <c r="H560" t="s">
        <v>680</v>
      </c>
      <c r="I560">
        <v>12</v>
      </c>
      <c r="J560">
        <v>5</v>
      </c>
      <c r="K560">
        <f t="shared" si="51"/>
        <v>16</v>
      </c>
      <c r="L560">
        <v>5</v>
      </c>
      <c r="M560">
        <f>COUNTIF(B:B,B560)</f>
        <v>125</v>
      </c>
      <c r="N560">
        <f t="shared" si="48"/>
        <v>7</v>
      </c>
      <c r="O560">
        <f t="shared" si="49"/>
        <v>7</v>
      </c>
      <c r="P560">
        <f t="shared" si="50"/>
        <v>23</v>
      </c>
    </row>
    <row r="561" spans="1:16" x14ac:dyDescent="0.3">
      <c r="A561">
        <v>2016</v>
      </c>
      <c r="B561" t="s">
        <v>23</v>
      </c>
      <c r="C561" t="s">
        <v>681</v>
      </c>
      <c r="D561" t="s">
        <v>38</v>
      </c>
      <c r="E561">
        <v>4</v>
      </c>
      <c r="F561" t="s">
        <v>681</v>
      </c>
      <c r="H561" t="s">
        <v>682</v>
      </c>
      <c r="I561">
        <v>21</v>
      </c>
      <c r="J561">
        <v>6</v>
      </c>
      <c r="K561">
        <f t="shared" si="51"/>
        <v>15</v>
      </c>
      <c r="L561">
        <v>6</v>
      </c>
      <c r="M561">
        <f>COUNTIF(B:B,B561)</f>
        <v>114</v>
      </c>
      <c r="N561">
        <f t="shared" si="48"/>
        <v>15</v>
      </c>
      <c r="O561">
        <f t="shared" si="49"/>
        <v>15</v>
      </c>
      <c r="P561">
        <f t="shared" si="50"/>
        <v>30</v>
      </c>
    </row>
    <row r="562" spans="1:16" x14ac:dyDescent="0.3">
      <c r="A562">
        <v>2016</v>
      </c>
      <c r="B562" t="s">
        <v>17</v>
      </c>
      <c r="C562" t="s">
        <v>683</v>
      </c>
      <c r="D562" t="s">
        <v>38</v>
      </c>
      <c r="E562">
        <v>15</v>
      </c>
      <c r="F562" t="s">
        <v>683</v>
      </c>
      <c r="H562" t="s">
        <v>684</v>
      </c>
      <c r="I562">
        <v>9</v>
      </c>
      <c r="J562">
        <v>7</v>
      </c>
      <c r="K562">
        <f t="shared" si="51"/>
        <v>14</v>
      </c>
      <c r="L562">
        <v>7</v>
      </c>
      <c r="M562">
        <f>COUNTIF(B:B,B562)</f>
        <v>117</v>
      </c>
      <c r="N562">
        <f t="shared" si="48"/>
        <v>2</v>
      </c>
      <c r="O562">
        <f t="shared" si="49"/>
        <v>2</v>
      </c>
      <c r="P562">
        <f t="shared" si="50"/>
        <v>16</v>
      </c>
    </row>
    <row r="563" spans="1:16" x14ac:dyDescent="0.3">
      <c r="A563">
        <v>2016</v>
      </c>
      <c r="B563" t="s">
        <v>385</v>
      </c>
      <c r="C563" t="s">
        <v>67</v>
      </c>
      <c r="D563" t="s">
        <v>38</v>
      </c>
      <c r="E563">
        <v>13</v>
      </c>
      <c r="F563" t="s">
        <v>67</v>
      </c>
      <c r="H563" t="s">
        <v>685</v>
      </c>
      <c r="I563">
        <v>11</v>
      </c>
      <c r="J563">
        <v>8</v>
      </c>
      <c r="K563">
        <f t="shared" si="51"/>
        <v>13</v>
      </c>
      <c r="L563">
        <v>8</v>
      </c>
      <c r="M563">
        <f>COUNTIF(B:B,B563)</f>
        <v>84</v>
      </c>
      <c r="N563">
        <f t="shared" si="48"/>
        <v>3</v>
      </c>
      <c r="O563">
        <f t="shared" si="49"/>
        <v>3</v>
      </c>
      <c r="P563">
        <f t="shared" si="50"/>
        <v>16</v>
      </c>
    </row>
    <row r="564" spans="1:16" x14ac:dyDescent="0.3">
      <c r="A564">
        <v>2016</v>
      </c>
      <c r="B564" t="s">
        <v>13</v>
      </c>
      <c r="C564" t="s">
        <v>686</v>
      </c>
      <c r="D564" t="s">
        <v>38</v>
      </c>
      <c r="E564">
        <v>11</v>
      </c>
      <c r="F564" t="s">
        <v>686</v>
      </c>
      <c r="H564" t="s">
        <v>687</v>
      </c>
      <c r="I564">
        <v>16</v>
      </c>
      <c r="J564">
        <v>9</v>
      </c>
      <c r="K564">
        <f t="shared" si="51"/>
        <v>12</v>
      </c>
      <c r="L564">
        <v>9</v>
      </c>
      <c r="M564">
        <f>COUNTIF(B:B,B564)</f>
        <v>117</v>
      </c>
      <c r="N564">
        <f t="shared" si="48"/>
        <v>7</v>
      </c>
      <c r="O564">
        <f t="shared" si="49"/>
        <v>7</v>
      </c>
      <c r="P564">
        <f t="shared" si="50"/>
        <v>19</v>
      </c>
    </row>
    <row r="565" spans="1:16" x14ac:dyDescent="0.3">
      <c r="A565">
        <v>2016</v>
      </c>
      <c r="B565" t="s">
        <v>26</v>
      </c>
      <c r="C565" t="s">
        <v>237</v>
      </c>
      <c r="D565" t="s">
        <v>38</v>
      </c>
      <c r="E565">
        <v>41</v>
      </c>
      <c r="F565" t="s">
        <v>237</v>
      </c>
      <c r="H565" t="s">
        <v>688</v>
      </c>
      <c r="I565">
        <v>2</v>
      </c>
      <c r="J565">
        <v>10</v>
      </c>
      <c r="K565">
        <f t="shared" si="51"/>
        <v>11</v>
      </c>
      <c r="L565">
        <v>10</v>
      </c>
      <c r="M565">
        <f>COUNTIF(B:B,B565)</f>
        <v>118</v>
      </c>
      <c r="N565">
        <f t="shared" si="48"/>
        <v>-8</v>
      </c>
      <c r="O565">
        <f t="shared" si="49"/>
        <v>-8</v>
      </c>
      <c r="P565">
        <f t="shared" si="50"/>
        <v>3</v>
      </c>
    </row>
    <row r="566" spans="1:16" x14ac:dyDescent="0.3">
      <c r="A566">
        <v>2016</v>
      </c>
      <c r="B566" t="s">
        <v>17</v>
      </c>
      <c r="C566" t="s">
        <v>689</v>
      </c>
      <c r="D566" t="s">
        <v>38</v>
      </c>
      <c r="E566">
        <v>11</v>
      </c>
      <c r="F566" t="s">
        <v>689</v>
      </c>
      <c r="H566" t="s">
        <v>690</v>
      </c>
      <c r="I566">
        <v>16</v>
      </c>
      <c r="J566">
        <v>11</v>
      </c>
      <c r="K566">
        <f t="shared" si="51"/>
        <v>10</v>
      </c>
      <c r="L566">
        <v>11</v>
      </c>
      <c r="M566">
        <f>COUNTIF(B:B,B566)</f>
        <v>117</v>
      </c>
      <c r="N566">
        <f t="shared" si="48"/>
        <v>5</v>
      </c>
      <c r="O566">
        <f t="shared" si="49"/>
        <v>5</v>
      </c>
      <c r="P566">
        <f t="shared" si="50"/>
        <v>15</v>
      </c>
    </row>
    <row r="567" spans="1:16" x14ac:dyDescent="0.3">
      <c r="A567">
        <v>2016</v>
      </c>
      <c r="B567" t="s">
        <v>13</v>
      </c>
      <c r="C567" t="s">
        <v>691</v>
      </c>
      <c r="D567" t="s">
        <v>38</v>
      </c>
      <c r="E567">
        <v>12</v>
      </c>
      <c r="F567" t="s">
        <v>691</v>
      </c>
      <c r="H567" t="s">
        <v>692</v>
      </c>
      <c r="I567">
        <v>12</v>
      </c>
      <c r="J567">
        <v>12</v>
      </c>
      <c r="K567">
        <f t="shared" si="51"/>
        <v>9</v>
      </c>
      <c r="L567">
        <v>12</v>
      </c>
      <c r="M567">
        <f>COUNTIF(B:B,B567)</f>
        <v>117</v>
      </c>
      <c r="N567">
        <f t="shared" si="48"/>
        <v>0</v>
      </c>
      <c r="O567">
        <f t="shared" si="49"/>
        <v>0</v>
      </c>
      <c r="P567">
        <f t="shared" si="50"/>
        <v>9</v>
      </c>
    </row>
    <row r="568" spans="1:16" x14ac:dyDescent="0.3">
      <c r="A568">
        <v>2016</v>
      </c>
      <c r="B568" t="s">
        <v>385</v>
      </c>
      <c r="C568" t="s">
        <v>693</v>
      </c>
      <c r="D568" t="s">
        <v>38</v>
      </c>
      <c r="E568">
        <v>4</v>
      </c>
      <c r="F568" t="s">
        <v>693</v>
      </c>
      <c r="H568" t="s">
        <v>694</v>
      </c>
      <c r="I568">
        <v>21</v>
      </c>
      <c r="J568">
        <v>13</v>
      </c>
      <c r="K568">
        <f t="shared" si="51"/>
        <v>8</v>
      </c>
      <c r="L568">
        <v>13</v>
      </c>
      <c r="M568">
        <f>COUNTIF(B:B,B568)</f>
        <v>84</v>
      </c>
      <c r="N568">
        <f t="shared" si="48"/>
        <v>8</v>
      </c>
      <c r="O568">
        <f t="shared" si="49"/>
        <v>8</v>
      </c>
      <c r="P568">
        <f t="shared" si="50"/>
        <v>16</v>
      </c>
    </row>
    <row r="569" spans="1:16" x14ac:dyDescent="0.3">
      <c r="A569">
        <v>2016</v>
      </c>
      <c r="B569" t="s">
        <v>29</v>
      </c>
      <c r="C569" t="s">
        <v>54</v>
      </c>
      <c r="D569" t="s">
        <v>38</v>
      </c>
      <c r="E569">
        <v>38</v>
      </c>
      <c r="F569" t="s">
        <v>54</v>
      </c>
      <c r="H569" t="s">
        <v>55</v>
      </c>
      <c r="I569">
        <v>3</v>
      </c>
      <c r="J569">
        <v>14</v>
      </c>
      <c r="K569">
        <f t="shared" si="51"/>
        <v>7</v>
      </c>
      <c r="L569">
        <v>14</v>
      </c>
      <c r="M569">
        <f>COUNTIF(B:B,B569)</f>
        <v>115</v>
      </c>
      <c r="N569">
        <f t="shared" si="48"/>
        <v>-11</v>
      </c>
      <c r="O569">
        <f t="shared" si="49"/>
        <v>-11</v>
      </c>
      <c r="P569">
        <f t="shared" si="50"/>
        <v>-4</v>
      </c>
    </row>
    <row r="570" spans="1:16" x14ac:dyDescent="0.3">
      <c r="A570">
        <v>2016</v>
      </c>
      <c r="B570" t="s">
        <v>359</v>
      </c>
      <c r="C570" t="s">
        <v>695</v>
      </c>
      <c r="D570" t="s">
        <v>38</v>
      </c>
      <c r="E570">
        <v>14</v>
      </c>
      <c r="F570" t="s">
        <v>695</v>
      </c>
      <c r="H570" t="s">
        <v>696</v>
      </c>
      <c r="I570">
        <v>10</v>
      </c>
      <c r="J570">
        <v>15</v>
      </c>
      <c r="K570">
        <f t="shared" si="51"/>
        <v>6</v>
      </c>
      <c r="L570">
        <v>15</v>
      </c>
      <c r="M570">
        <f>COUNTIF(B:B,B570)</f>
        <v>103</v>
      </c>
      <c r="N570">
        <f t="shared" si="48"/>
        <v>-5</v>
      </c>
      <c r="O570">
        <f t="shared" si="49"/>
        <v>-5</v>
      </c>
      <c r="P570">
        <f t="shared" si="50"/>
        <v>1</v>
      </c>
    </row>
    <row r="571" spans="1:16" x14ac:dyDescent="0.3">
      <c r="A571">
        <v>2016</v>
      </c>
      <c r="B571" t="s">
        <v>35</v>
      </c>
      <c r="C571" t="s">
        <v>389</v>
      </c>
      <c r="D571" t="s">
        <v>38</v>
      </c>
      <c r="E571">
        <v>11</v>
      </c>
      <c r="F571" t="s">
        <v>389</v>
      </c>
      <c r="H571" t="s">
        <v>697</v>
      </c>
      <c r="I571">
        <v>15</v>
      </c>
      <c r="J571">
        <v>16</v>
      </c>
      <c r="K571">
        <f t="shared" si="51"/>
        <v>5</v>
      </c>
      <c r="L571">
        <v>16</v>
      </c>
      <c r="M571">
        <f>COUNTIF(B:B,B571)</f>
        <v>105</v>
      </c>
      <c r="N571">
        <f t="shared" si="48"/>
        <v>-1</v>
      </c>
      <c r="O571">
        <f t="shared" si="49"/>
        <v>-1</v>
      </c>
      <c r="P571">
        <f t="shared" si="50"/>
        <v>4</v>
      </c>
    </row>
    <row r="572" spans="1:16" x14ac:dyDescent="0.3">
      <c r="A572">
        <v>2016</v>
      </c>
      <c r="B572" t="s">
        <v>62</v>
      </c>
      <c r="C572" t="s">
        <v>52</v>
      </c>
      <c r="D572" t="s">
        <v>38</v>
      </c>
      <c r="E572">
        <v>20</v>
      </c>
      <c r="F572" t="s">
        <v>52</v>
      </c>
      <c r="H572" t="s">
        <v>698</v>
      </c>
      <c r="I572">
        <v>6</v>
      </c>
      <c r="J572">
        <v>17</v>
      </c>
      <c r="K572">
        <f t="shared" si="51"/>
        <v>4</v>
      </c>
      <c r="L572">
        <v>17</v>
      </c>
      <c r="M572">
        <f>COUNTIF(B:B,B572)</f>
        <v>125</v>
      </c>
      <c r="N572">
        <f t="shared" si="48"/>
        <v>-11</v>
      </c>
      <c r="O572">
        <f t="shared" si="49"/>
        <v>-11</v>
      </c>
      <c r="P572">
        <f t="shared" si="50"/>
        <v>-7</v>
      </c>
    </row>
    <row r="573" spans="1:16" x14ac:dyDescent="0.3">
      <c r="A573">
        <v>2016</v>
      </c>
      <c r="B573" t="s">
        <v>32</v>
      </c>
      <c r="C573" t="s">
        <v>544</v>
      </c>
      <c r="D573" t="s">
        <v>38</v>
      </c>
      <c r="E573">
        <v>19</v>
      </c>
      <c r="F573" t="s">
        <v>544</v>
      </c>
      <c r="H573" t="s">
        <v>699</v>
      </c>
      <c r="I573">
        <v>7</v>
      </c>
      <c r="J573">
        <v>18</v>
      </c>
      <c r="K573">
        <f t="shared" si="51"/>
        <v>3</v>
      </c>
      <c r="L573">
        <v>18</v>
      </c>
      <c r="M573">
        <f>COUNTIF(B:B,B573)</f>
        <v>108</v>
      </c>
      <c r="N573">
        <f t="shared" si="48"/>
        <v>-11</v>
      </c>
      <c r="O573">
        <f t="shared" si="49"/>
        <v>-11</v>
      </c>
      <c r="P573">
        <f t="shared" si="50"/>
        <v>-8</v>
      </c>
    </row>
    <row r="574" spans="1:16" x14ac:dyDescent="0.3">
      <c r="A574">
        <v>2016</v>
      </c>
      <c r="B574" t="s">
        <v>23</v>
      </c>
      <c r="C574" t="s">
        <v>700</v>
      </c>
      <c r="D574" t="s">
        <v>38</v>
      </c>
      <c r="E574">
        <v>16</v>
      </c>
      <c r="F574" t="s">
        <v>700</v>
      </c>
      <c r="H574" t="s">
        <v>701</v>
      </c>
      <c r="I574">
        <v>8</v>
      </c>
      <c r="J574">
        <v>19</v>
      </c>
      <c r="K574">
        <f t="shared" si="51"/>
        <v>2</v>
      </c>
      <c r="L574">
        <v>19</v>
      </c>
      <c r="M574">
        <f>COUNTIF(B:B,B574)</f>
        <v>114</v>
      </c>
      <c r="N574">
        <f t="shared" si="48"/>
        <v>-11</v>
      </c>
      <c r="O574">
        <f t="shared" si="49"/>
        <v>-11</v>
      </c>
      <c r="P574">
        <f t="shared" si="50"/>
        <v>-9</v>
      </c>
    </row>
    <row r="575" spans="1:16" x14ac:dyDescent="0.3">
      <c r="A575">
        <v>2016</v>
      </c>
      <c r="B575" t="s">
        <v>62</v>
      </c>
      <c r="C575" t="s">
        <v>702</v>
      </c>
      <c r="D575" t="s">
        <v>38</v>
      </c>
      <c r="E575">
        <v>2</v>
      </c>
      <c r="F575" t="s">
        <v>702</v>
      </c>
      <c r="H575" t="s">
        <v>703</v>
      </c>
      <c r="I575">
        <v>24</v>
      </c>
      <c r="J575">
        <v>20</v>
      </c>
      <c r="K575">
        <f t="shared" si="51"/>
        <v>1</v>
      </c>
      <c r="L575">
        <v>20</v>
      </c>
      <c r="M575">
        <f>COUNTIF(B:B,B575)</f>
        <v>125</v>
      </c>
      <c r="N575">
        <f t="shared" si="48"/>
        <v>4</v>
      </c>
      <c r="O575">
        <f t="shared" si="49"/>
        <v>4</v>
      </c>
      <c r="P575">
        <f t="shared" si="50"/>
        <v>5</v>
      </c>
    </row>
    <row r="576" spans="1:16" x14ac:dyDescent="0.3">
      <c r="A576">
        <v>2016</v>
      </c>
      <c r="B576" t="s">
        <v>26</v>
      </c>
      <c r="C576" t="s">
        <v>704</v>
      </c>
      <c r="D576" t="s">
        <v>38</v>
      </c>
      <c r="E576">
        <v>1</v>
      </c>
      <c r="F576" t="s">
        <v>704</v>
      </c>
      <c r="H576" t="s">
        <v>705</v>
      </c>
      <c r="I576">
        <v>26</v>
      </c>
      <c r="J576">
        <v>21</v>
      </c>
      <c r="L576">
        <v>21</v>
      </c>
      <c r="M576">
        <f>COUNTIF(B:B,B576)</f>
        <v>118</v>
      </c>
      <c r="N576">
        <f t="shared" si="48"/>
        <v>5</v>
      </c>
      <c r="O576">
        <f t="shared" si="49"/>
        <v>5</v>
      </c>
      <c r="P576">
        <f t="shared" si="50"/>
        <v>5</v>
      </c>
    </row>
    <row r="577" spans="1:16" x14ac:dyDescent="0.3">
      <c r="A577">
        <v>2016</v>
      </c>
      <c r="B577" t="s">
        <v>35</v>
      </c>
      <c r="C577" t="s">
        <v>69</v>
      </c>
      <c r="D577" t="s">
        <v>38</v>
      </c>
      <c r="E577">
        <v>12</v>
      </c>
      <c r="F577" t="s">
        <v>69</v>
      </c>
      <c r="H577" t="s">
        <v>706</v>
      </c>
      <c r="I577">
        <v>12</v>
      </c>
      <c r="J577">
        <v>22</v>
      </c>
      <c r="L577">
        <v>22</v>
      </c>
      <c r="M577">
        <f>COUNTIF(B:B,B577)</f>
        <v>105</v>
      </c>
      <c r="N577">
        <f t="shared" si="48"/>
        <v>-10</v>
      </c>
      <c r="O577">
        <f t="shared" si="49"/>
        <v>-10</v>
      </c>
      <c r="P577">
        <f t="shared" si="50"/>
        <v>-10</v>
      </c>
    </row>
    <row r="578" spans="1:16" x14ac:dyDescent="0.3">
      <c r="A578">
        <v>2016</v>
      </c>
      <c r="B578" t="s">
        <v>385</v>
      </c>
      <c r="C578" t="s">
        <v>707</v>
      </c>
      <c r="D578" t="s">
        <v>38</v>
      </c>
      <c r="E578">
        <v>1</v>
      </c>
      <c r="F578" t="s">
        <v>707</v>
      </c>
      <c r="H578" t="s">
        <v>708</v>
      </c>
      <c r="I578">
        <v>26</v>
      </c>
      <c r="J578">
        <v>23</v>
      </c>
      <c r="L578">
        <v>23</v>
      </c>
      <c r="M578">
        <f>COUNTIF(B:B,B578)</f>
        <v>84</v>
      </c>
      <c r="N578">
        <f t="shared" si="48"/>
        <v>3</v>
      </c>
      <c r="O578">
        <f t="shared" si="49"/>
        <v>3</v>
      </c>
      <c r="P578">
        <f t="shared" si="50"/>
        <v>3</v>
      </c>
    </row>
    <row r="579" spans="1:16" x14ac:dyDescent="0.3">
      <c r="A579">
        <v>2016</v>
      </c>
      <c r="B579" t="s">
        <v>359</v>
      </c>
      <c r="C579" t="s">
        <v>709</v>
      </c>
      <c r="D579" t="s">
        <v>38</v>
      </c>
      <c r="E579">
        <v>5</v>
      </c>
      <c r="F579" t="s">
        <v>709</v>
      </c>
      <c r="H579" t="s">
        <v>710</v>
      </c>
      <c r="I579">
        <v>19</v>
      </c>
      <c r="J579">
        <v>26</v>
      </c>
      <c r="L579">
        <v>24</v>
      </c>
      <c r="M579">
        <f>COUNTIF(B:B,B579)</f>
        <v>103</v>
      </c>
      <c r="N579">
        <f t="shared" si="48"/>
        <v>-7</v>
      </c>
      <c r="O579">
        <f t="shared" si="49"/>
        <v>-5</v>
      </c>
      <c r="P579">
        <f t="shared" si="50"/>
        <v>-5</v>
      </c>
    </row>
    <row r="580" spans="1:16" x14ac:dyDescent="0.3">
      <c r="A580">
        <v>2016</v>
      </c>
      <c r="B580" t="s">
        <v>13</v>
      </c>
      <c r="C580" t="s">
        <v>711</v>
      </c>
      <c r="D580" t="s">
        <v>38</v>
      </c>
      <c r="E580">
        <v>1</v>
      </c>
      <c r="F580" t="s">
        <v>711</v>
      </c>
      <c r="H580" t="s">
        <v>712</v>
      </c>
      <c r="I580">
        <v>26</v>
      </c>
      <c r="J580">
        <v>28</v>
      </c>
      <c r="L580">
        <v>25</v>
      </c>
      <c r="M580">
        <f>COUNTIF(B:B,B580)</f>
        <v>117</v>
      </c>
      <c r="N580">
        <f t="shared" si="48"/>
        <v>-2</v>
      </c>
      <c r="O580">
        <f t="shared" si="49"/>
        <v>1</v>
      </c>
      <c r="P580">
        <f t="shared" si="50"/>
        <v>1</v>
      </c>
    </row>
    <row r="581" spans="1:16" x14ac:dyDescent="0.3">
      <c r="A581">
        <v>2016</v>
      </c>
      <c r="B581" t="s">
        <v>29</v>
      </c>
      <c r="C581" t="s">
        <v>713</v>
      </c>
      <c r="D581" t="s">
        <v>38</v>
      </c>
      <c r="E581">
        <v>2</v>
      </c>
      <c r="F581" t="s">
        <v>713</v>
      </c>
      <c r="H581" t="s">
        <v>714</v>
      </c>
      <c r="I581">
        <v>24</v>
      </c>
      <c r="J581">
        <v>29</v>
      </c>
      <c r="L581">
        <v>26</v>
      </c>
      <c r="M581">
        <f>COUNTIF(B:B,B581)</f>
        <v>115</v>
      </c>
      <c r="N581">
        <f t="shared" si="48"/>
        <v>-5</v>
      </c>
      <c r="O581">
        <f t="shared" si="49"/>
        <v>-2</v>
      </c>
      <c r="P581">
        <f t="shared" si="50"/>
        <v>-2</v>
      </c>
    </row>
    <row r="582" spans="1:16" x14ac:dyDescent="0.3">
      <c r="A582">
        <v>2016</v>
      </c>
      <c r="B582" t="s">
        <v>17</v>
      </c>
      <c r="C582" t="s">
        <v>56</v>
      </c>
      <c r="D582" t="s">
        <v>38</v>
      </c>
      <c r="E582">
        <v>6</v>
      </c>
      <c r="F582" t="s">
        <v>715</v>
      </c>
      <c r="H582" t="s">
        <v>716</v>
      </c>
      <c r="I582">
        <v>18</v>
      </c>
      <c r="J582">
        <v>35</v>
      </c>
      <c r="L582">
        <v>27</v>
      </c>
      <c r="M582">
        <f>COUNTIF(B:B,B582)</f>
        <v>117</v>
      </c>
      <c r="N582">
        <f t="shared" si="48"/>
        <v>-17</v>
      </c>
      <c r="O582">
        <f t="shared" si="49"/>
        <v>-9</v>
      </c>
      <c r="P582">
        <f t="shared" si="50"/>
        <v>-9</v>
      </c>
    </row>
    <row r="583" spans="1:16" x14ac:dyDescent="0.3">
      <c r="A583">
        <v>2016</v>
      </c>
      <c r="B583" t="s">
        <v>35</v>
      </c>
      <c r="C583" t="s">
        <v>391</v>
      </c>
      <c r="D583" t="s">
        <v>38</v>
      </c>
      <c r="E583">
        <v>4</v>
      </c>
      <c r="F583" t="s">
        <v>391</v>
      </c>
      <c r="H583" t="s">
        <v>717</v>
      </c>
      <c r="I583">
        <v>21</v>
      </c>
      <c r="J583">
        <v>39</v>
      </c>
      <c r="L583">
        <v>28</v>
      </c>
      <c r="M583">
        <f>COUNTIF(B:B,B583)</f>
        <v>105</v>
      </c>
      <c r="N583">
        <f t="shared" si="48"/>
        <v>-18</v>
      </c>
      <c r="O583">
        <f t="shared" si="49"/>
        <v>-7</v>
      </c>
      <c r="P583">
        <f t="shared" si="50"/>
        <v>-7</v>
      </c>
    </row>
    <row r="584" spans="1:16" x14ac:dyDescent="0.3">
      <c r="A584">
        <v>2016</v>
      </c>
      <c r="B584" t="s">
        <v>23</v>
      </c>
      <c r="C584" t="s">
        <v>718</v>
      </c>
      <c r="D584" t="s">
        <v>38</v>
      </c>
      <c r="E584">
        <v>1</v>
      </c>
      <c r="F584" t="s">
        <v>718</v>
      </c>
      <c r="H584" t="s">
        <v>719</v>
      </c>
      <c r="I584">
        <v>26</v>
      </c>
      <c r="J584">
        <v>50</v>
      </c>
      <c r="L584">
        <v>29</v>
      </c>
      <c r="M584">
        <f>COUNTIF(B:B,B584)</f>
        <v>114</v>
      </c>
      <c r="N584">
        <f t="shared" si="48"/>
        <v>-24</v>
      </c>
      <c r="O584">
        <f t="shared" si="49"/>
        <v>-3</v>
      </c>
      <c r="P584">
        <f t="shared" si="50"/>
        <v>-3</v>
      </c>
    </row>
    <row r="585" spans="1:16" x14ac:dyDescent="0.3">
      <c r="A585">
        <v>2016</v>
      </c>
      <c r="B585" t="s">
        <v>23</v>
      </c>
      <c r="C585" t="s">
        <v>720</v>
      </c>
      <c r="D585" t="s">
        <v>45</v>
      </c>
      <c r="E585">
        <v>43</v>
      </c>
      <c r="F585" t="s">
        <v>720</v>
      </c>
      <c r="H585" t="s">
        <v>721</v>
      </c>
      <c r="I585">
        <v>4</v>
      </c>
      <c r="J585">
        <v>1</v>
      </c>
      <c r="K585">
        <f t="shared" ref="K585:K598" si="52">21-J585</f>
        <v>20</v>
      </c>
      <c r="L585">
        <v>1</v>
      </c>
      <c r="M585">
        <f>COUNTIF(B:B,B585)</f>
        <v>114</v>
      </c>
      <c r="N585">
        <f t="shared" si="48"/>
        <v>3</v>
      </c>
      <c r="O585">
        <f t="shared" si="49"/>
        <v>3</v>
      </c>
      <c r="P585">
        <f t="shared" si="50"/>
        <v>23</v>
      </c>
    </row>
    <row r="586" spans="1:16" x14ac:dyDescent="0.3">
      <c r="A586">
        <v>2016</v>
      </c>
      <c r="B586" t="s">
        <v>32</v>
      </c>
      <c r="C586" t="s">
        <v>722</v>
      </c>
      <c r="D586" t="s">
        <v>45</v>
      </c>
      <c r="E586">
        <v>43</v>
      </c>
      <c r="F586" t="s">
        <v>722</v>
      </c>
      <c r="H586" t="s">
        <v>723</v>
      </c>
      <c r="I586">
        <v>4</v>
      </c>
      <c r="J586">
        <v>2</v>
      </c>
      <c r="K586">
        <f t="shared" si="52"/>
        <v>19</v>
      </c>
      <c r="L586">
        <v>2</v>
      </c>
      <c r="M586">
        <f>COUNTIF(B:B,B586)</f>
        <v>108</v>
      </c>
      <c r="N586">
        <f t="shared" si="48"/>
        <v>2</v>
      </c>
      <c r="O586">
        <f t="shared" si="49"/>
        <v>2</v>
      </c>
      <c r="P586">
        <f t="shared" si="50"/>
        <v>21</v>
      </c>
    </row>
    <row r="587" spans="1:16" x14ac:dyDescent="0.3">
      <c r="A587">
        <v>2016</v>
      </c>
      <c r="B587" t="s">
        <v>13</v>
      </c>
      <c r="C587" t="s">
        <v>592</v>
      </c>
      <c r="D587" t="s">
        <v>45</v>
      </c>
      <c r="E587">
        <v>46</v>
      </c>
      <c r="F587" t="s">
        <v>592</v>
      </c>
      <c r="H587" t="s">
        <v>593</v>
      </c>
      <c r="I587">
        <v>1</v>
      </c>
      <c r="J587">
        <v>3</v>
      </c>
      <c r="K587">
        <f t="shared" si="52"/>
        <v>18</v>
      </c>
      <c r="L587">
        <v>3</v>
      </c>
      <c r="M587">
        <f>COUNTIF(B:B,B587)</f>
        <v>117</v>
      </c>
      <c r="N587">
        <f t="shared" si="48"/>
        <v>-2</v>
      </c>
      <c r="O587">
        <f t="shared" si="49"/>
        <v>-2</v>
      </c>
      <c r="P587">
        <f t="shared" si="50"/>
        <v>16</v>
      </c>
    </row>
    <row r="588" spans="1:16" x14ac:dyDescent="0.3">
      <c r="A588">
        <v>2016</v>
      </c>
      <c r="B588" t="s">
        <v>17</v>
      </c>
      <c r="C588" t="s">
        <v>109</v>
      </c>
      <c r="D588" t="s">
        <v>45</v>
      </c>
      <c r="E588">
        <v>23</v>
      </c>
      <c r="F588" t="s">
        <v>109</v>
      </c>
      <c r="H588" t="s">
        <v>724</v>
      </c>
      <c r="I588">
        <v>12</v>
      </c>
      <c r="J588">
        <v>4</v>
      </c>
      <c r="K588">
        <f t="shared" si="52"/>
        <v>17</v>
      </c>
      <c r="L588">
        <v>4</v>
      </c>
      <c r="M588">
        <f>COUNTIF(B:B,B588)</f>
        <v>117</v>
      </c>
      <c r="N588">
        <f t="shared" si="48"/>
        <v>8</v>
      </c>
      <c r="O588">
        <f t="shared" si="49"/>
        <v>8</v>
      </c>
      <c r="P588">
        <f t="shared" si="50"/>
        <v>25</v>
      </c>
    </row>
    <row r="589" spans="1:16" x14ac:dyDescent="0.3">
      <c r="A589">
        <v>2016</v>
      </c>
      <c r="B589" t="s">
        <v>385</v>
      </c>
      <c r="C589" t="s">
        <v>161</v>
      </c>
      <c r="D589" t="s">
        <v>45</v>
      </c>
      <c r="E589">
        <v>8</v>
      </c>
      <c r="F589" t="s">
        <v>161</v>
      </c>
      <c r="H589" t="s">
        <v>725</v>
      </c>
      <c r="I589">
        <v>18</v>
      </c>
      <c r="J589">
        <v>5</v>
      </c>
      <c r="K589">
        <f t="shared" si="52"/>
        <v>16</v>
      </c>
      <c r="L589">
        <v>5</v>
      </c>
      <c r="M589">
        <f>COUNTIF(B:B,B589)</f>
        <v>84</v>
      </c>
      <c r="N589">
        <f t="shared" si="48"/>
        <v>13</v>
      </c>
      <c r="O589">
        <f t="shared" si="49"/>
        <v>13</v>
      </c>
      <c r="P589">
        <f t="shared" si="50"/>
        <v>29</v>
      </c>
    </row>
    <row r="590" spans="1:16" x14ac:dyDescent="0.3">
      <c r="A590">
        <v>2016</v>
      </c>
      <c r="B590" t="s">
        <v>32</v>
      </c>
      <c r="C590" t="s">
        <v>726</v>
      </c>
      <c r="D590" t="s">
        <v>45</v>
      </c>
      <c r="E590">
        <v>40</v>
      </c>
      <c r="F590" t="s">
        <v>726</v>
      </c>
      <c r="H590" t="s">
        <v>727</v>
      </c>
      <c r="I590">
        <v>7</v>
      </c>
      <c r="J590">
        <v>6</v>
      </c>
      <c r="K590">
        <f t="shared" si="52"/>
        <v>15</v>
      </c>
      <c r="L590">
        <v>6</v>
      </c>
      <c r="M590">
        <f>COUNTIF(B:B,B590)</f>
        <v>108</v>
      </c>
      <c r="N590">
        <f t="shared" si="48"/>
        <v>1</v>
      </c>
      <c r="O590">
        <f t="shared" si="49"/>
        <v>1</v>
      </c>
      <c r="P590">
        <f t="shared" si="50"/>
        <v>16</v>
      </c>
    </row>
    <row r="591" spans="1:16" x14ac:dyDescent="0.3">
      <c r="A591">
        <v>2016</v>
      </c>
      <c r="B591" t="s">
        <v>359</v>
      </c>
      <c r="C591" t="s">
        <v>594</v>
      </c>
      <c r="D591" t="s">
        <v>45</v>
      </c>
      <c r="E591">
        <v>6</v>
      </c>
      <c r="F591" t="s">
        <v>594</v>
      </c>
      <c r="H591" t="s">
        <v>728</v>
      </c>
      <c r="I591">
        <v>20</v>
      </c>
      <c r="J591">
        <v>7</v>
      </c>
      <c r="K591">
        <f t="shared" si="52"/>
        <v>14</v>
      </c>
      <c r="L591">
        <v>7</v>
      </c>
      <c r="M591">
        <f>COUNTIF(B:B,B591)</f>
        <v>103</v>
      </c>
      <c r="N591">
        <f t="shared" si="48"/>
        <v>13</v>
      </c>
      <c r="O591">
        <f t="shared" si="49"/>
        <v>13</v>
      </c>
      <c r="P591">
        <f t="shared" si="50"/>
        <v>27</v>
      </c>
    </row>
    <row r="592" spans="1:16" x14ac:dyDescent="0.3">
      <c r="A592">
        <v>2016</v>
      </c>
      <c r="B592" t="s">
        <v>32</v>
      </c>
      <c r="C592" t="s">
        <v>586</v>
      </c>
      <c r="D592" t="s">
        <v>45</v>
      </c>
      <c r="E592">
        <v>1</v>
      </c>
      <c r="F592" t="s">
        <v>586</v>
      </c>
      <c r="H592" t="s">
        <v>729</v>
      </c>
      <c r="I592">
        <v>35</v>
      </c>
      <c r="J592">
        <v>8</v>
      </c>
      <c r="K592">
        <f t="shared" si="52"/>
        <v>13</v>
      </c>
      <c r="L592">
        <v>8</v>
      </c>
      <c r="M592">
        <f>COUNTIF(B:B,B592)</f>
        <v>108</v>
      </c>
      <c r="N592">
        <f t="shared" si="48"/>
        <v>27</v>
      </c>
      <c r="O592">
        <f t="shared" si="49"/>
        <v>27</v>
      </c>
      <c r="P592">
        <f t="shared" si="50"/>
        <v>40</v>
      </c>
    </row>
    <row r="593" spans="1:16" x14ac:dyDescent="0.3">
      <c r="A593">
        <v>2016</v>
      </c>
      <c r="B593" t="s">
        <v>35</v>
      </c>
      <c r="C593" t="s">
        <v>560</v>
      </c>
      <c r="D593" t="s">
        <v>45</v>
      </c>
      <c r="E593">
        <v>34</v>
      </c>
      <c r="F593" t="s">
        <v>560</v>
      </c>
      <c r="H593" t="s">
        <v>730</v>
      </c>
      <c r="I593">
        <v>9</v>
      </c>
      <c r="J593">
        <v>10</v>
      </c>
      <c r="K593">
        <f t="shared" si="52"/>
        <v>11</v>
      </c>
      <c r="L593">
        <v>9</v>
      </c>
      <c r="M593">
        <f>COUNTIF(B:B,B593)</f>
        <v>105</v>
      </c>
      <c r="N593">
        <f t="shared" si="48"/>
        <v>-1</v>
      </c>
      <c r="O593">
        <f t="shared" si="49"/>
        <v>0</v>
      </c>
      <c r="P593">
        <f t="shared" si="50"/>
        <v>11</v>
      </c>
    </row>
    <row r="594" spans="1:16" x14ac:dyDescent="0.3">
      <c r="A594">
        <v>2016</v>
      </c>
      <c r="B594" t="s">
        <v>26</v>
      </c>
      <c r="C594" t="s">
        <v>73</v>
      </c>
      <c r="D594" t="s">
        <v>45</v>
      </c>
      <c r="E594">
        <v>4</v>
      </c>
      <c r="F594" t="s">
        <v>73</v>
      </c>
      <c r="H594" t="s">
        <v>258</v>
      </c>
      <c r="I594">
        <v>25</v>
      </c>
      <c r="J594">
        <v>12</v>
      </c>
      <c r="K594">
        <f t="shared" si="52"/>
        <v>9</v>
      </c>
      <c r="L594">
        <v>10</v>
      </c>
      <c r="M594">
        <f>COUNTIF(B:B,B594)</f>
        <v>118</v>
      </c>
      <c r="N594">
        <f t="shared" si="48"/>
        <v>13</v>
      </c>
      <c r="O594">
        <f t="shared" si="49"/>
        <v>15</v>
      </c>
      <c r="P594">
        <f t="shared" si="50"/>
        <v>24</v>
      </c>
    </row>
    <row r="595" spans="1:16" x14ac:dyDescent="0.3">
      <c r="A595">
        <v>2016</v>
      </c>
      <c r="B595" t="s">
        <v>29</v>
      </c>
      <c r="C595" t="s">
        <v>558</v>
      </c>
      <c r="D595" t="s">
        <v>45</v>
      </c>
      <c r="E595">
        <v>13</v>
      </c>
      <c r="F595" t="s">
        <v>558</v>
      </c>
      <c r="H595" t="s">
        <v>731</v>
      </c>
      <c r="I595">
        <v>16</v>
      </c>
      <c r="J595">
        <v>13</v>
      </c>
      <c r="K595">
        <f t="shared" si="52"/>
        <v>8</v>
      </c>
      <c r="L595">
        <v>11</v>
      </c>
      <c r="M595">
        <f>COUNTIF(B:B,B595)</f>
        <v>115</v>
      </c>
      <c r="N595">
        <f t="shared" si="48"/>
        <v>3</v>
      </c>
      <c r="O595">
        <f t="shared" si="49"/>
        <v>5</v>
      </c>
      <c r="P595">
        <f t="shared" si="50"/>
        <v>13</v>
      </c>
    </row>
    <row r="596" spans="1:16" x14ac:dyDescent="0.3">
      <c r="A596">
        <v>2016</v>
      </c>
      <c r="B596" t="s">
        <v>62</v>
      </c>
      <c r="C596" t="s">
        <v>599</v>
      </c>
      <c r="D596" t="s">
        <v>45</v>
      </c>
      <c r="E596">
        <v>18</v>
      </c>
      <c r="F596" t="s">
        <v>599</v>
      </c>
      <c r="H596" t="s">
        <v>732</v>
      </c>
      <c r="I596">
        <v>14</v>
      </c>
      <c r="J596">
        <v>16</v>
      </c>
      <c r="K596">
        <f t="shared" si="52"/>
        <v>5</v>
      </c>
      <c r="L596">
        <v>12</v>
      </c>
      <c r="M596">
        <f>COUNTIF(B:B,B596)</f>
        <v>125</v>
      </c>
      <c r="N596">
        <f t="shared" si="48"/>
        <v>-2</v>
      </c>
      <c r="O596">
        <f t="shared" si="49"/>
        <v>2</v>
      </c>
      <c r="P596">
        <f t="shared" si="50"/>
        <v>7</v>
      </c>
    </row>
    <row r="597" spans="1:16" x14ac:dyDescent="0.3">
      <c r="A597">
        <v>2016</v>
      </c>
      <c r="B597" t="s">
        <v>17</v>
      </c>
      <c r="C597" t="s">
        <v>276</v>
      </c>
      <c r="D597" t="s">
        <v>45</v>
      </c>
      <c r="E597">
        <v>45</v>
      </c>
      <c r="F597" t="s">
        <v>276</v>
      </c>
      <c r="H597" t="s">
        <v>277</v>
      </c>
      <c r="I597">
        <v>3</v>
      </c>
      <c r="J597">
        <v>17</v>
      </c>
      <c r="K597">
        <f t="shared" si="52"/>
        <v>4</v>
      </c>
      <c r="L597">
        <v>13</v>
      </c>
      <c r="M597">
        <f>COUNTIF(B:B,B597)</f>
        <v>117</v>
      </c>
      <c r="N597">
        <f t="shared" si="48"/>
        <v>-14</v>
      </c>
      <c r="O597">
        <f t="shared" si="49"/>
        <v>-10</v>
      </c>
      <c r="P597">
        <f t="shared" si="50"/>
        <v>-6</v>
      </c>
    </row>
    <row r="598" spans="1:16" x14ac:dyDescent="0.3">
      <c r="A598">
        <v>2016</v>
      </c>
      <c r="B598" t="s">
        <v>26</v>
      </c>
      <c r="C598" t="s">
        <v>554</v>
      </c>
      <c r="D598" t="s">
        <v>45</v>
      </c>
      <c r="E598">
        <v>42</v>
      </c>
      <c r="F598" t="s">
        <v>554</v>
      </c>
      <c r="H598" t="s">
        <v>733</v>
      </c>
      <c r="I598">
        <v>6</v>
      </c>
      <c r="J598">
        <v>18</v>
      </c>
      <c r="K598">
        <f t="shared" si="52"/>
        <v>3</v>
      </c>
      <c r="L598">
        <v>14</v>
      </c>
      <c r="M598">
        <f>COUNTIF(B:B,B598)</f>
        <v>118</v>
      </c>
      <c r="N598">
        <f t="shared" si="48"/>
        <v>-12</v>
      </c>
      <c r="O598">
        <f t="shared" si="49"/>
        <v>-8</v>
      </c>
      <c r="P598">
        <f t="shared" si="50"/>
        <v>-5</v>
      </c>
    </row>
    <row r="599" spans="1:16" x14ac:dyDescent="0.3">
      <c r="A599">
        <v>2016</v>
      </c>
      <c r="B599" t="s">
        <v>23</v>
      </c>
      <c r="C599" t="s">
        <v>95</v>
      </c>
      <c r="D599" t="s">
        <v>45</v>
      </c>
      <c r="E599">
        <v>12</v>
      </c>
      <c r="F599" t="s">
        <v>95</v>
      </c>
      <c r="H599" t="s">
        <v>734</v>
      </c>
      <c r="I599">
        <v>17</v>
      </c>
      <c r="J599">
        <v>21</v>
      </c>
      <c r="L599">
        <v>15</v>
      </c>
      <c r="M599">
        <f>COUNTIF(B:B,B599)</f>
        <v>114</v>
      </c>
      <c r="N599">
        <f t="shared" si="48"/>
        <v>-4</v>
      </c>
      <c r="O599">
        <f t="shared" si="49"/>
        <v>2</v>
      </c>
      <c r="P599">
        <f t="shared" si="50"/>
        <v>2</v>
      </c>
    </row>
    <row r="600" spans="1:16" x14ac:dyDescent="0.3">
      <c r="A600">
        <v>2016</v>
      </c>
      <c r="B600" t="s">
        <v>359</v>
      </c>
      <c r="C600" t="s">
        <v>567</v>
      </c>
      <c r="D600" t="s">
        <v>45</v>
      </c>
      <c r="E600">
        <v>5</v>
      </c>
      <c r="F600" t="s">
        <v>567</v>
      </c>
      <c r="H600" t="s">
        <v>735</v>
      </c>
      <c r="I600">
        <v>22</v>
      </c>
      <c r="J600">
        <v>22</v>
      </c>
      <c r="L600">
        <v>16</v>
      </c>
      <c r="M600">
        <f>COUNTIF(B:B,B600)</f>
        <v>103</v>
      </c>
      <c r="N600">
        <f t="shared" si="48"/>
        <v>0</v>
      </c>
      <c r="O600">
        <f t="shared" si="49"/>
        <v>6</v>
      </c>
      <c r="P600">
        <f t="shared" si="50"/>
        <v>6</v>
      </c>
    </row>
    <row r="601" spans="1:16" x14ac:dyDescent="0.3">
      <c r="A601">
        <v>2016</v>
      </c>
      <c r="B601" t="s">
        <v>29</v>
      </c>
      <c r="C601" t="s">
        <v>569</v>
      </c>
      <c r="D601" t="s">
        <v>45</v>
      </c>
      <c r="E601">
        <v>7</v>
      </c>
      <c r="F601" t="s">
        <v>569</v>
      </c>
      <c r="H601" t="s">
        <v>570</v>
      </c>
      <c r="I601">
        <v>19</v>
      </c>
      <c r="J601">
        <v>24</v>
      </c>
      <c r="L601">
        <v>17</v>
      </c>
      <c r="M601">
        <f>COUNTIF(B:B,B601)</f>
        <v>115</v>
      </c>
      <c r="N601">
        <f t="shared" si="48"/>
        <v>-5</v>
      </c>
      <c r="O601">
        <f t="shared" si="49"/>
        <v>2</v>
      </c>
      <c r="P601">
        <f t="shared" si="50"/>
        <v>2</v>
      </c>
    </row>
    <row r="602" spans="1:16" x14ac:dyDescent="0.3">
      <c r="A602">
        <v>2016</v>
      </c>
      <c r="B602" t="s">
        <v>26</v>
      </c>
      <c r="C602" t="s">
        <v>111</v>
      </c>
      <c r="D602" t="s">
        <v>45</v>
      </c>
      <c r="E602">
        <v>3</v>
      </c>
      <c r="F602" t="s">
        <v>736</v>
      </c>
      <c r="H602" t="s">
        <v>438</v>
      </c>
      <c r="I602">
        <v>29</v>
      </c>
      <c r="J602">
        <v>26</v>
      </c>
      <c r="L602">
        <v>18</v>
      </c>
      <c r="M602">
        <f>COUNTIF(B:B,B602)</f>
        <v>118</v>
      </c>
      <c r="N602">
        <f t="shared" si="48"/>
        <v>3</v>
      </c>
      <c r="O602">
        <f t="shared" si="49"/>
        <v>11</v>
      </c>
      <c r="P602">
        <f t="shared" si="50"/>
        <v>11</v>
      </c>
    </row>
    <row r="603" spans="1:16" x14ac:dyDescent="0.3">
      <c r="A603">
        <v>2016</v>
      </c>
      <c r="B603" t="s">
        <v>17</v>
      </c>
      <c r="C603" t="s">
        <v>737</v>
      </c>
      <c r="D603" t="s">
        <v>45</v>
      </c>
      <c r="E603">
        <v>3</v>
      </c>
      <c r="F603" t="s">
        <v>737</v>
      </c>
      <c r="H603" t="s">
        <v>738</v>
      </c>
      <c r="I603">
        <v>29</v>
      </c>
      <c r="J603">
        <v>32</v>
      </c>
      <c r="L603">
        <v>19</v>
      </c>
      <c r="M603">
        <f>COUNTIF(B:B,B603)</f>
        <v>117</v>
      </c>
      <c r="N603">
        <f t="shared" si="48"/>
        <v>-3</v>
      </c>
      <c r="O603">
        <f t="shared" si="49"/>
        <v>10</v>
      </c>
      <c r="P603">
        <f t="shared" si="50"/>
        <v>10</v>
      </c>
    </row>
    <row r="604" spans="1:16" x14ac:dyDescent="0.3">
      <c r="A604">
        <v>2016</v>
      </c>
      <c r="B604" t="s">
        <v>62</v>
      </c>
      <c r="C604" t="s">
        <v>423</v>
      </c>
      <c r="D604" t="s">
        <v>45</v>
      </c>
      <c r="E604">
        <v>5</v>
      </c>
      <c r="F604" t="s">
        <v>423</v>
      </c>
      <c r="H604" t="s">
        <v>739</v>
      </c>
      <c r="I604">
        <v>22</v>
      </c>
      <c r="J604">
        <v>33</v>
      </c>
      <c r="L604">
        <v>20</v>
      </c>
      <c r="M604">
        <f>COUNTIF(B:B,B604)</f>
        <v>125</v>
      </c>
      <c r="N604">
        <f t="shared" si="48"/>
        <v>-11</v>
      </c>
      <c r="O604">
        <f t="shared" si="49"/>
        <v>2</v>
      </c>
      <c r="P604">
        <f t="shared" si="50"/>
        <v>2</v>
      </c>
    </row>
    <row r="605" spans="1:16" x14ac:dyDescent="0.3">
      <c r="A605">
        <v>2016</v>
      </c>
      <c r="B605" t="s">
        <v>13</v>
      </c>
      <c r="C605" t="s">
        <v>740</v>
      </c>
      <c r="D605" t="s">
        <v>45</v>
      </c>
      <c r="E605">
        <v>3</v>
      </c>
      <c r="F605" t="s">
        <v>740</v>
      </c>
      <c r="H605" t="s">
        <v>741</v>
      </c>
      <c r="I605">
        <v>29</v>
      </c>
      <c r="J605">
        <v>35</v>
      </c>
      <c r="L605">
        <v>21</v>
      </c>
      <c r="M605">
        <f>COUNTIF(B:B,B605)</f>
        <v>117</v>
      </c>
      <c r="N605">
        <f t="shared" si="48"/>
        <v>-6</v>
      </c>
      <c r="O605">
        <f t="shared" si="49"/>
        <v>8</v>
      </c>
      <c r="P605">
        <f t="shared" si="50"/>
        <v>8</v>
      </c>
    </row>
    <row r="606" spans="1:16" x14ac:dyDescent="0.3">
      <c r="A606">
        <v>2016</v>
      </c>
      <c r="B606" t="s">
        <v>35</v>
      </c>
      <c r="C606" t="s">
        <v>574</v>
      </c>
      <c r="D606" t="s">
        <v>45</v>
      </c>
      <c r="E606">
        <v>3</v>
      </c>
      <c r="F606" t="s">
        <v>742</v>
      </c>
      <c r="H606" t="s">
        <v>743</v>
      </c>
      <c r="I606">
        <v>29</v>
      </c>
      <c r="J606">
        <v>40</v>
      </c>
      <c r="L606">
        <v>22</v>
      </c>
      <c r="M606">
        <f>COUNTIF(B:B,B606)</f>
        <v>105</v>
      </c>
      <c r="N606">
        <f t="shared" si="48"/>
        <v>-11</v>
      </c>
      <c r="O606">
        <f t="shared" si="49"/>
        <v>7</v>
      </c>
      <c r="P606">
        <f t="shared" si="50"/>
        <v>7</v>
      </c>
    </row>
    <row r="607" spans="1:16" x14ac:dyDescent="0.3">
      <c r="A607">
        <v>2016</v>
      </c>
      <c r="B607" t="s">
        <v>359</v>
      </c>
      <c r="C607" t="s">
        <v>263</v>
      </c>
      <c r="D607" t="s">
        <v>45</v>
      </c>
      <c r="E607">
        <v>5</v>
      </c>
      <c r="F607" t="s">
        <v>263</v>
      </c>
      <c r="H607" t="s">
        <v>744</v>
      </c>
      <c r="I607">
        <v>22</v>
      </c>
      <c r="J607">
        <v>41</v>
      </c>
      <c r="L607">
        <v>23</v>
      </c>
      <c r="M607">
        <f>COUNTIF(B:B,B607)</f>
        <v>103</v>
      </c>
      <c r="N607">
        <f t="shared" si="48"/>
        <v>-19</v>
      </c>
      <c r="O607">
        <f t="shared" si="49"/>
        <v>-1</v>
      </c>
      <c r="P607">
        <f t="shared" si="50"/>
        <v>-1</v>
      </c>
    </row>
    <row r="608" spans="1:16" x14ac:dyDescent="0.3">
      <c r="A608">
        <v>2016</v>
      </c>
      <c r="B608" t="s">
        <v>359</v>
      </c>
      <c r="C608" t="s">
        <v>745</v>
      </c>
      <c r="D608" t="s">
        <v>45</v>
      </c>
      <c r="E608">
        <v>3</v>
      </c>
      <c r="F608" t="s">
        <v>745</v>
      </c>
      <c r="H608" t="s">
        <v>746</v>
      </c>
      <c r="I608">
        <v>29</v>
      </c>
      <c r="J608">
        <v>43</v>
      </c>
      <c r="L608">
        <v>24</v>
      </c>
      <c r="M608">
        <f>COUNTIF(B:B,B608)</f>
        <v>103</v>
      </c>
      <c r="N608">
        <f t="shared" si="48"/>
        <v>-14</v>
      </c>
      <c r="O608">
        <f t="shared" si="49"/>
        <v>5</v>
      </c>
      <c r="P608">
        <f t="shared" si="50"/>
        <v>5</v>
      </c>
    </row>
    <row r="609" spans="1:16" x14ac:dyDescent="0.3">
      <c r="A609">
        <v>2016</v>
      </c>
      <c r="B609" t="s">
        <v>26</v>
      </c>
      <c r="C609" t="s">
        <v>579</v>
      </c>
      <c r="D609" t="s">
        <v>45</v>
      </c>
      <c r="E609">
        <v>19</v>
      </c>
      <c r="F609" t="s">
        <v>747</v>
      </c>
      <c r="H609" t="s">
        <v>748</v>
      </c>
      <c r="I609">
        <v>13</v>
      </c>
      <c r="J609">
        <v>44</v>
      </c>
      <c r="L609">
        <v>25</v>
      </c>
      <c r="M609">
        <f>COUNTIF(B:B,B609)</f>
        <v>118</v>
      </c>
      <c r="N609">
        <f t="shared" si="48"/>
        <v>-31</v>
      </c>
      <c r="O609">
        <f t="shared" si="49"/>
        <v>-12</v>
      </c>
      <c r="P609">
        <f t="shared" si="50"/>
        <v>-12</v>
      </c>
    </row>
    <row r="610" spans="1:16" x14ac:dyDescent="0.3">
      <c r="A610">
        <v>2016</v>
      </c>
      <c r="B610" t="s">
        <v>13</v>
      </c>
      <c r="C610" t="s">
        <v>749</v>
      </c>
      <c r="D610" t="s">
        <v>45</v>
      </c>
      <c r="E610">
        <v>4</v>
      </c>
      <c r="F610" t="s">
        <v>750</v>
      </c>
      <c r="H610" t="s">
        <v>751</v>
      </c>
      <c r="I610">
        <v>25</v>
      </c>
      <c r="J610">
        <v>47</v>
      </c>
      <c r="L610">
        <v>26</v>
      </c>
      <c r="M610">
        <f>COUNTIF(B:B,B610)</f>
        <v>117</v>
      </c>
      <c r="N610">
        <f t="shared" si="48"/>
        <v>-22</v>
      </c>
      <c r="O610">
        <f t="shared" si="49"/>
        <v>-1</v>
      </c>
      <c r="P610">
        <f t="shared" si="50"/>
        <v>-1</v>
      </c>
    </row>
    <row r="611" spans="1:16" x14ac:dyDescent="0.3">
      <c r="A611">
        <v>2016</v>
      </c>
      <c r="B611" t="s">
        <v>385</v>
      </c>
      <c r="C611" t="s">
        <v>43</v>
      </c>
      <c r="D611" t="s">
        <v>45</v>
      </c>
      <c r="E611">
        <v>30</v>
      </c>
      <c r="F611" t="s">
        <v>43</v>
      </c>
      <c r="H611" t="s">
        <v>550</v>
      </c>
      <c r="I611">
        <v>10</v>
      </c>
      <c r="J611">
        <v>52</v>
      </c>
      <c r="L611">
        <v>27</v>
      </c>
      <c r="M611">
        <f>COUNTIF(B:B,B611)</f>
        <v>84</v>
      </c>
      <c r="N611">
        <f t="shared" si="48"/>
        <v>-42</v>
      </c>
      <c r="O611">
        <f t="shared" si="49"/>
        <v>-17</v>
      </c>
      <c r="P611">
        <f t="shared" si="50"/>
        <v>-17</v>
      </c>
    </row>
    <row r="612" spans="1:16" x14ac:dyDescent="0.3">
      <c r="A612">
        <v>2016</v>
      </c>
      <c r="B612" t="s">
        <v>385</v>
      </c>
      <c r="C612" t="s">
        <v>752</v>
      </c>
      <c r="D612" t="s">
        <v>45</v>
      </c>
      <c r="E612">
        <v>4</v>
      </c>
      <c r="F612" t="s">
        <v>752</v>
      </c>
      <c r="H612" t="s">
        <v>753</v>
      </c>
      <c r="I612">
        <v>25</v>
      </c>
      <c r="J612">
        <v>57</v>
      </c>
      <c r="L612">
        <v>28</v>
      </c>
      <c r="M612">
        <f>COUNTIF(B:B,B612)</f>
        <v>84</v>
      </c>
      <c r="N612">
        <f t="shared" si="48"/>
        <v>-32</v>
      </c>
      <c r="O612">
        <f t="shared" si="49"/>
        <v>-3</v>
      </c>
      <c r="P612">
        <f t="shared" si="50"/>
        <v>-3</v>
      </c>
    </row>
    <row r="613" spans="1:16" x14ac:dyDescent="0.3">
      <c r="A613">
        <v>2016</v>
      </c>
      <c r="B613" t="s">
        <v>62</v>
      </c>
      <c r="C613" t="s">
        <v>754</v>
      </c>
      <c r="D613" t="s">
        <v>45</v>
      </c>
      <c r="E613">
        <v>17</v>
      </c>
      <c r="F613" t="s">
        <v>754</v>
      </c>
      <c r="H613" t="s">
        <v>755</v>
      </c>
      <c r="I613">
        <v>15</v>
      </c>
      <c r="J613">
        <v>59</v>
      </c>
      <c r="L613">
        <v>29</v>
      </c>
      <c r="M613">
        <f>COUNTIF(B:B,B613)</f>
        <v>125</v>
      </c>
      <c r="N613">
        <f t="shared" si="48"/>
        <v>-44</v>
      </c>
      <c r="O613">
        <f t="shared" si="49"/>
        <v>-14</v>
      </c>
      <c r="P613">
        <f t="shared" si="50"/>
        <v>-14</v>
      </c>
    </row>
    <row r="614" spans="1:16" x14ac:dyDescent="0.3">
      <c r="A614">
        <v>2016</v>
      </c>
      <c r="B614" t="s">
        <v>359</v>
      </c>
      <c r="C614" t="s">
        <v>756</v>
      </c>
      <c r="D614" t="s">
        <v>45</v>
      </c>
      <c r="E614">
        <v>6</v>
      </c>
      <c r="F614" t="s">
        <v>756</v>
      </c>
      <c r="H614" t="s">
        <v>757</v>
      </c>
      <c r="I614">
        <v>20</v>
      </c>
      <c r="J614">
        <v>61</v>
      </c>
      <c r="L614">
        <v>30</v>
      </c>
      <c r="M614">
        <f>COUNTIF(B:B,B614)</f>
        <v>103</v>
      </c>
      <c r="N614">
        <f t="shared" si="48"/>
        <v>-41</v>
      </c>
      <c r="O614">
        <f t="shared" si="49"/>
        <v>-10</v>
      </c>
      <c r="P614">
        <f t="shared" si="50"/>
        <v>-10</v>
      </c>
    </row>
    <row r="615" spans="1:16" x14ac:dyDescent="0.3">
      <c r="A615">
        <v>2016</v>
      </c>
      <c r="B615" t="s">
        <v>13</v>
      </c>
      <c r="C615" t="s">
        <v>758</v>
      </c>
      <c r="D615" t="s">
        <v>45</v>
      </c>
      <c r="E615">
        <v>1</v>
      </c>
      <c r="F615" t="s">
        <v>758</v>
      </c>
      <c r="H615" t="s">
        <v>759</v>
      </c>
      <c r="I615">
        <v>35</v>
      </c>
      <c r="J615">
        <v>64</v>
      </c>
      <c r="L615">
        <v>31</v>
      </c>
      <c r="M615">
        <f>COUNTIF(B:B,B615)</f>
        <v>117</v>
      </c>
      <c r="N615">
        <f t="shared" si="48"/>
        <v>-29</v>
      </c>
      <c r="O615">
        <f t="shared" si="49"/>
        <v>4</v>
      </c>
      <c r="P615">
        <f t="shared" si="50"/>
        <v>4</v>
      </c>
    </row>
    <row r="616" spans="1:16" x14ac:dyDescent="0.3">
      <c r="A616">
        <v>2016</v>
      </c>
      <c r="B616" t="s">
        <v>385</v>
      </c>
      <c r="C616" t="s">
        <v>760</v>
      </c>
      <c r="D616" t="s">
        <v>45</v>
      </c>
      <c r="E616">
        <v>1</v>
      </c>
      <c r="F616" t="s">
        <v>760</v>
      </c>
      <c r="H616" t="s">
        <v>761</v>
      </c>
      <c r="I616">
        <v>35</v>
      </c>
      <c r="J616">
        <v>71</v>
      </c>
      <c r="L616">
        <v>32</v>
      </c>
      <c r="M616">
        <f>COUNTIF(B:B,B616)</f>
        <v>84</v>
      </c>
      <c r="N616">
        <f t="shared" si="48"/>
        <v>-36</v>
      </c>
      <c r="O616">
        <f t="shared" si="49"/>
        <v>3</v>
      </c>
      <c r="P616">
        <f t="shared" si="50"/>
        <v>3</v>
      </c>
    </row>
    <row r="617" spans="1:16" x14ac:dyDescent="0.3">
      <c r="A617">
        <v>2016</v>
      </c>
      <c r="B617" t="s">
        <v>29</v>
      </c>
      <c r="C617" t="s">
        <v>252</v>
      </c>
      <c r="D617" t="s">
        <v>45</v>
      </c>
      <c r="E617">
        <v>29</v>
      </c>
      <c r="F617" t="s">
        <v>252</v>
      </c>
      <c r="H617" t="s">
        <v>762</v>
      </c>
      <c r="I617">
        <v>11</v>
      </c>
      <c r="J617">
        <v>75</v>
      </c>
      <c r="L617">
        <v>33</v>
      </c>
      <c r="M617">
        <f>COUNTIF(B:B,B617)</f>
        <v>115</v>
      </c>
      <c r="N617">
        <f t="shared" ref="N617:N679" si="53">I617-J617</f>
        <v>-64</v>
      </c>
      <c r="O617">
        <f t="shared" ref="O617:O679" si="54">I617-L617</f>
        <v>-22</v>
      </c>
      <c r="P617">
        <f t="shared" ref="P617:P679" si="55">SUM(K617,O617)</f>
        <v>-22</v>
      </c>
    </row>
    <row r="618" spans="1:16" x14ac:dyDescent="0.3">
      <c r="A618">
        <v>2016</v>
      </c>
      <c r="B618" t="s">
        <v>17</v>
      </c>
      <c r="C618" t="s">
        <v>65</v>
      </c>
      <c r="D618" t="s">
        <v>45</v>
      </c>
      <c r="E618">
        <v>4</v>
      </c>
      <c r="F618" t="s">
        <v>65</v>
      </c>
      <c r="H618" t="s">
        <v>66</v>
      </c>
      <c r="I618">
        <v>25</v>
      </c>
      <c r="J618">
        <v>97</v>
      </c>
      <c r="L618">
        <v>34</v>
      </c>
      <c r="M618">
        <f>COUNTIF(B:B,B618)</f>
        <v>117</v>
      </c>
      <c r="N618">
        <f t="shared" si="53"/>
        <v>-72</v>
      </c>
      <c r="O618">
        <f t="shared" si="54"/>
        <v>-9</v>
      </c>
      <c r="P618">
        <f t="shared" si="55"/>
        <v>-9</v>
      </c>
    </row>
    <row r="619" spans="1:16" x14ac:dyDescent="0.3">
      <c r="A619">
        <v>2016</v>
      </c>
      <c r="B619" t="s">
        <v>23</v>
      </c>
      <c r="C619" t="s">
        <v>552</v>
      </c>
      <c r="D619" t="s">
        <v>45</v>
      </c>
      <c r="E619">
        <v>3</v>
      </c>
      <c r="F619" t="s">
        <v>552</v>
      </c>
      <c r="H619" t="s">
        <v>763</v>
      </c>
      <c r="I619">
        <v>29</v>
      </c>
      <c r="J619">
        <v>98</v>
      </c>
      <c r="L619">
        <v>35</v>
      </c>
      <c r="M619">
        <f>COUNTIF(B:B,B619)</f>
        <v>114</v>
      </c>
      <c r="N619">
        <f t="shared" si="53"/>
        <v>-69</v>
      </c>
      <c r="O619">
        <f t="shared" si="54"/>
        <v>-6</v>
      </c>
      <c r="P619">
        <f t="shared" si="55"/>
        <v>-6</v>
      </c>
    </row>
    <row r="620" spans="1:16" x14ac:dyDescent="0.3">
      <c r="A620">
        <v>2016</v>
      </c>
      <c r="B620" t="s">
        <v>385</v>
      </c>
      <c r="C620" t="s">
        <v>87</v>
      </c>
      <c r="D620" t="s">
        <v>45</v>
      </c>
      <c r="E620">
        <v>39</v>
      </c>
      <c r="F620" t="s">
        <v>87</v>
      </c>
      <c r="H620" t="s">
        <v>764</v>
      </c>
      <c r="I620">
        <v>8</v>
      </c>
      <c r="J620">
        <v>114</v>
      </c>
      <c r="L620">
        <v>36</v>
      </c>
      <c r="M620">
        <f>COUNTIF(B:B,B620)</f>
        <v>84</v>
      </c>
      <c r="N620">
        <f t="shared" si="53"/>
        <v>-106</v>
      </c>
      <c r="O620">
        <f t="shared" si="54"/>
        <v>-28</v>
      </c>
      <c r="P620">
        <f t="shared" si="55"/>
        <v>-28</v>
      </c>
    </row>
    <row r="621" spans="1:16" x14ac:dyDescent="0.3">
      <c r="A621">
        <v>2016</v>
      </c>
      <c r="B621" t="s">
        <v>35</v>
      </c>
      <c r="C621" t="s">
        <v>75</v>
      </c>
      <c r="D621" t="s">
        <v>45</v>
      </c>
      <c r="E621">
        <v>46</v>
      </c>
      <c r="F621" t="s">
        <v>75</v>
      </c>
      <c r="H621" t="s">
        <v>449</v>
      </c>
      <c r="I621">
        <v>1</v>
      </c>
      <c r="J621">
        <v>125</v>
      </c>
      <c r="L621">
        <v>37</v>
      </c>
      <c r="M621">
        <f>COUNTIF(B:B,B621)</f>
        <v>105</v>
      </c>
      <c r="N621">
        <f t="shared" si="53"/>
        <v>-124</v>
      </c>
      <c r="O621">
        <f t="shared" si="54"/>
        <v>-36</v>
      </c>
      <c r="P621">
        <f t="shared" si="55"/>
        <v>-36</v>
      </c>
    </row>
    <row r="622" spans="1:16" x14ac:dyDescent="0.3">
      <c r="A622">
        <v>2016</v>
      </c>
      <c r="B622" t="s">
        <v>29</v>
      </c>
      <c r="C622" t="s">
        <v>607</v>
      </c>
      <c r="D622" t="s">
        <v>91</v>
      </c>
      <c r="E622">
        <v>7</v>
      </c>
      <c r="F622" t="s">
        <v>607</v>
      </c>
      <c r="H622" t="s">
        <v>765</v>
      </c>
      <c r="I622">
        <v>5</v>
      </c>
      <c r="J622">
        <v>1</v>
      </c>
      <c r="K622">
        <f>11-J622</f>
        <v>10</v>
      </c>
      <c r="L622">
        <v>1</v>
      </c>
      <c r="M622">
        <f>COUNTIF(B:B,B622)</f>
        <v>115</v>
      </c>
      <c r="N622">
        <f t="shared" si="53"/>
        <v>4</v>
      </c>
      <c r="O622">
        <f t="shared" si="54"/>
        <v>4</v>
      </c>
      <c r="P622">
        <f t="shared" si="55"/>
        <v>14</v>
      </c>
    </row>
    <row r="623" spans="1:16" x14ac:dyDescent="0.3">
      <c r="A623">
        <v>2016</v>
      </c>
      <c r="B623" t="s">
        <v>23</v>
      </c>
      <c r="C623" t="s">
        <v>292</v>
      </c>
      <c r="D623" t="s">
        <v>91</v>
      </c>
      <c r="E623">
        <v>13</v>
      </c>
      <c r="F623" t="s">
        <v>292</v>
      </c>
      <c r="H623" t="s">
        <v>452</v>
      </c>
      <c r="I623">
        <v>3</v>
      </c>
      <c r="J623">
        <v>2</v>
      </c>
      <c r="K623">
        <f>11-J623</f>
        <v>9</v>
      </c>
      <c r="L623">
        <v>2</v>
      </c>
      <c r="M623">
        <f>COUNTIF(B:B,B623)</f>
        <v>114</v>
      </c>
      <c r="N623">
        <f t="shared" si="53"/>
        <v>1</v>
      </c>
      <c r="O623">
        <f t="shared" si="54"/>
        <v>1</v>
      </c>
      <c r="P623">
        <f t="shared" si="55"/>
        <v>10</v>
      </c>
    </row>
    <row r="624" spans="1:16" x14ac:dyDescent="0.3">
      <c r="A624">
        <v>2016</v>
      </c>
      <c r="B624" t="s">
        <v>13</v>
      </c>
      <c r="C624" t="s">
        <v>766</v>
      </c>
      <c r="D624" t="s">
        <v>91</v>
      </c>
      <c r="E624">
        <v>3</v>
      </c>
      <c r="F624" t="s">
        <v>766</v>
      </c>
      <c r="H624" t="s">
        <v>767</v>
      </c>
      <c r="I624">
        <v>7</v>
      </c>
      <c r="J624">
        <v>5</v>
      </c>
      <c r="K624">
        <f>11-J624</f>
        <v>6</v>
      </c>
      <c r="L624">
        <v>3</v>
      </c>
      <c r="M624">
        <f>COUNTIF(B:B,B624)</f>
        <v>117</v>
      </c>
      <c r="N624">
        <f t="shared" si="53"/>
        <v>2</v>
      </c>
      <c r="O624">
        <f t="shared" si="54"/>
        <v>4</v>
      </c>
      <c r="P624">
        <f t="shared" si="55"/>
        <v>10</v>
      </c>
    </row>
    <row r="625" spans="1:16" x14ac:dyDescent="0.3">
      <c r="A625">
        <v>2016</v>
      </c>
      <c r="B625" t="s">
        <v>35</v>
      </c>
      <c r="C625" t="s">
        <v>460</v>
      </c>
      <c r="D625" t="s">
        <v>91</v>
      </c>
      <c r="E625">
        <v>18</v>
      </c>
      <c r="F625" t="s">
        <v>460</v>
      </c>
      <c r="H625" t="s">
        <v>768</v>
      </c>
      <c r="I625">
        <v>2</v>
      </c>
      <c r="J625">
        <v>9</v>
      </c>
      <c r="K625">
        <f>11-J625</f>
        <v>2</v>
      </c>
      <c r="L625">
        <v>4</v>
      </c>
      <c r="M625">
        <f>COUNTIF(B:B,B625)</f>
        <v>105</v>
      </c>
      <c r="N625">
        <f t="shared" si="53"/>
        <v>-7</v>
      </c>
      <c r="O625">
        <f t="shared" si="54"/>
        <v>-2</v>
      </c>
      <c r="P625">
        <f t="shared" si="55"/>
        <v>0</v>
      </c>
    </row>
    <row r="626" spans="1:16" x14ac:dyDescent="0.3">
      <c r="A626">
        <v>2016</v>
      </c>
      <c r="B626" t="s">
        <v>62</v>
      </c>
      <c r="C626" t="s">
        <v>769</v>
      </c>
      <c r="D626" t="s">
        <v>91</v>
      </c>
      <c r="E626">
        <v>10</v>
      </c>
      <c r="F626" t="s">
        <v>769</v>
      </c>
      <c r="H626" t="s">
        <v>770</v>
      </c>
      <c r="I626">
        <v>4</v>
      </c>
      <c r="J626">
        <v>15</v>
      </c>
      <c r="L626">
        <v>5</v>
      </c>
      <c r="M626">
        <f>COUNTIF(B:B,B626)</f>
        <v>125</v>
      </c>
      <c r="N626">
        <f t="shared" si="53"/>
        <v>-11</v>
      </c>
      <c r="O626">
        <f t="shared" si="54"/>
        <v>-1</v>
      </c>
      <c r="P626">
        <f t="shared" si="55"/>
        <v>-1</v>
      </c>
    </row>
    <row r="627" spans="1:16" x14ac:dyDescent="0.3">
      <c r="A627">
        <v>2016</v>
      </c>
      <c r="B627" t="s">
        <v>26</v>
      </c>
      <c r="C627" t="s">
        <v>771</v>
      </c>
      <c r="D627" t="s">
        <v>91</v>
      </c>
      <c r="E627">
        <v>5</v>
      </c>
      <c r="F627" t="s">
        <v>771</v>
      </c>
      <c r="H627" t="s">
        <v>772</v>
      </c>
      <c r="I627">
        <v>6</v>
      </c>
      <c r="J627">
        <v>19</v>
      </c>
      <c r="L627">
        <v>6</v>
      </c>
      <c r="M627">
        <f>COUNTIF(B:B,B627)</f>
        <v>118</v>
      </c>
      <c r="N627">
        <f t="shared" si="53"/>
        <v>-13</v>
      </c>
      <c r="O627">
        <f t="shared" si="54"/>
        <v>0</v>
      </c>
      <c r="P627">
        <f t="shared" si="55"/>
        <v>0</v>
      </c>
    </row>
    <row r="628" spans="1:16" x14ac:dyDescent="0.3">
      <c r="A628">
        <v>2016</v>
      </c>
      <c r="B628" t="s">
        <v>32</v>
      </c>
      <c r="C628" t="s">
        <v>141</v>
      </c>
      <c r="D628" t="s">
        <v>91</v>
      </c>
      <c r="E628">
        <v>38</v>
      </c>
      <c r="F628" t="s">
        <v>141</v>
      </c>
      <c r="H628" t="s">
        <v>773</v>
      </c>
      <c r="I628">
        <v>1</v>
      </c>
      <c r="J628">
        <v>23</v>
      </c>
      <c r="L628">
        <v>7</v>
      </c>
      <c r="M628">
        <f>COUNTIF(B:B,B628)</f>
        <v>108</v>
      </c>
      <c r="N628">
        <f t="shared" si="53"/>
        <v>-22</v>
      </c>
      <c r="O628">
        <f t="shared" si="54"/>
        <v>-6</v>
      </c>
      <c r="P628">
        <f t="shared" si="55"/>
        <v>-6</v>
      </c>
    </row>
    <row r="629" spans="1:16" x14ac:dyDescent="0.3">
      <c r="A629">
        <v>2016</v>
      </c>
      <c r="B629" t="s">
        <v>17</v>
      </c>
      <c r="C629" t="s">
        <v>774</v>
      </c>
      <c r="D629" t="s">
        <v>91</v>
      </c>
      <c r="E629">
        <v>2</v>
      </c>
      <c r="F629" t="s">
        <v>774</v>
      </c>
      <c r="H629" t="s">
        <v>775</v>
      </c>
      <c r="I629">
        <v>8</v>
      </c>
      <c r="J629">
        <v>25</v>
      </c>
      <c r="L629">
        <v>8</v>
      </c>
      <c r="M629">
        <f>COUNTIF(B:B,B629)</f>
        <v>117</v>
      </c>
      <c r="N629">
        <f t="shared" si="53"/>
        <v>-17</v>
      </c>
      <c r="O629">
        <f t="shared" si="54"/>
        <v>0</v>
      </c>
      <c r="P629">
        <f t="shared" si="55"/>
        <v>0</v>
      </c>
    </row>
    <row r="630" spans="1:16" x14ac:dyDescent="0.3">
      <c r="A630">
        <v>2016</v>
      </c>
      <c r="B630" t="s">
        <v>385</v>
      </c>
      <c r="C630" t="s">
        <v>776</v>
      </c>
      <c r="D630" t="s">
        <v>91</v>
      </c>
      <c r="E630">
        <v>2</v>
      </c>
      <c r="F630" t="s">
        <v>776</v>
      </c>
      <c r="H630" t="s">
        <v>777</v>
      </c>
      <c r="I630">
        <v>8</v>
      </c>
      <c r="J630">
        <v>33</v>
      </c>
      <c r="L630">
        <v>9</v>
      </c>
      <c r="M630">
        <f>COUNTIF(B:B,B630)</f>
        <v>84</v>
      </c>
      <c r="N630">
        <f t="shared" si="53"/>
        <v>-25</v>
      </c>
      <c r="O630">
        <f t="shared" si="54"/>
        <v>-1</v>
      </c>
      <c r="P630">
        <f t="shared" si="55"/>
        <v>-1</v>
      </c>
    </row>
    <row r="631" spans="1:16" x14ac:dyDescent="0.3">
      <c r="A631">
        <v>2016</v>
      </c>
      <c r="B631" t="s">
        <v>35</v>
      </c>
      <c r="C631" t="s">
        <v>476</v>
      </c>
      <c r="D631" t="s">
        <v>94</v>
      </c>
      <c r="E631">
        <v>37</v>
      </c>
      <c r="F631" t="s">
        <v>476</v>
      </c>
      <c r="H631" t="s">
        <v>632</v>
      </c>
      <c r="I631">
        <v>8</v>
      </c>
      <c r="J631">
        <v>1</v>
      </c>
      <c r="K631">
        <f t="shared" ref="K631:K650" si="56">31-J631</f>
        <v>30</v>
      </c>
      <c r="L631">
        <v>1</v>
      </c>
      <c r="M631">
        <f>COUNTIF(B:B,B631)</f>
        <v>105</v>
      </c>
      <c r="N631">
        <f t="shared" si="53"/>
        <v>7</v>
      </c>
      <c r="O631">
        <f t="shared" si="54"/>
        <v>7</v>
      </c>
      <c r="P631">
        <f t="shared" si="55"/>
        <v>37</v>
      </c>
    </row>
    <row r="632" spans="1:16" x14ac:dyDescent="0.3">
      <c r="A632">
        <v>2016</v>
      </c>
      <c r="B632" t="s">
        <v>62</v>
      </c>
      <c r="C632" t="s">
        <v>313</v>
      </c>
      <c r="D632" t="s">
        <v>94</v>
      </c>
      <c r="E632">
        <v>35</v>
      </c>
      <c r="F632" t="s">
        <v>313</v>
      </c>
      <c r="H632" t="s">
        <v>778</v>
      </c>
      <c r="I632">
        <v>9</v>
      </c>
      <c r="J632">
        <v>2</v>
      </c>
      <c r="K632">
        <f t="shared" si="56"/>
        <v>29</v>
      </c>
      <c r="L632">
        <v>2</v>
      </c>
      <c r="M632">
        <f>COUNTIF(B:B,B632)</f>
        <v>125</v>
      </c>
      <c r="N632">
        <f t="shared" si="53"/>
        <v>7</v>
      </c>
      <c r="O632">
        <f t="shared" si="54"/>
        <v>7</v>
      </c>
      <c r="P632">
        <f t="shared" si="55"/>
        <v>36</v>
      </c>
    </row>
    <row r="633" spans="1:16" x14ac:dyDescent="0.3">
      <c r="A633">
        <v>2016</v>
      </c>
      <c r="B633" t="s">
        <v>23</v>
      </c>
      <c r="C633" t="s">
        <v>201</v>
      </c>
      <c r="D633" t="s">
        <v>94</v>
      </c>
      <c r="E633">
        <v>54</v>
      </c>
      <c r="F633" t="s">
        <v>201</v>
      </c>
      <c r="H633" t="s">
        <v>779</v>
      </c>
      <c r="I633">
        <v>1</v>
      </c>
      <c r="J633">
        <v>3</v>
      </c>
      <c r="K633">
        <f t="shared" si="56"/>
        <v>28</v>
      </c>
      <c r="L633">
        <v>3</v>
      </c>
      <c r="M633">
        <f>COUNTIF(B:B,B633)</f>
        <v>114</v>
      </c>
      <c r="N633">
        <f t="shared" si="53"/>
        <v>-2</v>
      </c>
      <c r="O633">
        <f t="shared" si="54"/>
        <v>-2</v>
      </c>
      <c r="P633">
        <f t="shared" si="55"/>
        <v>26</v>
      </c>
    </row>
    <row r="634" spans="1:16" x14ac:dyDescent="0.3">
      <c r="A634">
        <v>2016</v>
      </c>
      <c r="B634" t="s">
        <v>13</v>
      </c>
      <c r="C634" t="s">
        <v>780</v>
      </c>
      <c r="D634" t="s">
        <v>94</v>
      </c>
      <c r="E634">
        <v>51</v>
      </c>
      <c r="F634" t="s">
        <v>781</v>
      </c>
      <c r="H634" t="s">
        <v>782</v>
      </c>
      <c r="I634">
        <v>3</v>
      </c>
      <c r="J634">
        <v>4</v>
      </c>
      <c r="K634">
        <f t="shared" si="56"/>
        <v>27</v>
      </c>
      <c r="L634">
        <v>4</v>
      </c>
      <c r="M634">
        <f>COUNTIF(B:B,B634)</f>
        <v>117</v>
      </c>
      <c r="N634">
        <f t="shared" si="53"/>
        <v>-1</v>
      </c>
      <c r="O634">
        <f t="shared" si="54"/>
        <v>-1</v>
      </c>
      <c r="P634">
        <f t="shared" si="55"/>
        <v>26</v>
      </c>
    </row>
    <row r="635" spans="1:16" x14ac:dyDescent="0.3">
      <c r="A635">
        <v>2016</v>
      </c>
      <c r="B635" t="s">
        <v>62</v>
      </c>
      <c r="C635" t="s">
        <v>480</v>
      </c>
      <c r="D635" t="s">
        <v>94</v>
      </c>
      <c r="E635">
        <v>25</v>
      </c>
      <c r="F635" t="s">
        <v>321</v>
      </c>
      <c r="H635" t="s">
        <v>783</v>
      </c>
      <c r="I635">
        <v>16</v>
      </c>
      <c r="J635">
        <v>5</v>
      </c>
      <c r="K635">
        <f t="shared" si="56"/>
        <v>26</v>
      </c>
      <c r="L635">
        <v>5</v>
      </c>
      <c r="M635">
        <f>COUNTIF(B:B,B635)</f>
        <v>125</v>
      </c>
      <c r="N635">
        <f t="shared" si="53"/>
        <v>11</v>
      </c>
      <c r="O635">
        <f t="shared" si="54"/>
        <v>11</v>
      </c>
      <c r="P635">
        <f t="shared" si="55"/>
        <v>37</v>
      </c>
    </row>
    <row r="636" spans="1:16" x14ac:dyDescent="0.3">
      <c r="A636">
        <v>2016</v>
      </c>
      <c r="B636" t="s">
        <v>13</v>
      </c>
      <c r="C636" t="s">
        <v>171</v>
      </c>
      <c r="D636" t="s">
        <v>94</v>
      </c>
      <c r="E636">
        <v>54</v>
      </c>
      <c r="F636" t="s">
        <v>171</v>
      </c>
      <c r="H636" t="s">
        <v>784</v>
      </c>
      <c r="I636">
        <v>1</v>
      </c>
      <c r="J636">
        <v>6</v>
      </c>
      <c r="K636">
        <f t="shared" si="56"/>
        <v>25</v>
      </c>
      <c r="L636">
        <v>6</v>
      </c>
      <c r="M636">
        <f>COUNTIF(B:B,B636)</f>
        <v>117</v>
      </c>
      <c r="N636">
        <f t="shared" si="53"/>
        <v>-5</v>
      </c>
      <c r="O636">
        <f t="shared" si="54"/>
        <v>-5</v>
      </c>
      <c r="P636">
        <f t="shared" si="55"/>
        <v>20</v>
      </c>
    </row>
    <row r="637" spans="1:16" x14ac:dyDescent="0.3">
      <c r="A637">
        <v>2016</v>
      </c>
      <c r="B637" t="s">
        <v>359</v>
      </c>
      <c r="C637" t="s">
        <v>785</v>
      </c>
      <c r="D637" t="s">
        <v>94</v>
      </c>
      <c r="E637">
        <v>1</v>
      </c>
      <c r="F637" t="s">
        <v>785</v>
      </c>
      <c r="H637" t="s">
        <v>786</v>
      </c>
      <c r="I637">
        <v>44</v>
      </c>
      <c r="J637">
        <v>7</v>
      </c>
      <c r="K637">
        <f t="shared" si="56"/>
        <v>24</v>
      </c>
      <c r="L637">
        <v>7</v>
      </c>
      <c r="M637">
        <f>COUNTIF(B:B,B637)</f>
        <v>103</v>
      </c>
      <c r="N637">
        <f t="shared" si="53"/>
        <v>37</v>
      </c>
      <c r="O637">
        <f t="shared" si="54"/>
        <v>37</v>
      </c>
      <c r="P637">
        <f t="shared" si="55"/>
        <v>61</v>
      </c>
    </row>
    <row r="638" spans="1:16" x14ac:dyDescent="0.3">
      <c r="A638">
        <v>2016</v>
      </c>
      <c r="B638" t="s">
        <v>35</v>
      </c>
      <c r="C638" t="s">
        <v>513</v>
      </c>
      <c r="D638" t="s">
        <v>94</v>
      </c>
      <c r="E638">
        <v>29</v>
      </c>
      <c r="F638" t="s">
        <v>513</v>
      </c>
      <c r="H638" t="s">
        <v>514</v>
      </c>
      <c r="I638">
        <v>14</v>
      </c>
      <c r="J638">
        <v>8</v>
      </c>
      <c r="K638">
        <f t="shared" si="56"/>
        <v>23</v>
      </c>
      <c r="L638">
        <v>8</v>
      </c>
      <c r="M638">
        <f>COUNTIF(B:B,B638)</f>
        <v>105</v>
      </c>
      <c r="N638">
        <f t="shared" si="53"/>
        <v>6</v>
      </c>
      <c r="O638">
        <f t="shared" si="54"/>
        <v>6</v>
      </c>
      <c r="P638">
        <f t="shared" si="55"/>
        <v>29</v>
      </c>
    </row>
    <row r="639" spans="1:16" x14ac:dyDescent="0.3">
      <c r="A639">
        <v>2016</v>
      </c>
      <c r="B639" t="s">
        <v>26</v>
      </c>
      <c r="C639" t="s">
        <v>787</v>
      </c>
      <c r="D639" t="s">
        <v>94</v>
      </c>
      <c r="E639">
        <v>10</v>
      </c>
      <c r="F639" t="s">
        <v>787</v>
      </c>
      <c r="H639" t="s">
        <v>788</v>
      </c>
      <c r="I639">
        <v>27</v>
      </c>
      <c r="J639">
        <v>9</v>
      </c>
      <c r="K639">
        <f t="shared" si="56"/>
        <v>22</v>
      </c>
      <c r="L639">
        <v>9</v>
      </c>
      <c r="M639">
        <f>COUNTIF(B:B,B639)</f>
        <v>118</v>
      </c>
      <c r="N639">
        <f t="shared" si="53"/>
        <v>18</v>
      </c>
      <c r="O639">
        <f t="shared" si="54"/>
        <v>18</v>
      </c>
      <c r="P639">
        <f t="shared" si="55"/>
        <v>40</v>
      </c>
    </row>
    <row r="640" spans="1:16" x14ac:dyDescent="0.3">
      <c r="A640">
        <v>2016</v>
      </c>
      <c r="B640" t="s">
        <v>29</v>
      </c>
      <c r="C640" t="s">
        <v>509</v>
      </c>
      <c r="D640" t="s">
        <v>94</v>
      </c>
      <c r="E640">
        <v>1</v>
      </c>
      <c r="F640" t="s">
        <v>509</v>
      </c>
      <c r="H640" t="s">
        <v>789</v>
      </c>
      <c r="I640">
        <v>44</v>
      </c>
      <c r="J640">
        <v>11</v>
      </c>
      <c r="K640">
        <f t="shared" si="56"/>
        <v>20</v>
      </c>
      <c r="L640">
        <v>10</v>
      </c>
      <c r="M640">
        <f>COUNTIF(B:B,B640)</f>
        <v>115</v>
      </c>
      <c r="N640">
        <f t="shared" si="53"/>
        <v>33</v>
      </c>
      <c r="O640">
        <f t="shared" si="54"/>
        <v>34</v>
      </c>
      <c r="P640">
        <f t="shared" si="55"/>
        <v>54</v>
      </c>
    </row>
    <row r="641" spans="1:16" x14ac:dyDescent="0.3">
      <c r="A641">
        <v>2016</v>
      </c>
      <c r="B641" t="s">
        <v>62</v>
      </c>
      <c r="C641" t="s">
        <v>633</v>
      </c>
      <c r="D641" t="s">
        <v>94</v>
      </c>
      <c r="E641">
        <v>30</v>
      </c>
      <c r="F641" t="s">
        <v>633</v>
      </c>
      <c r="H641" t="s">
        <v>790</v>
      </c>
      <c r="I641">
        <v>13</v>
      </c>
      <c r="J641">
        <v>12</v>
      </c>
      <c r="K641">
        <f t="shared" si="56"/>
        <v>19</v>
      </c>
      <c r="L641">
        <v>11</v>
      </c>
      <c r="M641">
        <f>COUNTIF(B:B,B641)</f>
        <v>125</v>
      </c>
      <c r="N641">
        <f t="shared" si="53"/>
        <v>1</v>
      </c>
      <c r="O641">
        <f t="shared" si="54"/>
        <v>2</v>
      </c>
      <c r="P641">
        <f t="shared" si="55"/>
        <v>21</v>
      </c>
    </row>
    <row r="642" spans="1:16" x14ac:dyDescent="0.3">
      <c r="A642">
        <v>2016</v>
      </c>
      <c r="B642" t="s">
        <v>23</v>
      </c>
      <c r="C642" t="s">
        <v>203</v>
      </c>
      <c r="D642" t="s">
        <v>94</v>
      </c>
      <c r="E642">
        <v>10</v>
      </c>
      <c r="F642" t="s">
        <v>203</v>
      </c>
      <c r="H642" t="s">
        <v>320</v>
      </c>
      <c r="I642">
        <v>27</v>
      </c>
      <c r="J642">
        <v>13</v>
      </c>
      <c r="K642">
        <f t="shared" si="56"/>
        <v>18</v>
      </c>
      <c r="L642">
        <v>12</v>
      </c>
      <c r="M642">
        <f>COUNTIF(B:B,B642)</f>
        <v>114</v>
      </c>
      <c r="N642">
        <f t="shared" si="53"/>
        <v>14</v>
      </c>
      <c r="O642">
        <f t="shared" si="54"/>
        <v>15</v>
      </c>
      <c r="P642">
        <f t="shared" si="55"/>
        <v>33</v>
      </c>
    </row>
    <row r="643" spans="1:16" x14ac:dyDescent="0.3">
      <c r="A643">
        <v>2016</v>
      </c>
      <c r="B643" t="s">
        <v>385</v>
      </c>
      <c r="C643" t="s">
        <v>623</v>
      </c>
      <c r="D643" t="s">
        <v>94</v>
      </c>
      <c r="E643">
        <v>17</v>
      </c>
      <c r="F643" t="s">
        <v>623</v>
      </c>
      <c r="H643" t="s">
        <v>791</v>
      </c>
      <c r="I643">
        <v>21</v>
      </c>
      <c r="J643">
        <v>14</v>
      </c>
      <c r="K643">
        <f t="shared" si="56"/>
        <v>17</v>
      </c>
      <c r="L643">
        <v>13</v>
      </c>
      <c r="M643">
        <f>COUNTIF(B:B,B643)</f>
        <v>84</v>
      </c>
      <c r="N643">
        <f t="shared" si="53"/>
        <v>7</v>
      </c>
      <c r="O643">
        <f t="shared" si="54"/>
        <v>8</v>
      </c>
      <c r="P643">
        <f t="shared" si="55"/>
        <v>25</v>
      </c>
    </row>
    <row r="644" spans="1:16" x14ac:dyDescent="0.3">
      <c r="A644">
        <v>2016</v>
      </c>
      <c r="B644" t="s">
        <v>62</v>
      </c>
      <c r="C644" t="s">
        <v>489</v>
      </c>
      <c r="D644" t="s">
        <v>94</v>
      </c>
      <c r="E644">
        <v>18</v>
      </c>
      <c r="F644" t="s">
        <v>489</v>
      </c>
      <c r="H644" t="s">
        <v>641</v>
      </c>
      <c r="I644">
        <v>19</v>
      </c>
      <c r="J644">
        <v>16</v>
      </c>
      <c r="K644">
        <f t="shared" si="56"/>
        <v>15</v>
      </c>
      <c r="L644">
        <v>14</v>
      </c>
      <c r="M644">
        <f>COUNTIF(B:B,B644)</f>
        <v>125</v>
      </c>
      <c r="N644">
        <f t="shared" si="53"/>
        <v>3</v>
      </c>
      <c r="O644">
        <f t="shared" si="54"/>
        <v>5</v>
      </c>
      <c r="P644">
        <f t="shared" si="55"/>
        <v>20</v>
      </c>
    </row>
    <row r="645" spans="1:16" x14ac:dyDescent="0.3">
      <c r="A645">
        <v>2016</v>
      </c>
      <c r="B645" t="s">
        <v>29</v>
      </c>
      <c r="C645" t="s">
        <v>303</v>
      </c>
      <c r="D645" t="s">
        <v>94</v>
      </c>
      <c r="E645">
        <v>26</v>
      </c>
      <c r="F645" t="s">
        <v>303</v>
      </c>
      <c r="H645" t="s">
        <v>792</v>
      </c>
      <c r="I645">
        <v>15</v>
      </c>
      <c r="J645">
        <v>17</v>
      </c>
      <c r="K645">
        <f t="shared" si="56"/>
        <v>14</v>
      </c>
      <c r="L645">
        <v>15</v>
      </c>
      <c r="M645">
        <f>COUNTIF(B:B,B645)</f>
        <v>115</v>
      </c>
      <c r="N645">
        <f t="shared" si="53"/>
        <v>-2</v>
      </c>
      <c r="O645">
        <f t="shared" si="54"/>
        <v>0</v>
      </c>
      <c r="P645">
        <f t="shared" si="55"/>
        <v>14</v>
      </c>
    </row>
    <row r="646" spans="1:16" x14ac:dyDescent="0.3">
      <c r="A646">
        <v>2016</v>
      </c>
      <c r="B646" t="s">
        <v>23</v>
      </c>
      <c r="C646" t="s">
        <v>328</v>
      </c>
      <c r="D646" t="s">
        <v>94</v>
      </c>
      <c r="E646">
        <v>15</v>
      </c>
      <c r="F646" t="s">
        <v>328</v>
      </c>
      <c r="H646" t="s">
        <v>329</v>
      </c>
      <c r="I646">
        <v>23</v>
      </c>
      <c r="J646">
        <v>19</v>
      </c>
      <c r="K646">
        <f t="shared" si="56"/>
        <v>12</v>
      </c>
      <c r="L646">
        <v>16</v>
      </c>
      <c r="M646">
        <f>COUNTIF(B:B,B646)</f>
        <v>114</v>
      </c>
      <c r="N646">
        <f t="shared" si="53"/>
        <v>4</v>
      </c>
      <c r="O646">
        <f t="shared" si="54"/>
        <v>7</v>
      </c>
      <c r="P646">
        <f t="shared" si="55"/>
        <v>19</v>
      </c>
    </row>
    <row r="647" spans="1:16" x14ac:dyDescent="0.3">
      <c r="A647">
        <v>2016</v>
      </c>
      <c r="B647" t="s">
        <v>26</v>
      </c>
      <c r="C647" t="s">
        <v>472</v>
      </c>
      <c r="D647" t="s">
        <v>94</v>
      </c>
      <c r="E647">
        <v>5</v>
      </c>
      <c r="F647" t="s">
        <v>472</v>
      </c>
      <c r="H647" t="s">
        <v>473</v>
      </c>
      <c r="I647">
        <v>31</v>
      </c>
      <c r="J647">
        <v>22</v>
      </c>
      <c r="K647">
        <f t="shared" si="56"/>
        <v>9</v>
      </c>
      <c r="L647">
        <v>17</v>
      </c>
      <c r="M647">
        <f>COUNTIF(B:B,B647)</f>
        <v>118</v>
      </c>
      <c r="N647">
        <f t="shared" si="53"/>
        <v>9</v>
      </c>
      <c r="O647">
        <f t="shared" si="54"/>
        <v>14</v>
      </c>
      <c r="P647">
        <f t="shared" si="55"/>
        <v>23</v>
      </c>
    </row>
    <row r="648" spans="1:16" x14ac:dyDescent="0.3">
      <c r="A648">
        <v>2016</v>
      </c>
      <c r="B648" t="s">
        <v>17</v>
      </c>
      <c r="C648" t="s">
        <v>793</v>
      </c>
      <c r="D648" t="s">
        <v>94</v>
      </c>
      <c r="E648">
        <v>13</v>
      </c>
      <c r="F648" t="s">
        <v>793</v>
      </c>
      <c r="H648" t="s">
        <v>794</v>
      </c>
      <c r="I648">
        <v>25</v>
      </c>
      <c r="J648">
        <v>24</v>
      </c>
      <c r="K648">
        <f t="shared" si="56"/>
        <v>7</v>
      </c>
      <c r="L648">
        <v>18</v>
      </c>
      <c r="M648">
        <f>COUNTIF(B:B,B648)</f>
        <v>117</v>
      </c>
      <c r="N648">
        <f t="shared" si="53"/>
        <v>1</v>
      </c>
      <c r="O648">
        <f t="shared" si="54"/>
        <v>7</v>
      </c>
      <c r="P648">
        <f t="shared" si="55"/>
        <v>14</v>
      </c>
    </row>
    <row r="649" spans="1:16" x14ac:dyDescent="0.3">
      <c r="A649">
        <v>2016</v>
      </c>
      <c r="B649" t="s">
        <v>359</v>
      </c>
      <c r="C649" t="s">
        <v>618</v>
      </c>
      <c r="D649" t="s">
        <v>94</v>
      </c>
      <c r="E649">
        <v>44</v>
      </c>
      <c r="F649" t="s">
        <v>1384</v>
      </c>
      <c r="H649" t="s">
        <v>795</v>
      </c>
      <c r="I649">
        <v>5</v>
      </c>
      <c r="J649">
        <v>29</v>
      </c>
      <c r="K649">
        <f t="shared" si="56"/>
        <v>2</v>
      </c>
      <c r="L649">
        <v>19</v>
      </c>
      <c r="M649">
        <f>COUNTIF(B:B,B649)</f>
        <v>103</v>
      </c>
      <c r="N649">
        <f t="shared" si="53"/>
        <v>-24</v>
      </c>
      <c r="O649">
        <f t="shared" si="54"/>
        <v>-14</v>
      </c>
      <c r="P649">
        <f t="shared" si="55"/>
        <v>-12</v>
      </c>
    </row>
    <row r="650" spans="1:16" x14ac:dyDescent="0.3">
      <c r="A650">
        <v>2016</v>
      </c>
      <c r="B650" t="s">
        <v>385</v>
      </c>
      <c r="C650" t="s">
        <v>484</v>
      </c>
      <c r="D650" t="s">
        <v>94</v>
      </c>
      <c r="E650">
        <v>43</v>
      </c>
      <c r="F650" t="s">
        <v>484</v>
      </c>
      <c r="H650" t="s">
        <v>796</v>
      </c>
      <c r="I650">
        <v>6</v>
      </c>
      <c r="J650">
        <v>30</v>
      </c>
      <c r="K650">
        <f t="shared" si="56"/>
        <v>1</v>
      </c>
      <c r="L650">
        <v>20</v>
      </c>
      <c r="M650">
        <f>COUNTIF(B:B,B650)</f>
        <v>84</v>
      </c>
      <c r="N650">
        <f t="shared" si="53"/>
        <v>-24</v>
      </c>
      <c r="O650">
        <f t="shared" si="54"/>
        <v>-14</v>
      </c>
      <c r="P650">
        <f t="shared" si="55"/>
        <v>-13</v>
      </c>
    </row>
    <row r="651" spans="1:16" x14ac:dyDescent="0.3">
      <c r="A651">
        <v>2016</v>
      </c>
      <c r="B651" t="s">
        <v>13</v>
      </c>
      <c r="C651" t="s">
        <v>797</v>
      </c>
      <c r="D651" t="s">
        <v>94</v>
      </c>
      <c r="E651">
        <v>3</v>
      </c>
      <c r="F651" t="s">
        <v>797</v>
      </c>
      <c r="H651" t="s">
        <v>798</v>
      </c>
      <c r="I651">
        <v>36</v>
      </c>
      <c r="J651">
        <v>31</v>
      </c>
      <c r="L651">
        <v>21</v>
      </c>
      <c r="M651">
        <f>COUNTIF(B:B,B651)</f>
        <v>117</v>
      </c>
      <c r="N651">
        <f t="shared" si="53"/>
        <v>5</v>
      </c>
      <c r="O651">
        <f t="shared" si="54"/>
        <v>15</v>
      </c>
      <c r="P651">
        <f t="shared" si="55"/>
        <v>15</v>
      </c>
    </row>
    <row r="652" spans="1:16" x14ac:dyDescent="0.3">
      <c r="A652">
        <v>2016</v>
      </c>
      <c r="B652" t="s">
        <v>26</v>
      </c>
      <c r="C652" t="s">
        <v>311</v>
      </c>
      <c r="D652" t="s">
        <v>94</v>
      </c>
      <c r="E652">
        <v>4</v>
      </c>
      <c r="F652" t="s">
        <v>311</v>
      </c>
      <c r="H652" t="s">
        <v>799</v>
      </c>
      <c r="I652">
        <v>33</v>
      </c>
      <c r="J652">
        <v>32</v>
      </c>
      <c r="L652">
        <v>22</v>
      </c>
      <c r="M652">
        <f>COUNTIF(B:B,B652)</f>
        <v>118</v>
      </c>
      <c r="N652">
        <f t="shared" si="53"/>
        <v>1</v>
      </c>
      <c r="O652">
        <f t="shared" si="54"/>
        <v>11</v>
      </c>
      <c r="P652">
        <f t="shared" si="55"/>
        <v>11</v>
      </c>
    </row>
    <row r="653" spans="1:16" x14ac:dyDescent="0.3">
      <c r="A653">
        <v>2016</v>
      </c>
      <c r="B653" t="s">
        <v>17</v>
      </c>
      <c r="C653" t="s">
        <v>92</v>
      </c>
      <c r="D653" t="s">
        <v>94</v>
      </c>
      <c r="E653">
        <v>50</v>
      </c>
      <c r="F653" t="s">
        <v>800</v>
      </c>
      <c r="H653" t="s">
        <v>93</v>
      </c>
      <c r="I653">
        <v>4</v>
      </c>
      <c r="J653">
        <v>33</v>
      </c>
      <c r="L653">
        <v>23</v>
      </c>
      <c r="M653">
        <f>COUNTIF(B:B,B653)</f>
        <v>117</v>
      </c>
      <c r="N653">
        <f t="shared" si="53"/>
        <v>-29</v>
      </c>
      <c r="O653">
        <f t="shared" si="54"/>
        <v>-19</v>
      </c>
      <c r="P653">
        <f t="shared" si="55"/>
        <v>-19</v>
      </c>
    </row>
    <row r="654" spans="1:16" x14ac:dyDescent="0.3">
      <c r="A654">
        <v>2016</v>
      </c>
      <c r="B654" t="s">
        <v>359</v>
      </c>
      <c r="C654" t="s">
        <v>207</v>
      </c>
      <c r="D654" t="s">
        <v>94</v>
      </c>
      <c r="E654">
        <v>43</v>
      </c>
      <c r="F654" t="s">
        <v>207</v>
      </c>
      <c r="H654" t="s">
        <v>471</v>
      </c>
      <c r="I654">
        <v>6</v>
      </c>
      <c r="J654">
        <v>35</v>
      </c>
      <c r="L654">
        <v>24</v>
      </c>
      <c r="M654">
        <f>COUNTIF(B:B,B654)</f>
        <v>103</v>
      </c>
      <c r="N654">
        <f t="shared" si="53"/>
        <v>-29</v>
      </c>
      <c r="O654">
        <f t="shared" si="54"/>
        <v>-18</v>
      </c>
      <c r="P654">
        <f t="shared" si="55"/>
        <v>-18</v>
      </c>
    </row>
    <row r="655" spans="1:16" x14ac:dyDescent="0.3">
      <c r="A655">
        <v>2016</v>
      </c>
      <c r="B655" t="s">
        <v>35</v>
      </c>
      <c r="C655" t="s">
        <v>801</v>
      </c>
      <c r="D655" t="s">
        <v>94</v>
      </c>
      <c r="E655">
        <v>3</v>
      </c>
      <c r="F655" t="s">
        <v>801</v>
      </c>
      <c r="H655" t="s">
        <v>802</v>
      </c>
      <c r="I655">
        <v>36</v>
      </c>
      <c r="J655">
        <v>36</v>
      </c>
      <c r="L655">
        <v>25</v>
      </c>
      <c r="M655">
        <f>COUNTIF(B:B,B655)</f>
        <v>105</v>
      </c>
      <c r="N655">
        <f t="shared" si="53"/>
        <v>0</v>
      </c>
      <c r="O655">
        <f t="shared" si="54"/>
        <v>11</v>
      </c>
      <c r="P655">
        <f t="shared" si="55"/>
        <v>11</v>
      </c>
    </row>
    <row r="656" spans="1:16" x14ac:dyDescent="0.3">
      <c r="A656">
        <v>2016</v>
      </c>
      <c r="B656" t="s">
        <v>29</v>
      </c>
      <c r="C656" t="s">
        <v>803</v>
      </c>
      <c r="D656" t="s">
        <v>94</v>
      </c>
      <c r="E656">
        <v>3</v>
      </c>
      <c r="F656" t="s">
        <v>803</v>
      </c>
      <c r="H656" t="s">
        <v>804</v>
      </c>
      <c r="I656">
        <v>36</v>
      </c>
      <c r="J656">
        <v>38</v>
      </c>
      <c r="L656">
        <v>26</v>
      </c>
      <c r="M656">
        <f>COUNTIF(B:B,B656)</f>
        <v>115</v>
      </c>
      <c r="N656">
        <f t="shared" si="53"/>
        <v>-2</v>
      </c>
      <c r="O656">
        <f t="shared" si="54"/>
        <v>10</v>
      </c>
      <c r="P656">
        <f t="shared" si="55"/>
        <v>10</v>
      </c>
    </row>
    <row r="657" spans="1:16" x14ac:dyDescent="0.3">
      <c r="A657">
        <v>2016</v>
      </c>
      <c r="B657" t="s">
        <v>359</v>
      </c>
      <c r="C657" t="s">
        <v>525</v>
      </c>
      <c r="D657" t="s">
        <v>94</v>
      </c>
      <c r="E657">
        <v>5</v>
      </c>
      <c r="F657" t="s">
        <v>525</v>
      </c>
      <c r="H657" t="s">
        <v>805</v>
      </c>
      <c r="I657">
        <v>31</v>
      </c>
      <c r="J657">
        <v>41</v>
      </c>
      <c r="L657">
        <v>27</v>
      </c>
      <c r="M657">
        <f>COUNTIF(B:B,B657)</f>
        <v>103</v>
      </c>
      <c r="N657">
        <f t="shared" si="53"/>
        <v>-10</v>
      </c>
      <c r="O657">
        <f t="shared" si="54"/>
        <v>4</v>
      </c>
      <c r="P657">
        <f t="shared" si="55"/>
        <v>4</v>
      </c>
    </row>
    <row r="658" spans="1:16" x14ac:dyDescent="0.3">
      <c r="A658">
        <v>2016</v>
      </c>
      <c r="B658" t="s">
        <v>26</v>
      </c>
      <c r="C658" t="s">
        <v>629</v>
      </c>
      <c r="D658" t="s">
        <v>94</v>
      </c>
      <c r="E658">
        <v>6</v>
      </c>
      <c r="F658" t="s">
        <v>629</v>
      </c>
      <c r="H658" t="s">
        <v>806</v>
      </c>
      <c r="I658">
        <v>30</v>
      </c>
      <c r="J658">
        <v>44</v>
      </c>
      <c r="L658">
        <v>28</v>
      </c>
      <c r="M658">
        <f>COUNTIF(B:B,B658)</f>
        <v>118</v>
      </c>
      <c r="N658">
        <f t="shared" si="53"/>
        <v>-14</v>
      </c>
      <c r="O658">
        <f t="shared" si="54"/>
        <v>2</v>
      </c>
      <c r="P658">
        <f t="shared" si="55"/>
        <v>2</v>
      </c>
    </row>
    <row r="659" spans="1:16" x14ac:dyDescent="0.3">
      <c r="A659">
        <v>2016</v>
      </c>
      <c r="B659" t="s">
        <v>29</v>
      </c>
      <c r="C659" t="s">
        <v>191</v>
      </c>
      <c r="D659" t="s">
        <v>94</v>
      </c>
      <c r="E659">
        <v>35</v>
      </c>
      <c r="F659" t="s">
        <v>191</v>
      </c>
      <c r="H659" t="s">
        <v>807</v>
      </c>
      <c r="I659">
        <v>9</v>
      </c>
      <c r="J659">
        <v>48</v>
      </c>
      <c r="L659">
        <v>29</v>
      </c>
      <c r="M659">
        <f>COUNTIF(B:B,B659)</f>
        <v>115</v>
      </c>
      <c r="N659">
        <f t="shared" si="53"/>
        <v>-39</v>
      </c>
      <c r="O659">
        <f t="shared" si="54"/>
        <v>-20</v>
      </c>
      <c r="P659">
        <f t="shared" si="55"/>
        <v>-20</v>
      </c>
    </row>
    <row r="660" spans="1:16" x14ac:dyDescent="0.3">
      <c r="A660">
        <v>2016</v>
      </c>
      <c r="B660" t="s">
        <v>35</v>
      </c>
      <c r="C660" t="s">
        <v>808</v>
      </c>
      <c r="D660" t="s">
        <v>94</v>
      </c>
      <c r="E660">
        <v>3</v>
      </c>
      <c r="F660" t="s">
        <v>808</v>
      </c>
      <c r="H660" t="s">
        <v>809</v>
      </c>
      <c r="I660">
        <v>36</v>
      </c>
      <c r="J660">
        <v>49</v>
      </c>
      <c r="L660">
        <v>30</v>
      </c>
      <c r="M660">
        <f>COUNTIF(B:B,B660)</f>
        <v>105</v>
      </c>
      <c r="N660">
        <f t="shared" si="53"/>
        <v>-13</v>
      </c>
      <c r="O660">
        <f t="shared" si="54"/>
        <v>6</v>
      </c>
      <c r="P660">
        <f t="shared" si="55"/>
        <v>6</v>
      </c>
    </row>
    <row r="661" spans="1:16" x14ac:dyDescent="0.3">
      <c r="A661">
        <v>2016</v>
      </c>
      <c r="B661" t="s">
        <v>29</v>
      </c>
      <c r="C661" t="s">
        <v>642</v>
      </c>
      <c r="D661" t="s">
        <v>94</v>
      </c>
      <c r="E661">
        <v>34</v>
      </c>
      <c r="F661" t="s">
        <v>810</v>
      </c>
      <c r="H661" t="s">
        <v>811</v>
      </c>
      <c r="I661">
        <v>11</v>
      </c>
      <c r="J661">
        <v>50</v>
      </c>
      <c r="L661">
        <v>31</v>
      </c>
      <c r="M661">
        <f>COUNTIF(B:B,B661)</f>
        <v>115</v>
      </c>
      <c r="N661">
        <f t="shared" si="53"/>
        <v>-39</v>
      </c>
      <c r="O661">
        <f t="shared" si="54"/>
        <v>-20</v>
      </c>
      <c r="P661">
        <f t="shared" si="55"/>
        <v>-20</v>
      </c>
    </row>
    <row r="662" spans="1:16" x14ac:dyDescent="0.3">
      <c r="A662">
        <v>2016</v>
      </c>
      <c r="B662" t="s">
        <v>23</v>
      </c>
      <c r="C662" t="s">
        <v>812</v>
      </c>
      <c r="D662" t="s">
        <v>94</v>
      </c>
      <c r="E662">
        <v>4</v>
      </c>
      <c r="F662" t="s">
        <v>812</v>
      </c>
      <c r="H662" t="s">
        <v>813</v>
      </c>
      <c r="I662">
        <v>33</v>
      </c>
      <c r="J662">
        <v>53</v>
      </c>
      <c r="L662">
        <v>32</v>
      </c>
      <c r="M662">
        <f>COUNTIF(B:B,B662)</f>
        <v>114</v>
      </c>
      <c r="N662">
        <f t="shared" si="53"/>
        <v>-20</v>
      </c>
      <c r="O662">
        <f t="shared" si="54"/>
        <v>1</v>
      </c>
      <c r="P662">
        <f t="shared" si="55"/>
        <v>1</v>
      </c>
    </row>
    <row r="663" spans="1:16" x14ac:dyDescent="0.3">
      <c r="A663">
        <v>2016</v>
      </c>
      <c r="B663" t="s">
        <v>32</v>
      </c>
      <c r="C663" t="s">
        <v>337</v>
      </c>
      <c r="D663" t="s">
        <v>94</v>
      </c>
      <c r="E663">
        <v>1</v>
      </c>
      <c r="F663" t="s">
        <v>337</v>
      </c>
      <c r="H663" t="s">
        <v>814</v>
      </c>
      <c r="I663">
        <v>44</v>
      </c>
      <c r="J663">
        <v>54</v>
      </c>
      <c r="L663">
        <v>33</v>
      </c>
      <c r="M663">
        <f>COUNTIF(B:B,B663)</f>
        <v>108</v>
      </c>
      <c r="N663">
        <f t="shared" si="53"/>
        <v>-10</v>
      </c>
      <c r="O663">
        <f t="shared" si="54"/>
        <v>11</v>
      </c>
      <c r="P663">
        <f t="shared" si="55"/>
        <v>11</v>
      </c>
    </row>
    <row r="664" spans="1:16" x14ac:dyDescent="0.3">
      <c r="A664">
        <v>2016</v>
      </c>
      <c r="B664" t="s">
        <v>23</v>
      </c>
      <c r="C664" t="s">
        <v>345</v>
      </c>
      <c r="D664" t="s">
        <v>94</v>
      </c>
      <c r="E664">
        <v>25</v>
      </c>
      <c r="F664" t="s">
        <v>345</v>
      </c>
      <c r="H664" t="s">
        <v>815</v>
      </c>
      <c r="I664">
        <v>16</v>
      </c>
      <c r="J664">
        <v>55</v>
      </c>
      <c r="L664">
        <v>34</v>
      </c>
      <c r="M664">
        <f>COUNTIF(B:B,B664)</f>
        <v>114</v>
      </c>
      <c r="N664">
        <f t="shared" si="53"/>
        <v>-39</v>
      </c>
      <c r="O664">
        <f t="shared" si="54"/>
        <v>-18</v>
      </c>
      <c r="P664">
        <f t="shared" si="55"/>
        <v>-18</v>
      </c>
    </row>
    <row r="665" spans="1:16" x14ac:dyDescent="0.3">
      <c r="A665">
        <v>2016</v>
      </c>
      <c r="B665" t="s">
        <v>17</v>
      </c>
      <c r="C665" t="s">
        <v>816</v>
      </c>
      <c r="D665" t="s">
        <v>94</v>
      </c>
      <c r="E665">
        <v>4</v>
      </c>
      <c r="F665" t="s">
        <v>816</v>
      </c>
      <c r="H665" t="s">
        <v>817</v>
      </c>
      <c r="I665">
        <v>33</v>
      </c>
      <c r="J665">
        <v>60</v>
      </c>
      <c r="L665">
        <v>35</v>
      </c>
      <c r="M665">
        <f>COUNTIF(B:B,B665)</f>
        <v>117</v>
      </c>
      <c r="N665">
        <f t="shared" si="53"/>
        <v>-27</v>
      </c>
      <c r="O665">
        <f t="shared" si="54"/>
        <v>-2</v>
      </c>
      <c r="P665">
        <f t="shared" si="55"/>
        <v>-2</v>
      </c>
    </row>
    <row r="666" spans="1:16" x14ac:dyDescent="0.3">
      <c r="A666">
        <v>2016</v>
      </c>
      <c r="B666" t="s">
        <v>13</v>
      </c>
      <c r="C666" t="s">
        <v>496</v>
      </c>
      <c r="D666" t="s">
        <v>94</v>
      </c>
      <c r="E666">
        <v>9</v>
      </c>
      <c r="F666" t="s">
        <v>496</v>
      </c>
      <c r="H666" t="s">
        <v>818</v>
      </c>
      <c r="I666">
        <v>29</v>
      </c>
      <c r="J666">
        <v>66</v>
      </c>
      <c r="L666">
        <v>36</v>
      </c>
      <c r="M666">
        <f>COUNTIF(B:B,B666)</f>
        <v>117</v>
      </c>
      <c r="N666">
        <f t="shared" si="53"/>
        <v>-37</v>
      </c>
      <c r="O666">
        <f t="shared" si="54"/>
        <v>-7</v>
      </c>
      <c r="P666">
        <f t="shared" si="55"/>
        <v>-7</v>
      </c>
    </row>
    <row r="667" spans="1:16" x14ac:dyDescent="0.3">
      <c r="A667">
        <v>2016</v>
      </c>
      <c r="B667" t="s">
        <v>26</v>
      </c>
      <c r="C667" t="s">
        <v>193</v>
      </c>
      <c r="D667" t="s">
        <v>94</v>
      </c>
      <c r="E667">
        <v>18</v>
      </c>
      <c r="F667" t="s">
        <v>193</v>
      </c>
      <c r="H667" t="s">
        <v>819</v>
      </c>
      <c r="I667">
        <v>19</v>
      </c>
      <c r="J667">
        <v>71</v>
      </c>
      <c r="L667">
        <v>37</v>
      </c>
      <c r="M667">
        <f>COUNTIF(B:B,B667)</f>
        <v>118</v>
      </c>
      <c r="N667">
        <f t="shared" si="53"/>
        <v>-52</v>
      </c>
      <c r="O667">
        <f t="shared" si="54"/>
        <v>-18</v>
      </c>
      <c r="P667">
        <f t="shared" si="55"/>
        <v>-18</v>
      </c>
    </row>
    <row r="668" spans="1:16" x14ac:dyDescent="0.3">
      <c r="A668">
        <v>2016</v>
      </c>
      <c r="B668" t="s">
        <v>385</v>
      </c>
      <c r="C668" t="s">
        <v>635</v>
      </c>
      <c r="D668" t="s">
        <v>94</v>
      </c>
      <c r="E668">
        <v>3</v>
      </c>
      <c r="F668" t="s">
        <v>635</v>
      </c>
      <c r="H668" t="s">
        <v>820</v>
      </c>
      <c r="I668">
        <v>36</v>
      </c>
      <c r="J668">
        <v>73</v>
      </c>
      <c r="L668">
        <v>38</v>
      </c>
      <c r="M668">
        <f>COUNTIF(B:B,B668)</f>
        <v>84</v>
      </c>
      <c r="N668">
        <f t="shared" si="53"/>
        <v>-37</v>
      </c>
      <c r="O668">
        <f t="shared" si="54"/>
        <v>-2</v>
      </c>
      <c r="P668">
        <f t="shared" si="55"/>
        <v>-2</v>
      </c>
    </row>
    <row r="669" spans="1:16" x14ac:dyDescent="0.3">
      <c r="A669">
        <v>2016</v>
      </c>
      <c r="B669" t="s">
        <v>17</v>
      </c>
      <c r="C669" t="s">
        <v>821</v>
      </c>
      <c r="D669" t="s">
        <v>94</v>
      </c>
      <c r="E669">
        <v>17</v>
      </c>
      <c r="F669" t="s">
        <v>821</v>
      </c>
      <c r="H669" t="s">
        <v>822</v>
      </c>
      <c r="I669">
        <v>21</v>
      </c>
      <c r="J669">
        <v>77</v>
      </c>
      <c r="L669">
        <v>39</v>
      </c>
      <c r="M669">
        <f>COUNTIF(B:B,B669)</f>
        <v>117</v>
      </c>
      <c r="N669">
        <f t="shared" si="53"/>
        <v>-56</v>
      </c>
      <c r="O669">
        <f t="shared" si="54"/>
        <v>-18</v>
      </c>
      <c r="P669">
        <f t="shared" si="55"/>
        <v>-18</v>
      </c>
    </row>
    <row r="670" spans="1:16" x14ac:dyDescent="0.3">
      <c r="A670">
        <v>2016</v>
      </c>
      <c r="B670" t="s">
        <v>17</v>
      </c>
      <c r="C670" t="s">
        <v>823</v>
      </c>
      <c r="D670" t="s">
        <v>94</v>
      </c>
      <c r="E670">
        <v>3</v>
      </c>
      <c r="F670" t="s">
        <v>823</v>
      </c>
      <c r="H670" t="s">
        <v>824</v>
      </c>
      <c r="I670">
        <v>36</v>
      </c>
      <c r="J670">
        <v>78</v>
      </c>
      <c r="L670">
        <v>40</v>
      </c>
      <c r="M670">
        <f>COUNTIF(B:B,B670)</f>
        <v>117</v>
      </c>
      <c r="N670">
        <f t="shared" si="53"/>
        <v>-42</v>
      </c>
      <c r="O670">
        <f t="shared" si="54"/>
        <v>-4</v>
      </c>
      <c r="P670">
        <f t="shared" si="55"/>
        <v>-4</v>
      </c>
    </row>
    <row r="671" spans="1:16" x14ac:dyDescent="0.3">
      <c r="A671">
        <v>2016</v>
      </c>
      <c r="B671" t="s">
        <v>385</v>
      </c>
      <c r="C671" t="s">
        <v>652</v>
      </c>
      <c r="D671" t="s">
        <v>94</v>
      </c>
      <c r="E671">
        <v>1</v>
      </c>
      <c r="F671" t="s">
        <v>652</v>
      </c>
      <c r="H671" t="s">
        <v>825</v>
      </c>
      <c r="I671">
        <v>44</v>
      </c>
      <c r="J671">
        <v>85</v>
      </c>
      <c r="L671">
        <v>41</v>
      </c>
      <c r="M671">
        <f>COUNTIF(B:B,B671)</f>
        <v>84</v>
      </c>
      <c r="N671">
        <f t="shared" si="53"/>
        <v>-41</v>
      </c>
      <c r="O671">
        <f t="shared" si="54"/>
        <v>3</v>
      </c>
      <c r="P671">
        <f t="shared" si="55"/>
        <v>3</v>
      </c>
    </row>
    <row r="672" spans="1:16" x14ac:dyDescent="0.3">
      <c r="A672">
        <v>2016</v>
      </c>
      <c r="B672" t="s">
        <v>359</v>
      </c>
      <c r="C672" t="s">
        <v>492</v>
      </c>
      <c r="D672" t="s">
        <v>94</v>
      </c>
      <c r="E672">
        <v>25</v>
      </c>
      <c r="F672" t="s">
        <v>492</v>
      </c>
      <c r="H672" t="s">
        <v>826</v>
      </c>
      <c r="I672">
        <v>16</v>
      </c>
      <c r="J672">
        <v>87</v>
      </c>
      <c r="L672">
        <v>42</v>
      </c>
      <c r="M672">
        <f>COUNTIF(B:B,B672)</f>
        <v>103</v>
      </c>
      <c r="N672">
        <f t="shared" si="53"/>
        <v>-71</v>
      </c>
      <c r="O672">
        <f t="shared" si="54"/>
        <v>-26</v>
      </c>
      <c r="P672">
        <f t="shared" si="55"/>
        <v>-26</v>
      </c>
    </row>
    <row r="673" spans="1:16" x14ac:dyDescent="0.3">
      <c r="A673">
        <v>2016</v>
      </c>
      <c r="B673" t="s">
        <v>32</v>
      </c>
      <c r="C673" t="s">
        <v>183</v>
      </c>
      <c r="D673" t="s">
        <v>94</v>
      </c>
      <c r="E673">
        <v>1</v>
      </c>
      <c r="F673" t="s">
        <v>647</v>
      </c>
      <c r="H673" t="s">
        <v>827</v>
      </c>
      <c r="I673">
        <v>44</v>
      </c>
      <c r="J673">
        <v>95</v>
      </c>
      <c r="L673">
        <v>43</v>
      </c>
      <c r="M673">
        <f>COUNTIF(B:B,B673)</f>
        <v>108</v>
      </c>
      <c r="N673">
        <f t="shared" si="53"/>
        <v>-51</v>
      </c>
      <c r="O673">
        <f t="shared" si="54"/>
        <v>1</v>
      </c>
      <c r="P673">
        <f t="shared" si="55"/>
        <v>1</v>
      </c>
    </row>
    <row r="674" spans="1:16" x14ac:dyDescent="0.3">
      <c r="A674">
        <v>2016</v>
      </c>
      <c r="B674" t="s">
        <v>62</v>
      </c>
      <c r="C674" t="s">
        <v>187</v>
      </c>
      <c r="D674" t="s">
        <v>94</v>
      </c>
      <c r="E674">
        <v>2</v>
      </c>
      <c r="F674" t="s">
        <v>187</v>
      </c>
      <c r="H674" t="s">
        <v>828</v>
      </c>
      <c r="I674">
        <v>43</v>
      </c>
      <c r="J674">
        <v>99</v>
      </c>
      <c r="L674">
        <v>44</v>
      </c>
      <c r="M674">
        <f>COUNTIF(B:B,B674)</f>
        <v>125</v>
      </c>
      <c r="N674">
        <f t="shared" si="53"/>
        <v>-56</v>
      </c>
      <c r="O674">
        <f t="shared" si="54"/>
        <v>-1</v>
      </c>
      <c r="P674">
        <f t="shared" si="55"/>
        <v>-1</v>
      </c>
    </row>
    <row r="675" spans="1:16" x14ac:dyDescent="0.3">
      <c r="A675">
        <v>2016</v>
      </c>
      <c r="B675" t="s">
        <v>26</v>
      </c>
      <c r="C675" t="s">
        <v>167</v>
      </c>
      <c r="D675" t="s">
        <v>94</v>
      </c>
      <c r="E675">
        <v>11</v>
      </c>
      <c r="F675" t="s">
        <v>167</v>
      </c>
      <c r="H675" t="s">
        <v>168</v>
      </c>
      <c r="I675">
        <v>26</v>
      </c>
      <c r="J675">
        <v>115</v>
      </c>
      <c r="L675">
        <v>45</v>
      </c>
      <c r="M675">
        <f>COUNTIF(B:B,B675)</f>
        <v>118</v>
      </c>
      <c r="N675">
        <f t="shared" si="53"/>
        <v>-89</v>
      </c>
      <c r="O675">
        <f t="shared" si="54"/>
        <v>-19</v>
      </c>
      <c r="P675">
        <f t="shared" si="55"/>
        <v>-19</v>
      </c>
    </row>
    <row r="676" spans="1:16" x14ac:dyDescent="0.3">
      <c r="A676">
        <v>2016</v>
      </c>
      <c r="B676" t="s">
        <v>17</v>
      </c>
      <c r="C676" t="s">
        <v>667</v>
      </c>
      <c r="D676" t="s">
        <v>94</v>
      </c>
      <c r="E676">
        <v>3</v>
      </c>
      <c r="F676" t="s">
        <v>667</v>
      </c>
      <c r="H676" t="s">
        <v>829</v>
      </c>
      <c r="I676">
        <v>36</v>
      </c>
      <c r="J676">
        <v>126</v>
      </c>
      <c r="L676">
        <v>46</v>
      </c>
      <c r="M676">
        <f>COUNTIF(B:B,B676)</f>
        <v>117</v>
      </c>
      <c r="N676">
        <f t="shared" si="53"/>
        <v>-90</v>
      </c>
      <c r="O676">
        <f t="shared" si="54"/>
        <v>-10</v>
      </c>
      <c r="P676">
        <f t="shared" si="55"/>
        <v>-10</v>
      </c>
    </row>
    <row r="677" spans="1:16" x14ac:dyDescent="0.3">
      <c r="A677">
        <v>2016</v>
      </c>
      <c r="B677" t="s">
        <v>62</v>
      </c>
      <c r="C677" t="s">
        <v>830</v>
      </c>
      <c r="D677" t="s">
        <v>94</v>
      </c>
      <c r="E677">
        <v>1</v>
      </c>
      <c r="F677" t="s">
        <v>830</v>
      </c>
      <c r="H677" t="s">
        <v>831</v>
      </c>
      <c r="I677">
        <v>44</v>
      </c>
      <c r="J677">
        <v>145</v>
      </c>
      <c r="L677">
        <v>47</v>
      </c>
      <c r="M677">
        <f>COUNTIF(B:B,B677)</f>
        <v>125</v>
      </c>
      <c r="N677">
        <f t="shared" si="53"/>
        <v>-101</v>
      </c>
      <c r="O677">
        <f t="shared" si="54"/>
        <v>-3</v>
      </c>
      <c r="P677">
        <f t="shared" si="55"/>
        <v>-3</v>
      </c>
    </row>
    <row r="678" spans="1:16" x14ac:dyDescent="0.3">
      <c r="A678">
        <v>2016</v>
      </c>
      <c r="B678" t="s">
        <v>385</v>
      </c>
      <c r="C678" t="s">
        <v>507</v>
      </c>
      <c r="D678" t="s">
        <v>94</v>
      </c>
      <c r="E678">
        <v>34</v>
      </c>
      <c r="F678" t="s">
        <v>507</v>
      </c>
      <c r="H678" t="s">
        <v>832</v>
      </c>
      <c r="I678">
        <v>1</v>
      </c>
      <c r="J678">
        <v>164</v>
      </c>
      <c r="L678">
        <v>48</v>
      </c>
      <c r="M678">
        <f>COUNTIF(B:B,B678)</f>
        <v>84</v>
      </c>
      <c r="N678">
        <f t="shared" si="53"/>
        <v>-163</v>
      </c>
      <c r="O678">
        <f t="shared" si="54"/>
        <v>-47</v>
      </c>
      <c r="P678">
        <f t="shared" si="55"/>
        <v>-47</v>
      </c>
    </row>
    <row r="679" spans="1:16" x14ac:dyDescent="0.3">
      <c r="A679">
        <v>2016</v>
      </c>
      <c r="B679" t="s">
        <v>32</v>
      </c>
      <c r="C679" t="s">
        <v>301</v>
      </c>
      <c r="D679" t="s">
        <v>94</v>
      </c>
      <c r="E679">
        <v>14</v>
      </c>
      <c r="F679" t="s">
        <v>301</v>
      </c>
      <c r="H679" t="s">
        <v>833</v>
      </c>
      <c r="I679">
        <v>24</v>
      </c>
      <c r="J679">
        <v>200</v>
      </c>
      <c r="L679">
        <v>49</v>
      </c>
      <c r="M679">
        <f>COUNTIF(B:B,B679)</f>
        <v>108</v>
      </c>
      <c r="N679">
        <f t="shared" si="53"/>
        <v>-176</v>
      </c>
      <c r="O679">
        <f t="shared" si="54"/>
        <v>-25</v>
      </c>
      <c r="P679">
        <f t="shared" si="55"/>
        <v>-25</v>
      </c>
    </row>
    <row r="680" spans="1:16" x14ac:dyDescent="0.3">
      <c r="A680">
        <v>2015</v>
      </c>
      <c r="B680" t="s">
        <v>23</v>
      </c>
      <c r="C680" s="3" t="s">
        <v>527</v>
      </c>
      <c r="D680" s="3" t="s">
        <v>221</v>
      </c>
      <c r="E680" s="3">
        <v>1</v>
      </c>
      <c r="F680" t="s">
        <v>1369</v>
      </c>
      <c r="H680" s="3" t="s">
        <v>528</v>
      </c>
      <c r="I680">
        <v>5</v>
      </c>
      <c r="J680">
        <v>4</v>
      </c>
      <c r="K680">
        <v>7</v>
      </c>
      <c r="L680" s="3">
        <v>1</v>
      </c>
      <c r="M680">
        <v>11</v>
      </c>
      <c r="N680">
        <v>1</v>
      </c>
      <c r="O680">
        <v>4</v>
      </c>
      <c r="P680">
        <v>11</v>
      </c>
    </row>
    <row r="681" spans="1:16" x14ac:dyDescent="0.3">
      <c r="A681">
        <v>2015</v>
      </c>
      <c r="B681" t="s">
        <v>17</v>
      </c>
      <c r="C681" s="3" t="s">
        <v>529</v>
      </c>
      <c r="D681" s="3" t="s">
        <v>221</v>
      </c>
      <c r="E681" s="3">
        <v>5</v>
      </c>
      <c r="F681" t="s">
        <v>529</v>
      </c>
      <c r="H681" s="3" t="s">
        <v>19</v>
      </c>
      <c r="I681">
        <v>1</v>
      </c>
      <c r="J681">
        <v>5</v>
      </c>
      <c r="K681">
        <v>6</v>
      </c>
      <c r="L681" s="3">
        <v>2</v>
      </c>
      <c r="M681">
        <v>9</v>
      </c>
      <c r="N681">
        <v>-4</v>
      </c>
      <c r="O681">
        <v>-1</v>
      </c>
      <c r="P681">
        <v>5</v>
      </c>
    </row>
    <row r="682" spans="1:16" x14ac:dyDescent="0.3">
      <c r="A682">
        <v>2015</v>
      </c>
      <c r="B682" t="s">
        <v>385</v>
      </c>
      <c r="C682" s="3" t="s">
        <v>530</v>
      </c>
      <c r="D682" s="3" t="s">
        <v>221</v>
      </c>
      <c r="E682" s="3">
        <v>4</v>
      </c>
      <c r="F682" t="s">
        <v>355</v>
      </c>
      <c r="H682" s="3" t="s">
        <v>531</v>
      </c>
      <c r="I682">
        <v>2</v>
      </c>
      <c r="J682">
        <v>6</v>
      </c>
      <c r="K682">
        <v>5</v>
      </c>
      <c r="L682" s="3">
        <v>3</v>
      </c>
      <c r="M682">
        <v>8</v>
      </c>
      <c r="N682">
        <v>-4</v>
      </c>
      <c r="O682">
        <v>-1</v>
      </c>
      <c r="P682">
        <v>4</v>
      </c>
    </row>
    <row r="683" spans="1:16" x14ac:dyDescent="0.3">
      <c r="A683">
        <v>2015</v>
      </c>
      <c r="B683" t="s">
        <v>13</v>
      </c>
      <c r="C683" s="3" t="s">
        <v>532</v>
      </c>
      <c r="D683" s="3" t="s">
        <v>221</v>
      </c>
      <c r="E683" s="3">
        <v>2</v>
      </c>
      <c r="F683" t="s">
        <v>532</v>
      </c>
      <c r="H683" s="3" t="s">
        <v>533</v>
      </c>
      <c r="I683">
        <v>4</v>
      </c>
      <c r="J683">
        <v>10</v>
      </c>
      <c r="K683">
        <v>1</v>
      </c>
      <c r="L683" s="3">
        <v>4</v>
      </c>
      <c r="M683">
        <v>12</v>
      </c>
      <c r="N683">
        <v>-6</v>
      </c>
      <c r="O683">
        <v>0</v>
      </c>
      <c r="P683">
        <v>1</v>
      </c>
    </row>
    <row r="684" spans="1:16" x14ac:dyDescent="0.3">
      <c r="A684">
        <v>2015</v>
      </c>
      <c r="B684" t="s">
        <v>29</v>
      </c>
      <c r="C684" s="3" t="s">
        <v>534</v>
      </c>
      <c r="D684" s="3" t="s">
        <v>221</v>
      </c>
      <c r="E684" s="3">
        <v>3</v>
      </c>
      <c r="F684" t="s">
        <v>1154</v>
      </c>
      <c r="H684" s="3" t="s">
        <v>535</v>
      </c>
      <c r="I684">
        <v>3</v>
      </c>
      <c r="J684">
        <v>20</v>
      </c>
      <c r="L684" s="3">
        <v>5</v>
      </c>
      <c r="M684">
        <v>15</v>
      </c>
      <c r="N684">
        <v>-17</v>
      </c>
      <c r="O684">
        <v>-2</v>
      </c>
      <c r="P684">
        <v>-2</v>
      </c>
    </row>
    <row r="685" spans="1:16" x14ac:dyDescent="0.3">
      <c r="A685">
        <v>2015</v>
      </c>
      <c r="B685" t="s">
        <v>13</v>
      </c>
      <c r="C685" s="3" t="s">
        <v>227</v>
      </c>
      <c r="D685" s="3" t="s">
        <v>22</v>
      </c>
      <c r="E685" s="3">
        <v>4</v>
      </c>
      <c r="F685" t="s">
        <v>227</v>
      </c>
      <c r="H685" s="3" t="s">
        <v>536</v>
      </c>
      <c r="I685">
        <v>1</v>
      </c>
      <c r="J685">
        <v>1</v>
      </c>
      <c r="K685">
        <v>10</v>
      </c>
      <c r="L685" s="3">
        <v>1</v>
      </c>
      <c r="M685">
        <v>12</v>
      </c>
      <c r="N685">
        <v>0</v>
      </c>
      <c r="O685">
        <v>0</v>
      </c>
      <c r="P685">
        <v>10</v>
      </c>
    </row>
    <row r="686" spans="1:16" x14ac:dyDescent="0.3">
      <c r="A686">
        <v>2015</v>
      </c>
      <c r="B686" t="s">
        <v>17</v>
      </c>
      <c r="C686" s="3" t="s">
        <v>537</v>
      </c>
      <c r="D686" s="3" t="s">
        <v>22</v>
      </c>
      <c r="E686" s="3">
        <v>2</v>
      </c>
      <c r="F686" t="s">
        <v>537</v>
      </c>
      <c r="H686" s="3" t="s">
        <v>538</v>
      </c>
      <c r="I686">
        <v>2</v>
      </c>
      <c r="J686">
        <v>9</v>
      </c>
      <c r="K686">
        <v>2</v>
      </c>
      <c r="L686" s="3">
        <v>2</v>
      </c>
      <c r="M686">
        <v>9</v>
      </c>
      <c r="N686">
        <v>-7</v>
      </c>
      <c r="O686">
        <v>0</v>
      </c>
      <c r="P686">
        <v>2</v>
      </c>
    </row>
    <row r="687" spans="1:16" x14ac:dyDescent="0.3">
      <c r="A687">
        <v>2015</v>
      </c>
      <c r="B687" t="s">
        <v>29</v>
      </c>
      <c r="C687" s="3" t="s">
        <v>54</v>
      </c>
      <c r="D687" s="3" t="s">
        <v>38</v>
      </c>
      <c r="E687" s="3">
        <v>1</v>
      </c>
      <c r="F687" t="s">
        <v>54</v>
      </c>
      <c r="H687" s="3" t="s">
        <v>55</v>
      </c>
      <c r="I687">
        <v>10</v>
      </c>
      <c r="J687">
        <v>1</v>
      </c>
      <c r="K687">
        <v>15</v>
      </c>
      <c r="L687" s="3">
        <v>1</v>
      </c>
      <c r="M687">
        <v>15</v>
      </c>
      <c r="N687">
        <v>9</v>
      </c>
      <c r="O687">
        <v>9</v>
      </c>
      <c r="P687">
        <v>24</v>
      </c>
    </row>
    <row r="688" spans="1:16" x14ac:dyDescent="0.3">
      <c r="A688">
        <v>2015</v>
      </c>
      <c r="B688" t="s">
        <v>385</v>
      </c>
      <c r="C688" s="3" t="s">
        <v>237</v>
      </c>
      <c r="D688" s="3" t="s">
        <v>38</v>
      </c>
      <c r="E688" s="3">
        <v>15</v>
      </c>
      <c r="F688" t="s">
        <v>237</v>
      </c>
      <c r="H688" s="3" t="s">
        <v>539</v>
      </c>
      <c r="I688">
        <v>3</v>
      </c>
      <c r="J688">
        <v>2</v>
      </c>
      <c r="K688">
        <v>14</v>
      </c>
      <c r="L688" s="3">
        <v>2</v>
      </c>
      <c r="M688">
        <v>8</v>
      </c>
      <c r="N688">
        <v>1</v>
      </c>
      <c r="O688">
        <v>1</v>
      </c>
      <c r="P688">
        <v>15</v>
      </c>
    </row>
    <row r="689" spans="1:16" x14ac:dyDescent="0.3">
      <c r="A689">
        <v>2015</v>
      </c>
      <c r="B689" t="s">
        <v>17</v>
      </c>
      <c r="C689" s="3" t="s">
        <v>52</v>
      </c>
      <c r="D689" s="3" t="s">
        <v>38</v>
      </c>
      <c r="E689" s="3">
        <v>3</v>
      </c>
      <c r="F689" t="s">
        <v>52</v>
      </c>
      <c r="H689" s="3" t="s">
        <v>540</v>
      </c>
      <c r="I689">
        <v>9</v>
      </c>
      <c r="J689">
        <v>3</v>
      </c>
      <c r="K689">
        <v>13</v>
      </c>
      <c r="L689" s="3">
        <v>3</v>
      </c>
      <c r="M689">
        <v>9</v>
      </c>
      <c r="N689">
        <v>6</v>
      </c>
      <c r="O689">
        <v>6</v>
      </c>
      <c r="P689">
        <v>19</v>
      </c>
    </row>
    <row r="690" spans="1:16" x14ac:dyDescent="0.3">
      <c r="A690">
        <v>2015</v>
      </c>
      <c r="B690" t="s">
        <v>13</v>
      </c>
      <c r="C690" s="3" t="s">
        <v>245</v>
      </c>
      <c r="D690" s="3" t="s">
        <v>38</v>
      </c>
      <c r="E690" s="3">
        <v>37</v>
      </c>
      <c r="F690" t="s">
        <v>245</v>
      </c>
      <c r="H690" s="3" t="s">
        <v>51</v>
      </c>
      <c r="I690">
        <v>1</v>
      </c>
      <c r="J690">
        <v>5</v>
      </c>
      <c r="K690">
        <v>11</v>
      </c>
      <c r="L690" s="3">
        <v>4</v>
      </c>
      <c r="M690">
        <v>12</v>
      </c>
      <c r="N690">
        <v>-4</v>
      </c>
      <c r="O690">
        <v>-3</v>
      </c>
      <c r="P690">
        <v>8</v>
      </c>
    </row>
    <row r="691" spans="1:16" x14ac:dyDescent="0.3">
      <c r="A691">
        <v>2015</v>
      </c>
      <c r="B691" t="s">
        <v>359</v>
      </c>
      <c r="C691" s="3" t="s">
        <v>36</v>
      </c>
      <c r="D691" s="3" t="s">
        <v>38</v>
      </c>
      <c r="E691" s="3">
        <v>15</v>
      </c>
      <c r="F691" t="s">
        <v>36</v>
      </c>
      <c r="H691" s="3" t="s">
        <v>541</v>
      </c>
      <c r="I691">
        <v>3</v>
      </c>
      <c r="J691">
        <v>7</v>
      </c>
      <c r="K691">
        <v>9</v>
      </c>
      <c r="L691" s="3">
        <v>5</v>
      </c>
      <c r="M691">
        <v>12</v>
      </c>
      <c r="N691">
        <v>-4</v>
      </c>
      <c r="O691">
        <v>-2</v>
      </c>
      <c r="P691">
        <v>7</v>
      </c>
    </row>
    <row r="692" spans="1:16" x14ac:dyDescent="0.3">
      <c r="A692">
        <v>2015</v>
      </c>
      <c r="B692" t="s">
        <v>62</v>
      </c>
      <c r="C692" s="3" t="s">
        <v>69</v>
      </c>
      <c r="D692" s="3" t="s">
        <v>38</v>
      </c>
      <c r="E692" s="3">
        <v>7</v>
      </c>
      <c r="F692" t="s">
        <v>69</v>
      </c>
      <c r="H692" s="3" t="s">
        <v>542</v>
      </c>
      <c r="I692">
        <v>7</v>
      </c>
      <c r="J692">
        <v>11</v>
      </c>
      <c r="K692">
        <v>5</v>
      </c>
      <c r="L692" s="3">
        <v>6</v>
      </c>
      <c r="M692">
        <v>12</v>
      </c>
      <c r="N692">
        <v>-4</v>
      </c>
      <c r="O692">
        <v>1</v>
      </c>
      <c r="P692">
        <v>6</v>
      </c>
    </row>
    <row r="693" spans="1:16" x14ac:dyDescent="0.3">
      <c r="A693">
        <v>2015</v>
      </c>
      <c r="B693" t="s">
        <v>35</v>
      </c>
      <c r="C693" s="3" t="s">
        <v>60</v>
      </c>
      <c r="D693" s="3" t="s">
        <v>38</v>
      </c>
      <c r="E693" s="3">
        <v>11</v>
      </c>
      <c r="F693" t="s">
        <v>60</v>
      </c>
      <c r="H693" s="3" t="s">
        <v>543</v>
      </c>
      <c r="I693">
        <v>5</v>
      </c>
      <c r="J693">
        <v>19</v>
      </c>
      <c r="L693" s="3">
        <v>7</v>
      </c>
      <c r="M693">
        <v>13</v>
      </c>
      <c r="N693">
        <v>-14</v>
      </c>
      <c r="O693">
        <v>-2</v>
      </c>
      <c r="P693">
        <v>-2</v>
      </c>
    </row>
    <row r="694" spans="1:16" x14ac:dyDescent="0.3">
      <c r="A694">
        <v>2015</v>
      </c>
      <c r="B694" t="s">
        <v>23</v>
      </c>
      <c r="C694" s="3" t="s">
        <v>544</v>
      </c>
      <c r="D694" s="3" t="s">
        <v>38</v>
      </c>
      <c r="E694" s="3">
        <v>10</v>
      </c>
      <c r="F694" t="s">
        <v>544</v>
      </c>
      <c r="H694" s="3" t="s">
        <v>545</v>
      </c>
      <c r="I694">
        <v>6</v>
      </c>
      <c r="J694">
        <v>21</v>
      </c>
      <c r="L694" s="3">
        <v>8</v>
      </c>
      <c r="M694">
        <v>11</v>
      </c>
      <c r="N694">
        <v>-15</v>
      </c>
      <c r="O694">
        <v>-2</v>
      </c>
      <c r="P694">
        <v>-2</v>
      </c>
    </row>
    <row r="695" spans="1:16" x14ac:dyDescent="0.3">
      <c r="A695">
        <v>2015</v>
      </c>
      <c r="B695" t="s">
        <v>26</v>
      </c>
      <c r="C695" s="3" t="s">
        <v>234</v>
      </c>
      <c r="D695" s="3" t="s">
        <v>38</v>
      </c>
      <c r="E695" s="3">
        <v>37</v>
      </c>
      <c r="F695" t="s">
        <v>234</v>
      </c>
      <c r="H695" s="3" t="s">
        <v>546</v>
      </c>
      <c r="I695">
        <v>1</v>
      </c>
      <c r="J695">
        <v>27</v>
      </c>
      <c r="L695" s="3">
        <v>9</v>
      </c>
      <c r="M695">
        <v>12</v>
      </c>
      <c r="N695">
        <v>-26</v>
      </c>
      <c r="O695">
        <v>-8</v>
      </c>
      <c r="P695">
        <v>-8</v>
      </c>
    </row>
    <row r="696" spans="1:16" x14ac:dyDescent="0.3">
      <c r="A696">
        <v>2015</v>
      </c>
      <c r="B696" t="s">
        <v>62</v>
      </c>
      <c r="C696" s="3" t="s">
        <v>231</v>
      </c>
      <c r="D696" s="3" t="s">
        <v>38</v>
      </c>
      <c r="E696" s="3">
        <v>10</v>
      </c>
      <c r="F696" t="s">
        <v>231</v>
      </c>
      <c r="H696" s="3" t="s">
        <v>547</v>
      </c>
      <c r="I696">
        <v>6</v>
      </c>
      <c r="J696">
        <v>30</v>
      </c>
      <c r="L696" s="3">
        <v>10</v>
      </c>
      <c r="M696">
        <v>12</v>
      </c>
      <c r="N696">
        <v>-24</v>
      </c>
      <c r="O696">
        <v>-4</v>
      </c>
      <c r="P696">
        <v>-4</v>
      </c>
    </row>
    <row r="697" spans="1:16" x14ac:dyDescent="0.3">
      <c r="A697">
        <v>2015</v>
      </c>
      <c r="B697" t="s">
        <v>29</v>
      </c>
      <c r="C697" s="3" t="s">
        <v>63</v>
      </c>
      <c r="D697" s="3" t="s">
        <v>38</v>
      </c>
      <c r="E697" s="3">
        <v>6</v>
      </c>
      <c r="F697" t="s">
        <v>63</v>
      </c>
      <c r="H697" s="3" t="s">
        <v>548</v>
      </c>
      <c r="I697">
        <v>8</v>
      </c>
      <c r="J697">
        <v>39</v>
      </c>
      <c r="L697" s="3">
        <v>11</v>
      </c>
      <c r="M697">
        <v>15</v>
      </c>
      <c r="N697">
        <v>-31</v>
      </c>
      <c r="O697">
        <v>-3</v>
      </c>
      <c r="P697">
        <v>-3</v>
      </c>
    </row>
    <row r="698" spans="1:16" x14ac:dyDescent="0.3">
      <c r="A698">
        <v>2015</v>
      </c>
      <c r="B698" t="s">
        <v>385</v>
      </c>
      <c r="C698" s="3" t="s">
        <v>75</v>
      </c>
      <c r="D698" s="3" t="s">
        <v>45</v>
      </c>
      <c r="E698" s="3">
        <v>71</v>
      </c>
      <c r="F698" t="s">
        <v>75</v>
      </c>
      <c r="H698" s="3" t="s">
        <v>549</v>
      </c>
      <c r="I698">
        <v>1</v>
      </c>
      <c r="J698">
        <v>2</v>
      </c>
      <c r="K698">
        <v>19</v>
      </c>
      <c r="L698" s="3">
        <v>1</v>
      </c>
      <c r="M698">
        <v>8</v>
      </c>
      <c r="N698">
        <v>-1</v>
      </c>
      <c r="O698">
        <v>0</v>
      </c>
      <c r="P698">
        <v>19</v>
      </c>
    </row>
    <row r="699" spans="1:16" x14ac:dyDescent="0.3">
      <c r="A699">
        <v>2015</v>
      </c>
      <c r="B699" t="s">
        <v>385</v>
      </c>
      <c r="C699" s="3" t="s">
        <v>43</v>
      </c>
      <c r="D699" s="3" t="s">
        <v>45</v>
      </c>
      <c r="E699" s="3">
        <v>11</v>
      </c>
      <c r="F699" t="s">
        <v>43</v>
      </c>
      <c r="H699" s="3" t="s">
        <v>550</v>
      </c>
      <c r="I699">
        <v>20</v>
      </c>
      <c r="J699">
        <v>3</v>
      </c>
      <c r="K699">
        <v>18</v>
      </c>
      <c r="L699" s="3">
        <v>2</v>
      </c>
      <c r="M699">
        <v>8</v>
      </c>
      <c r="N699">
        <v>17</v>
      </c>
      <c r="O699">
        <v>18</v>
      </c>
      <c r="P699">
        <v>36</v>
      </c>
    </row>
    <row r="700" spans="1:16" x14ac:dyDescent="0.3">
      <c r="A700">
        <v>2015</v>
      </c>
      <c r="B700" t="s">
        <v>29</v>
      </c>
      <c r="C700" s="3" t="s">
        <v>276</v>
      </c>
      <c r="D700" s="3" t="s">
        <v>45</v>
      </c>
      <c r="E700" s="3">
        <v>30</v>
      </c>
      <c r="F700" t="s">
        <v>276</v>
      </c>
      <c r="H700" s="3" t="s">
        <v>551</v>
      </c>
      <c r="I700">
        <v>11</v>
      </c>
      <c r="J700">
        <v>5</v>
      </c>
      <c r="K700">
        <v>16</v>
      </c>
      <c r="L700" s="3">
        <v>3</v>
      </c>
      <c r="M700">
        <v>15</v>
      </c>
      <c r="N700">
        <v>6</v>
      </c>
      <c r="O700">
        <v>8</v>
      </c>
      <c r="P700">
        <v>24</v>
      </c>
    </row>
    <row r="701" spans="1:16" x14ac:dyDescent="0.3">
      <c r="A701">
        <v>2015</v>
      </c>
      <c r="B701" t="s">
        <v>359</v>
      </c>
      <c r="C701" s="3" t="s">
        <v>552</v>
      </c>
      <c r="D701" s="3" t="s">
        <v>45</v>
      </c>
      <c r="E701" s="3">
        <v>1</v>
      </c>
      <c r="F701" t="s">
        <v>552</v>
      </c>
      <c r="H701" s="3" t="s">
        <v>553</v>
      </c>
      <c r="I701">
        <v>37</v>
      </c>
      <c r="J701">
        <v>6</v>
      </c>
      <c r="K701">
        <v>15</v>
      </c>
      <c r="L701" s="3">
        <v>4</v>
      </c>
      <c r="M701">
        <v>12</v>
      </c>
      <c r="N701">
        <v>31</v>
      </c>
      <c r="O701">
        <v>33</v>
      </c>
      <c r="P701">
        <v>48</v>
      </c>
    </row>
    <row r="702" spans="1:16" x14ac:dyDescent="0.3">
      <c r="A702">
        <v>2015</v>
      </c>
      <c r="B702" t="s">
        <v>62</v>
      </c>
      <c r="C702" s="3" t="s">
        <v>554</v>
      </c>
      <c r="D702" s="3" t="s">
        <v>45</v>
      </c>
      <c r="E702" s="3">
        <v>7</v>
      </c>
      <c r="F702" t="s">
        <v>554</v>
      </c>
      <c r="H702" s="3" t="s">
        <v>555</v>
      </c>
      <c r="I702">
        <v>26</v>
      </c>
      <c r="J702">
        <v>7</v>
      </c>
      <c r="K702">
        <v>14</v>
      </c>
      <c r="L702" s="3">
        <v>5</v>
      </c>
      <c r="M702">
        <v>12</v>
      </c>
      <c r="N702">
        <v>19</v>
      </c>
      <c r="O702">
        <v>21</v>
      </c>
      <c r="P702">
        <v>35</v>
      </c>
    </row>
    <row r="703" spans="1:16" x14ac:dyDescent="0.3">
      <c r="A703">
        <v>2015</v>
      </c>
      <c r="B703" t="s">
        <v>35</v>
      </c>
      <c r="C703" s="3" t="s">
        <v>95</v>
      </c>
      <c r="D703" s="3" t="s">
        <v>45</v>
      </c>
      <c r="E703" s="3">
        <v>38</v>
      </c>
      <c r="F703" t="s">
        <v>95</v>
      </c>
      <c r="H703" s="3" t="s">
        <v>556</v>
      </c>
      <c r="I703">
        <v>9</v>
      </c>
      <c r="J703">
        <v>8</v>
      </c>
      <c r="K703">
        <v>13</v>
      </c>
      <c r="L703" s="3">
        <v>6</v>
      </c>
      <c r="M703">
        <v>13</v>
      </c>
      <c r="N703">
        <v>1</v>
      </c>
      <c r="O703">
        <v>3</v>
      </c>
      <c r="P703">
        <v>16</v>
      </c>
    </row>
    <row r="704" spans="1:16" x14ac:dyDescent="0.3">
      <c r="A704">
        <v>2015</v>
      </c>
      <c r="B704" t="s">
        <v>13</v>
      </c>
      <c r="C704" s="3" t="s">
        <v>274</v>
      </c>
      <c r="D704" s="3" t="s">
        <v>45</v>
      </c>
      <c r="E704" s="3">
        <v>9</v>
      </c>
      <c r="F704" t="s">
        <v>274</v>
      </c>
      <c r="H704" s="3" t="s">
        <v>557</v>
      </c>
      <c r="I704">
        <v>24</v>
      </c>
      <c r="J704">
        <v>10</v>
      </c>
      <c r="K704">
        <v>11</v>
      </c>
      <c r="L704" s="3">
        <v>7</v>
      </c>
      <c r="M704">
        <v>12</v>
      </c>
      <c r="N704">
        <v>14</v>
      </c>
      <c r="O704">
        <v>17</v>
      </c>
      <c r="P704">
        <v>28</v>
      </c>
    </row>
    <row r="705" spans="1:16" x14ac:dyDescent="0.3">
      <c r="A705">
        <v>2015</v>
      </c>
      <c r="B705" t="s">
        <v>62</v>
      </c>
      <c r="C705" s="3" t="s">
        <v>558</v>
      </c>
      <c r="D705" s="3" t="s">
        <v>45</v>
      </c>
      <c r="E705" s="3">
        <v>20</v>
      </c>
      <c r="F705" t="s">
        <v>558</v>
      </c>
      <c r="H705" s="3" t="s">
        <v>559</v>
      </c>
      <c r="I705">
        <v>14</v>
      </c>
      <c r="J705">
        <v>11</v>
      </c>
      <c r="K705">
        <v>10</v>
      </c>
      <c r="L705" s="3">
        <v>8</v>
      </c>
      <c r="M705">
        <v>12</v>
      </c>
      <c r="N705">
        <v>3</v>
      </c>
      <c r="O705">
        <v>6</v>
      </c>
      <c r="P705">
        <v>16</v>
      </c>
    </row>
    <row r="706" spans="1:16" x14ac:dyDescent="0.3">
      <c r="A706">
        <v>2015</v>
      </c>
      <c r="B706" t="s">
        <v>359</v>
      </c>
      <c r="C706" s="3" t="s">
        <v>77</v>
      </c>
      <c r="D706" s="3" t="s">
        <v>45</v>
      </c>
      <c r="E706" s="3">
        <v>1</v>
      </c>
      <c r="F706" t="s">
        <v>77</v>
      </c>
      <c r="H706" s="3" t="s">
        <v>428</v>
      </c>
      <c r="I706">
        <v>37</v>
      </c>
      <c r="J706">
        <v>12</v>
      </c>
      <c r="K706">
        <v>9</v>
      </c>
      <c r="L706" s="3">
        <v>9</v>
      </c>
      <c r="M706">
        <v>12</v>
      </c>
      <c r="N706">
        <v>25</v>
      </c>
      <c r="O706">
        <v>28</v>
      </c>
      <c r="P706">
        <v>37</v>
      </c>
    </row>
    <row r="707" spans="1:16" x14ac:dyDescent="0.3">
      <c r="A707">
        <v>2015</v>
      </c>
      <c r="B707" t="s">
        <v>29</v>
      </c>
      <c r="C707" s="3" t="s">
        <v>560</v>
      </c>
      <c r="D707" s="3" t="s">
        <v>45</v>
      </c>
      <c r="E707" s="3">
        <v>19</v>
      </c>
      <c r="F707" t="s">
        <v>560</v>
      </c>
      <c r="H707" s="3" t="s">
        <v>561</v>
      </c>
      <c r="I707">
        <v>16</v>
      </c>
      <c r="J707">
        <v>13</v>
      </c>
      <c r="K707">
        <v>8</v>
      </c>
      <c r="L707" s="3">
        <v>10</v>
      </c>
      <c r="M707">
        <v>15</v>
      </c>
      <c r="N707">
        <v>3</v>
      </c>
      <c r="O707">
        <v>6</v>
      </c>
      <c r="P707">
        <v>14</v>
      </c>
    </row>
    <row r="708" spans="1:16" x14ac:dyDescent="0.3">
      <c r="A708">
        <v>2015</v>
      </c>
      <c r="B708" t="s">
        <v>32</v>
      </c>
      <c r="C708" s="3" t="s">
        <v>73</v>
      </c>
      <c r="D708" s="3" t="s">
        <v>45</v>
      </c>
      <c r="E708" s="3">
        <v>20</v>
      </c>
      <c r="F708" t="s">
        <v>73</v>
      </c>
      <c r="H708" s="3" t="s">
        <v>562</v>
      </c>
      <c r="I708">
        <v>14</v>
      </c>
      <c r="J708">
        <v>14</v>
      </c>
      <c r="K708">
        <v>7</v>
      </c>
      <c r="L708" s="3">
        <v>11</v>
      </c>
      <c r="M708">
        <v>5</v>
      </c>
      <c r="N708">
        <v>0</v>
      </c>
      <c r="O708">
        <v>3</v>
      </c>
      <c r="P708">
        <v>10</v>
      </c>
    </row>
    <row r="709" spans="1:16" x14ac:dyDescent="0.3">
      <c r="A709">
        <v>2015</v>
      </c>
      <c r="B709" t="s">
        <v>359</v>
      </c>
      <c r="C709" s="3" t="s">
        <v>109</v>
      </c>
      <c r="D709" s="3" t="s">
        <v>45</v>
      </c>
      <c r="E709" s="3">
        <v>34</v>
      </c>
      <c r="F709" t="s">
        <v>109</v>
      </c>
      <c r="H709" s="3" t="s">
        <v>563</v>
      </c>
      <c r="I709">
        <v>10</v>
      </c>
      <c r="J709">
        <v>15</v>
      </c>
      <c r="K709">
        <v>6</v>
      </c>
      <c r="L709" s="3">
        <v>12</v>
      </c>
      <c r="M709">
        <v>12</v>
      </c>
      <c r="N709">
        <v>-5</v>
      </c>
      <c r="O709">
        <v>-2</v>
      </c>
      <c r="P709">
        <v>4</v>
      </c>
    </row>
    <row r="710" spans="1:16" x14ac:dyDescent="0.3">
      <c r="A710">
        <v>2015</v>
      </c>
      <c r="B710" t="s">
        <v>23</v>
      </c>
      <c r="C710" s="3" t="s">
        <v>564</v>
      </c>
      <c r="D710" s="3" t="s">
        <v>45</v>
      </c>
      <c r="E710" s="3">
        <v>50</v>
      </c>
      <c r="F710" t="s">
        <v>161</v>
      </c>
      <c r="H710" s="3" t="s">
        <v>565</v>
      </c>
      <c r="I710">
        <v>7</v>
      </c>
      <c r="J710">
        <v>16</v>
      </c>
      <c r="K710">
        <v>5</v>
      </c>
      <c r="L710" s="3">
        <v>13</v>
      </c>
      <c r="M710">
        <v>11</v>
      </c>
      <c r="N710">
        <v>-9</v>
      </c>
      <c r="O710">
        <v>-6</v>
      </c>
      <c r="P710">
        <v>-1</v>
      </c>
    </row>
    <row r="711" spans="1:16" x14ac:dyDescent="0.3">
      <c r="A711">
        <v>2015</v>
      </c>
      <c r="B711" t="s">
        <v>23</v>
      </c>
      <c r="C711" s="3" t="s">
        <v>566</v>
      </c>
      <c r="D711" s="3" t="s">
        <v>45</v>
      </c>
      <c r="E711" s="3">
        <v>3</v>
      </c>
      <c r="F711" t="s">
        <v>263</v>
      </c>
      <c r="H711" s="3" t="s">
        <v>264</v>
      </c>
      <c r="I711">
        <v>33</v>
      </c>
      <c r="J711">
        <v>17</v>
      </c>
      <c r="K711">
        <v>4</v>
      </c>
      <c r="L711" s="3">
        <v>14</v>
      </c>
      <c r="M711">
        <v>11</v>
      </c>
      <c r="N711">
        <v>16</v>
      </c>
      <c r="O711">
        <v>19</v>
      </c>
      <c r="P711">
        <v>23</v>
      </c>
    </row>
    <row r="712" spans="1:16" x14ac:dyDescent="0.3">
      <c r="A712">
        <v>2015</v>
      </c>
      <c r="B712" t="s">
        <v>62</v>
      </c>
      <c r="C712" s="3" t="s">
        <v>567</v>
      </c>
      <c r="D712" s="3" t="s">
        <v>45</v>
      </c>
      <c r="E712" s="3">
        <v>45</v>
      </c>
      <c r="F712" t="s">
        <v>567</v>
      </c>
      <c r="H712" s="3" t="s">
        <v>568</v>
      </c>
      <c r="I712">
        <v>8</v>
      </c>
      <c r="J712">
        <v>18</v>
      </c>
      <c r="K712">
        <v>3</v>
      </c>
      <c r="L712" s="3">
        <v>15</v>
      </c>
      <c r="M712">
        <v>12</v>
      </c>
      <c r="N712">
        <v>-10</v>
      </c>
      <c r="O712">
        <v>-7</v>
      </c>
      <c r="P712">
        <v>-4</v>
      </c>
    </row>
    <row r="713" spans="1:16" x14ac:dyDescent="0.3">
      <c r="A713">
        <v>2015</v>
      </c>
      <c r="B713" t="s">
        <v>29</v>
      </c>
      <c r="C713" s="3" t="s">
        <v>569</v>
      </c>
      <c r="D713" s="3" t="s">
        <v>45</v>
      </c>
      <c r="E713" s="3">
        <v>11</v>
      </c>
      <c r="F713" t="s">
        <v>569</v>
      </c>
      <c r="H713" s="3" t="s">
        <v>570</v>
      </c>
      <c r="I713">
        <v>20</v>
      </c>
      <c r="J713">
        <v>19</v>
      </c>
      <c r="K713">
        <v>2</v>
      </c>
      <c r="L713" s="3">
        <v>16</v>
      </c>
      <c r="M713">
        <v>15</v>
      </c>
      <c r="N713">
        <v>1</v>
      </c>
      <c r="O713">
        <v>4</v>
      </c>
      <c r="P713">
        <v>6</v>
      </c>
    </row>
    <row r="714" spans="1:16" x14ac:dyDescent="0.3">
      <c r="A714">
        <v>2015</v>
      </c>
      <c r="B714" t="s">
        <v>35</v>
      </c>
      <c r="C714" s="3" t="s">
        <v>423</v>
      </c>
      <c r="D714" s="3" t="s">
        <v>45</v>
      </c>
      <c r="E714" s="3">
        <v>3</v>
      </c>
      <c r="F714" t="s">
        <v>423</v>
      </c>
      <c r="H714" s="3" t="s">
        <v>571</v>
      </c>
      <c r="I714">
        <v>33</v>
      </c>
      <c r="J714">
        <v>21</v>
      </c>
      <c r="L714" s="3">
        <v>17</v>
      </c>
      <c r="M714">
        <v>13</v>
      </c>
      <c r="N714">
        <v>12</v>
      </c>
      <c r="O714">
        <v>16</v>
      </c>
      <c r="P714">
        <v>16</v>
      </c>
    </row>
    <row r="715" spans="1:16" x14ac:dyDescent="0.3">
      <c r="A715">
        <v>2015</v>
      </c>
      <c r="B715" t="s">
        <v>23</v>
      </c>
      <c r="C715" s="3" t="s">
        <v>572</v>
      </c>
      <c r="D715" s="3" t="s">
        <v>45</v>
      </c>
      <c r="E715" s="3">
        <v>1</v>
      </c>
      <c r="F715" t="s">
        <v>572</v>
      </c>
      <c r="H715" s="3" t="s">
        <v>573</v>
      </c>
      <c r="I715">
        <v>37</v>
      </c>
      <c r="J715">
        <v>23</v>
      </c>
      <c r="L715" s="3">
        <v>18</v>
      </c>
      <c r="M715">
        <v>11</v>
      </c>
      <c r="N715">
        <v>14</v>
      </c>
      <c r="O715">
        <v>19</v>
      </c>
      <c r="P715">
        <v>19</v>
      </c>
    </row>
    <row r="716" spans="1:16" x14ac:dyDescent="0.3">
      <c r="A716">
        <v>2015</v>
      </c>
      <c r="B716" t="s">
        <v>13</v>
      </c>
      <c r="C716" s="3" t="s">
        <v>574</v>
      </c>
      <c r="D716" s="3" t="s">
        <v>45</v>
      </c>
      <c r="E716" s="3">
        <v>9</v>
      </c>
      <c r="F716" t="s">
        <v>742</v>
      </c>
      <c r="H716" s="3" t="s">
        <v>575</v>
      </c>
      <c r="I716">
        <v>24</v>
      </c>
      <c r="J716">
        <v>24</v>
      </c>
      <c r="L716" s="3">
        <v>19</v>
      </c>
      <c r="M716">
        <v>12</v>
      </c>
      <c r="N716">
        <v>0</v>
      </c>
      <c r="O716">
        <v>5</v>
      </c>
      <c r="P716">
        <v>5</v>
      </c>
    </row>
    <row r="717" spans="1:16" x14ac:dyDescent="0.3">
      <c r="A717">
        <v>2015</v>
      </c>
      <c r="B717" t="s">
        <v>23</v>
      </c>
      <c r="C717" s="3" t="s">
        <v>252</v>
      </c>
      <c r="D717" s="3" t="s">
        <v>45</v>
      </c>
      <c r="E717" s="3">
        <v>68</v>
      </c>
      <c r="F717" t="s">
        <v>252</v>
      </c>
      <c r="H717" s="3" t="s">
        <v>576</v>
      </c>
      <c r="I717">
        <v>2</v>
      </c>
      <c r="J717">
        <v>28</v>
      </c>
      <c r="L717" s="3">
        <v>20</v>
      </c>
      <c r="M717">
        <v>11</v>
      </c>
      <c r="N717">
        <v>-26</v>
      </c>
      <c r="O717">
        <v>-18</v>
      </c>
      <c r="P717">
        <v>-18</v>
      </c>
    </row>
    <row r="718" spans="1:16" x14ac:dyDescent="0.3">
      <c r="A718">
        <v>2015</v>
      </c>
      <c r="B718" t="s">
        <v>359</v>
      </c>
      <c r="C718" s="3" t="s">
        <v>577</v>
      </c>
      <c r="D718" s="3" t="s">
        <v>45</v>
      </c>
      <c r="E718" s="3">
        <v>5</v>
      </c>
      <c r="F718" t="s">
        <v>736</v>
      </c>
      <c r="H718" s="3" t="s">
        <v>578</v>
      </c>
      <c r="I718">
        <v>30</v>
      </c>
      <c r="J718">
        <v>29</v>
      </c>
      <c r="L718" s="3">
        <v>21</v>
      </c>
      <c r="M718">
        <v>12</v>
      </c>
      <c r="N718">
        <v>1</v>
      </c>
      <c r="O718">
        <v>9</v>
      </c>
      <c r="P718">
        <v>9</v>
      </c>
    </row>
    <row r="719" spans="1:16" x14ac:dyDescent="0.3">
      <c r="A719">
        <v>2015</v>
      </c>
      <c r="B719" t="s">
        <v>17</v>
      </c>
      <c r="C719" s="3" t="s">
        <v>579</v>
      </c>
      <c r="D719" s="3" t="s">
        <v>45</v>
      </c>
      <c r="E719" s="3">
        <v>54</v>
      </c>
      <c r="F719" t="s">
        <v>747</v>
      </c>
      <c r="H719" s="3" t="s">
        <v>580</v>
      </c>
      <c r="I719">
        <v>6</v>
      </c>
      <c r="J719">
        <v>30</v>
      </c>
      <c r="L719" s="3">
        <v>22</v>
      </c>
      <c r="M719">
        <v>9</v>
      </c>
      <c r="N719">
        <v>-24</v>
      </c>
      <c r="O719">
        <v>-16</v>
      </c>
      <c r="P719">
        <v>-16</v>
      </c>
    </row>
    <row r="720" spans="1:16" x14ac:dyDescent="0.3">
      <c r="A720">
        <v>2015</v>
      </c>
      <c r="B720" t="s">
        <v>359</v>
      </c>
      <c r="C720" s="3" t="s">
        <v>581</v>
      </c>
      <c r="D720" s="3" t="s">
        <v>45</v>
      </c>
      <c r="E720" s="3">
        <v>1</v>
      </c>
      <c r="F720" t="s">
        <v>894</v>
      </c>
      <c r="H720" s="3" t="s">
        <v>582</v>
      </c>
      <c r="I720">
        <v>37</v>
      </c>
      <c r="J720">
        <v>31</v>
      </c>
      <c r="L720" s="3">
        <v>23</v>
      </c>
      <c r="M720">
        <v>12</v>
      </c>
      <c r="N720">
        <v>6</v>
      </c>
      <c r="O720">
        <v>14</v>
      </c>
      <c r="P720">
        <v>14</v>
      </c>
    </row>
    <row r="721" spans="1:16" x14ac:dyDescent="0.3">
      <c r="A721">
        <v>2015</v>
      </c>
      <c r="B721" t="s">
        <v>26</v>
      </c>
      <c r="C721" s="3" t="s">
        <v>583</v>
      </c>
      <c r="D721" s="3" t="s">
        <v>45</v>
      </c>
      <c r="E721" s="3">
        <v>10</v>
      </c>
      <c r="F721" t="s">
        <v>583</v>
      </c>
      <c r="H721" s="3" t="s">
        <v>584</v>
      </c>
      <c r="I721">
        <v>22</v>
      </c>
      <c r="J721">
        <v>32</v>
      </c>
      <c r="L721" s="3">
        <v>24</v>
      </c>
      <c r="M721">
        <v>12</v>
      </c>
      <c r="N721">
        <v>-10</v>
      </c>
      <c r="O721">
        <v>-2</v>
      </c>
      <c r="P721">
        <v>-2</v>
      </c>
    </row>
    <row r="722" spans="1:16" x14ac:dyDescent="0.3">
      <c r="A722">
        <v>2015</v>
      </c>
      <c r="B722" t="s">
        <v>35</v>
      </c>
      <c r="C722" s="3" t="s">
        <v>421</v>
      </c>
      <c r="D722" s="3" t="s">
        <v>45</v>
      </c>
      <c r="E722" s="3">
        <v>3</v>
      </c>
      <c r="F722" t="s">
        <v>421</v>
      </c>
      <c r="H722" s="3" t="s">
        <v>585</v>
      </c>
      <c r="I722">
        <v>33</v>
      </c>
      <c r="J722">
        <v>33</v>
      </c>
      <c r="L722" s="3">
        <v>25</v>
      </c>
      <c r="M722">
        <v>13</v>
      </c>
      <c r="N722">
        <v>0</v>
      </c>
      <c r="O722">
        <v>8</v>
      </c>
      <c r="P722">
        <v>8</v>
      </c>
    </row>
    <row r="723" spans="1:16" x14ac:dyDescent="0.3">
      <c r="A723">
        <v>2015</v>
      </c>
      <c r="B723" t="s">
        <v>29</v>
      </c>
      <c r="C723" s="3" t="s">
        <v>586</v>
      </c>
      <c r="D723" s="3" t="s">
        <v>45</v>
      </c>
      <c r="E723" s="3">
        <v>7</v>
      </c>
      <c r="F723" t="s">
        <v>586</v>
      </c>
      <c r="H723" s="3" t="s">
        <v>587</v>
      </c>
      <c r="I723">
        <v>26</v>
      </c>
      <c r="J723">
        <v>36</v>
      </c>
      <c r="L723" s="3">
        <v>26</v>
      </c>
      <c r="M723">
        <v>15</v>
      </c>
      <c r="N723">
        <v>-10</v>
      </c>
      <c r="O723">
        <v>0</v>
      </c>
      <c r="P723">
        <v>0</v>
      </c>
    </row>
    <row r="724" spans="1:16" x14ac:dyDescent="0.3">
      <c r="A724">
        <v>2015</v>
      </c>
      <c r="B724" t="s">
        <v>385</v>
      </c>
      <c r="C724" s="3" t="s">
        <v>588</v>
      </c>
      <c r="D724" s="3" t="s">
        <v>45</v>
      </c>
      <c r="E724" s="3">
        <v>30</v>
      </c>
      <c r="F724" t="s">
        <v>588</v>
      </c>
      <c r="H724" s="3" t="s">
        <v>589</v>
      </c>
      <c r="I724">
        <v>11</v>
      </c>
      <c r="J724">
        <v>39</v>
      </c>
      <c r="L724" s="3">
        <v>27</v>
      </c>
      <c r="M724">
        <v>8</v>
      </c>
      <c r="N724">
        <v>-28</v>
      </c>
      <c r="O724">
        <v>-16</v>
      </c>
      <c r="P724">
        <v>-16</v>
      </c>
    </row>
    <row r="725" spans="1:16" x14ac:dyDescent="0.3">
      <c r="A725">
        <v>2015</v>
      </c>
      <c r="B725" t="s">
        <v>62</v>
      </c>
      <c r="C725" s="3" t="s">
        <v>590</v>
      </c>
      <c r="D725" s="3" t="s">
        <v>45</v>
      </c>
      <c r="E725" s="3">
        <v>10</v>
      </c>
      <c r="F725" t="s">
        <v>590</v>
      </c>
      <c r="H725" s="3" t="s">
        <v>591</v>
      </c>
      <c r="I725">
        <v>22</v>
      </c>
      <c r="J725">
        <v>43</v>
      </c>
      <c r="L725" s="3">
        <v>28</v>
      </c>
      <c r="M725">
        <v>12</v>
      </c>
      <c r="N725">
        <v>-21</v>
      </c>
      <c r="O725">
        <v>-6</v>
      </c>
      <c r="P725">
        <v>-6</v>
      </c>
    </row>
    <row r="726" spans="1:16" x14ac:dyDescent="0.3">
      <c r="A726">
        <v>2015</v>
      </c>
      <c r="B726" t="s">
        <v>13</v>
      </c>
      <c r="C726" s="3" t="s">
        <v>592</v>
      </c>
      <c r="D726" s="3" t="s">
        <v>45</v>
      </c>
      <c r="E726" s="3">
        <v>65</v>
      </c>
      <c r="F726" t="s">
        <v>592</v>
      </c>
      <c r="H726" s="3" t="s">
        <v>593</v>
      </c>
      <c r="I726">
        <v>4</v>
      </c>
      <c r="J726">
        <v>46</v>
      </c>
      <c r="L726" s="3">
        <v>29</v>
      </c>
      <c r="M726">
        <v>12</v>
      </c>
      <c r="N726">
        <v>-42</v>
      </c>
      <c r="O726">
        <v>-25</v>
      </c>
      <c r="P726">
        <v>-25</v>
      </c>
    </row>
    <row r="727" spans="1:16" x14ac:dyDescent="0.3">
      <c r="A727">
        <v>2015</v>
      </c>
      <c r="B727" t="s">
        <v>32</v>
      </c>
      <c r="C727" s="3" t="s">
        <v>594</v>
      </c>
      <c r="D727" s="3" t="s">
        <v>45</v>
      </c>
      <c r="E727" s="3">
        <v>14</v>
      </c>
      <c r="F727" t="s">
        <v>594</v>
      </c>
      <c r="H727" s="3" t="s">
        <v>595</v>
      </c>
      <c r="I727">
        <v>18</v>
      </c>
      <c r="J727">
        <v>48</v>
      </c>
      <c r="L727" s="3">
        <v>30</v>
      </c>
      <c r="M727">
        <v>5</v>
      </c>
      <c r="N727">
        <v>-30</v>
      </c>
      <c r="O727">
        <v>-12</v>
      </c>
      <c r="P727">
        <v>-12</v>
      </c>
    </row>
    <row r="728" spans="1:16" x14ac:dyDescent="0.3">
      <c r="A728">
        <v>2015</v>
      </c>
      <c r="B728" t="s">
        <v>26</v>
      </c>
      <c r="C728" s="3" t="s">
        <v>261</v>
      </c>
      <c r="D728" s="3" t="s">
        <v>45</v>
      </c>
      <c r="E728" s="3">
        <v>22</v>
      </c>
      <c r="F728" t="s">
        <v>261</v>
      </c>
      <c r="H728" s="3" t="s">
        <v>596</v>
      </c>
      <c r="I728">
        <v>13</v>
      </c>
      <c r="J728">
        <v>49</v>
      </c>
      <c r="L728" s="3">
        <v>31</v>
      </c>
      <c r="M728">
        <v>12</v>
      </c>
      <c r="N728">
        <v>-36</v>
      </c>
      <c r="O728">
        <v>-18</v>
      </c>
      <c r="P728">
        <v>-18</v>
      </c>
    </row>
    <row r="729" spans="1:16" x14ac:dyDescent="0.3">
      <c r="A729">
        <v>2015</v>
      </c>
      <c r="B729" t="s">
        <v>359</v>
      </c>
      <c r="C729" s="3" t="s">
        <v>413</v>
      </c>
      <c r="D729" s="3" t="s">
        <v>45</v>
      </c>
      <c r="E729" s="3">
        <v>2</v>
      </c>
      <c r="F729" t="s">
        <v>413</v>
      </c>
      <c r="H729" s="3" t="s">
        <v>597</v>
      </c>
      <c r="I729">
        <v>36</v>
      </c>
      <c r="J729">
        <v>50</v>
      </c>
      <c r="L729" s="3">
        <v>32</v>
      </c>
      <c r="M729">
        <v>12</v>
      </c>
      <c r="N729">
        <v>-14</v>
      </c>
      <c r="O729">
        <v>4</v>
      </c>
      <c r="P729">
        <v>4</v>
      </c>
    </row>
    <row r="730" spans="1:16" x14ac:dyDescent="0.3">
      <c r="A730">
        <v>2015</v>
      </c>
      <c r="B730" t="s">
        <v>17</v>
      </c>
      <c r="C730" s="3" t="s">
        <v>87</v>
      </c>
      <c r="D730" s="3" t="s">
        <v>45</v>
      </c>
      <c r="E730" s="3">
        <v>66</v>
      </c>
      <c r="F730" t="s">
        <v>87</v>
      </c>
      <c r="H730" s="3" t="s">
        <v>598</v>
      </c>
      <c r="I730">
        <v>3</v>
      </c>
      <c r="J730">
        <v>51</v>
      </c>
      <c r="L730" s="3">
        <v>33</v>
      </c>
      <c r="M730">
        <v>9</v>
      </c>
      <c r="N730">
        <v>-48</v>
      </c>
      <c r="O730">
        <v>-30</v>
      </c>
      <c r="P730">
        <v>-30</v>
      </c>
    </row>
    <row r="731" spans="1:16" x14ac:dyDescent="0.3">
      <c r="A731">
        <v>2015</v>
      </c>
      <c r="B731" t="s">
        <v>26</v>
      </c>
      <c r="C731" s="3" t="s">
        <v>599</v>
      </c>
      <c r="D731" s="3" t="s">
        <v>45</v>
      </c>
      <c r="E731" s="3">
        <v>14</v>
      </c>
      <c r="F731" t="s">
        <v>599</v>
      </c>
      <c r="H731" s="3" t="s">
        <v>600</v>
      </c>
      <c r="I731">
        <v>18</v>
      </c>
      <c r="J731">
        <v>55</v>
      </c>
      <c r="L731" s="3">
        <v>34</v>
      </c>
      <c r="M731">
        <v>12</v>
      </c>
      <c r="N731">
        <v>-37</v>
      </c>
      <c r="O731">
        <v>-16</v>
      </c>
      <c r="P731">
        <v>-16</v>
      </c>
    </row>
    <row r="732" spans="1:16" x14ac:dyDescent="0.3">
      <c r="A732">
        <v>2015</v>
      </c>
      <c r="B732" t="s">
        <v>35</v>
      </c>
      <c r="C732" s="3" t="s">
        <v>81</v>
      </c>
      <c r="D732" s="3" t="s">
        <v>45</v>
      </c>
      <c r="E732" s="3">
        <v>63</v>
      </c>
      <c r="F732" t="s">
        <v>81</v>
      </c>
      <c r="H732" s="3" t="s">
        <v>82</v>
      </c>
      <c r="I732">
        <v>5</v>
      </c>
      <c r="J732">
        <v>56</v>
      </c>
      <c r="L732" s="3">
        <v>35</v>
      </c>
      <c r="M732">
        <v>13</v>
      </c>
      <c r="N732">
        <v>-51</v>
      </c>
      <c r="O732">
        <v>-30</v>
      </c>
      <c r="P732">
        <v>-30</v>
      </c>
    </row>
    <row r="733" spans="1:16" x14ac:dyDescent="0.3">
      <c r="A733">
        <v>2015</v>
      </c>
      <c r="B733" t="s">
        <v>62</v>
      </c>
      <c r="C733" s="3" t="s">
        <v>601</v>
      </c>
      <c r="D733" s="3" t="s">
        <v>45</v>
      </c>
      <c r="E733" s="3">
        <v>4</v>
      </c>
      <c r="F733" t="s">
        <v>601</v>
      </c>
      <c r="H733" s="3" t="s">
        <v>602</v>
      </c>
      <c r="I733">
        <v>31</v>
      </c>
      <c r="J733">
        <v>59</v>
      </c>
      <c r="L733" s="3">
        <v>36</v>
      </c>
      <c r="M733">
        <v>12</v>
      </c>
      <c r="N733">
        <v>-28</v>
      </c>
      <c r="O733">
        <v>-5</v>
      </c>
      <c r="P733">
        <v>-5</v>
      </c>
    </row>
    <row r="734" spans="1:16" x14ac:dyDescent="0.3">
      <c r="A734">
        <v>2015</v>
      </c>
      <c r="B734" t="s">
        <v>29</v>
      </c>
      <c r="C734" s="3" t="s">
        <v>65</v>
      </c>
      <c r="D734" s="3" t="s">
        <v>45</v>
      </c>
      <c r="E734" s="3">
        <v>6</v>
      </c>
      <c r="F734" t="s">
        <v>65</v>
      </c>
      <c r="H734" s="3" t="s">
        <v>603</v>
      </c>
      <c r="I734">
        <v>28</v>
      </c>
      <c r="J734">
        <v>60</v>
      </c>
      <c r="L734" s="3">
        <v>37</v>
      </c>
      <c r="M734">
        <v>15</v>
      </c>
      <c r="N734">
        <v>-32</v>
      </c>
      <c r="O734">
        <v>-9</v>
      </c>
      <c r="P734">
        <v>-9</v>
      </c>
    </row>
    <row r="735" spans="1:16" x14ac:dyDescent="0.3">
      <c r="A735">
        <v>2015</v>
      </c>
      <c r="B735" t="s">
        <v>26</v>
      </c>
      <c r="C735" s="3" t="s">
        <v>417</v>
      </c>
      <c r="D735" s="3" t="s">
        <v>45</v>
      </c>
      <c r="E735" s="3">
        <v>17</v>
      </c>
      <c r="F735" t="s">
        <v>417</v>
      </c>
      <c r="H735" s="3" t="s">
        <v>604</v>
      </c>
      <c r="I735">
        <v>17</v>
      </c>
      <c r="J735">
        <v>62</v>
      </c>
      <c r="L735" s="3">
        <v>38</v>
      </c>
      <c r="M735">
        <v>12</v>
      </c>
      <c r="N735">
        <v>-45</v>
      </c>
      <c r="O735">
        <v>-21</v>
      </c>
      <c r="P735">
        <v>-21</v>
      </c>
    </row>
    <row r="736" spans="1:16" x14ac:dyDescent="0.3">
      <c r="A736">
        <v>2015</v>
      </c>
      <c r="B736" t="s">
        <v>35</v>
      </c>
      <c r="C736" s="3" t="s">
        <v>85</v>
      </c>
      <c r="D736" s="3" t="s">
        <v>45</v>
      </c>
      <c r="E736" s="3">
        <v>6</v>
      </c>
      <c r="F736" t="s">
        <v>1370</v>
      </c>
      <c r="H736" s="3" t="s">
        <v>86</v>
      </c>
      <c r="I736">
        <v>28</v>
      </c>
      <c r="J736">
        <v>64</v>
      </c>
      <c r="L736" s="3">
        <v>39</v>
      </c>
      <c r="M736">
        <v>13</v>
      </c>
      <c r="N736">
        <v>-36</v>
      </c>
      <c r="O736">
        <v>-11</v>
      </c>
      <c r="P736">
        <v>-11</v>
      </c>
    </row>
    <row r="737" spans="1:16" x14ac:dyDescent="0.3">
      <c r="A737">
        <v>2015</v>
      </c>
      <c r="B737" t="s">
        <v>29</v>
      </c>
      <c r="C737" s="3" t="s">
        <v>429</v>
      </c>
      <c r="D737" s="3" t="s">
        <v>45</v>
      </c>
      <c r="E737" s="3">
        <v>4</v>
      </c>
      <c r="F737" t="s">
        <v>429</v>
      </c>
      <c r="H737" s="3" t="s">
        <v>605</v>
      </c>
      <c r="I737">
        <v>31</v>
      </c>
      <c r="J737">
        <v>70</v>
      </c>
      <c r="L737" s="3">
        <v>40</v>
      </c>
      <c r="M737">
        <v>15</v>
      </c>
      <c r="N737">
        <v>-39</v>
      </c>
      <c r="O737">
        <v>-9</v>
      </c>
      <c r="P737">
        <v>-9</v>
      </c>
    </row>
    <row r="738" spans="1:16" x14ac:dyDescent="0.3">
      <c r="A738">
        <v>2015</v>
      </c>
      <c r="B738" t="s">
        <v>17</v>
      </c>
      <c r="C738" s="3" t="s">
        <v>141</v>
      </c>
      <c r="D738" s="3" t="s">
        <v>91</v>
      </c>
      <c r="E738" s="3">
        <v>39</v>
      </c>
      <c r="F738" t="s">
        <v>141</v>
      </c>
      <c r="H738" s="3" t="s">
        <v>606</v>
      </c>
      <c r="I738">
        <v>1</v>
      </c>
      <c r="J738">
        <v>1</v>
      </c>
      <c r="K738">
        <v>10</v>
      </c>
      <c r="L738" s="3">
        <v>1</v>
      </c>
      <c r="M738">
        <v>9</v>
      </c>
      <c r="N738">
        <v>0</v>
      </c>
      <c r="O738">
        <v>0</v>
      </c>
      <c r="P738">
        <v>10</v>
      </c>
    </row>
    <row r="739" spans="1:16" x14ac:dyDescent="0.3">
      <c r="A739">
        <v>2015</v>
      </c>
      <c r="B739" t="s">
        <v>23</v>
      </c>
      <c r="C739" s="3" t="s">
        <v>292</v>
      </c>
      <c r="D739" s="3" t="s">
        <v>91</v>
      </c>
      <c r="E739" s="3">
        <v>24</v>
      </c>
      <c r="F739" t="s">
        <v>292</v>
      </c>
      <c r="H739" s="3" t="s">
        <v>452</v>
      </c>
      <c r="I739">
        <v>3</v>
      </c>
      <c r="J739">
        <v>5</v>
      </c>
      <c r="K739">
        <v>6</v>
      </c>
      <c r="L739" s="3">
        <v>2</v>
      </c>
      <c r="M739">
        <v>11</v>
      </c>
      <c r="N739">
        <v>-2</v>
      </c>
      <c r="O739">
        <v>1</v>
      </c>
      <c r="P739">
        <v>7</v>
      </c>
    </row>
    <row r="740" spans="1:16" x14ac:dyDescent="0.3">
      <c r="A740">
        <v>2015</v>
      </c>
      <c r="B740" t="s">
        <v>26</v>
      </c>
      <c r="C740" s="3" t="s">
        <v>607</v>
      </c>
      <c r="D740" s="3" t="s">
        <v>91</v>
      </c>
      <c r="E740" s="3">
        <v>19</v>
      </c>
      <c r="F740" t="s">
        <v>607</v>
      </c>
      <c r="H740" s="3" t="s">
        <v>608</v>
      </c>
      <c r="I740">
        <v>4</v>
      </c>
      <c r="J740">
        <v>7</v>
      </c>
      <c r="K740">
        <v>4</v>
      </c>
      <c r="L740" s="3">
        <v>3</v>
      </c>
      <c r="M740">
        <v>12</v>
      </c>
      <c r="N740">
        <v>-3</v>
      </c>
      <c r="O740">
        <v>1</v>
      </c>
      <c r="P740">
        <v>5</v>
      </c>
    </row>
    <row r="741" spans="1:16" x14ac:dyDescent="0.3">
      <c r="A741">
        <v>2015</v>
      </c>
      <c r="B741" t="s">
        <v>29</v>
      </c>
      <c r="C741" s="3" t="s">
        <v>456</v>
      </c>
      <c r="D741" s="3" t="s">
        <v>91</v>
      </c>
      <c r="E741" s="3">
        <v>1</v>
      </c>
      <c r="F741" t="s">
        <v>456</v>
      </c>
      <c r="H741" s="3" t="s">
        <v>609</v>
      </c>
      <c r="I741">
        <v>7</v>
      </c>
      <c r="J741">
        <v>9</v>
      </c>
      <c r="K741">
        <v>2</v>
      </c>
      <c r="L741" s="3">
        <v>4</v>
      </c>
      <c r="M741">
        <v>15</v>
      </c>
      <c r="N741">
        <v>-2</v>
      </c>
      <c r="O741">
        <v>3</v>
      </c>
      <c r="P741">
        <v>5</v>
      </c>
    </row>
    <row r="742" spans="1:16" x14ac:dyDescent="0.3">
      <c r="A742">
        <v>2015</v>
      </c>
      <c r="B742" t="s">
        <v>359</v>
      </c>
      <c r="C742" s="3" t="s">
        <v>139</v>
      </c>
      <c r="D742" s="3" t="s">
        <v>91</v>
      </c>
      <c r="E742" s="3">
        <v>29</v>
      </c>
      <c r="F742" t="s">
        <v>139</v>
      </c>
      <c r="H742" s="3" t="s">
        <v>610</v>
      </c>
      <c r="I742">
        <v>2</v>
      </c>
      <c r="J742">
        <v>16</v>
      </c>
      <c r="L742" s="3">
        <v>5</v>
      </c>
      <c r="M742">
        <v>12</v>
      </c>
      <c r="N742">
        <v>-14</v>
      </c>
      <c r="O742">
        <v>-3</v>
      </c>
      <c r="P742">
        <v>-3</v>
      </c>
    </row>
    <row r="743" spans="1:16" x14ac:dyDescent="0.3">
      <c r="A743">
        <v>2015</v>
      </c>
      <c r="B743" t="s">
        <v>13</v>
      </c>
      <c r="C743" s="3" t="s">
        <v>611</v>
      </c>
      <c r="D743" s="3" t="s">
        <v>91</v>
      </c>
      <c r="E743" s="3">
        <v>6</v>
      </c>
      <c r="F743" t="s">
        <v>611</v>
      </c>
      <c r="H743" s="3" t="s">
        <v>612</v>
      </c>
      <c r="I743">
        <v>5</v>
      </c>
      <c r="J743">
        <v>22</v>
      </c>
      <c r="L743" s="3">
        <v>6</v>
      </c>
      <c r="M743">
        <v>12</v>
      </c>
      <c r="N743">
        <v>-17</v>
      </c>
      <c r="O743">
        <v>-1</v>
      </c>
      <c r="P743">
        <v>-1</v>
      </c>
    </row>
    <row r="744" spans="1:16" x14ac:dyDescent="0.3">
      <c r="A744">
        <v>2015</v>
      </c>
      <c r="B744" t="s">
        <v>35</v>
      </c>
      <c r="C744" s="3" t="s">
        <v>458</v>
      </c>
      <c r="D744" s="3" t="s">
        <v>91</v>
      </c>
      <c r="E744" s="3">
        <v>3</v>
      </c>
      <c r="F744" t="s">
        <v>458</v>
      </c>
      <c r="H744" s="3" t="s">
        <v>613</v>
      </c>
      <c r="I744">
        <v>6</v>
      </c>
      <c r="J744">
        <v>23</v>
      </c>
      <c r="L744" s="3">
        <v>7</v>
      </c>
      <c r="M744">
        <v>13</v>
      </c>
      <c r="N744">
        <v>-17</v>
      </c>
      <c r="O744">
        <v>-1</v>
      </c>
      <c r="P744">
        <v>-1</v>
      </c>
    </row>
    <row r="745" spans="1:16" x14ac:dyDescent="0.3">
      <c r="A745">
        <v>2015</v>
      </c>
      <c r="B745" t="s">
        <v>29</v>
      </c>
      <c r="C745" s="3" t="s">
        <v>201</v>
      </c>
      <c r="D745" s="3" t="s">
        <v>94</v>
      </c>
      <c r="E745" s="3">
        <v>48</v>
      </c>
      <c r="F745" t="s">
        <v>201</v>
      </c>
      <c r="H745" s="3" t="s">
        <v>467</v>
      </c>
      <c r="I745">
        <v>5</v>
      </c>
      <c r="J745">
        <v>1</v>
      </c>
      <c r="K745">
        <v>30</v>
      </c>
      <c r="L745" s="3">
        <v>1</v>
      </c>
      <c r="M745">
        <v>15</v>
      </c>
      <c r="N745">
        <v>4</v>
      </c>
      <c r="O745">
        <v>4</v>
      </c>
      <c r="P745">
        <v>34</v>
      </c>
    </row>
    <row r="746" spans="1:16" x14ac:dyDescent="0.3">
      <c r="A746">
        <v>2015</v>
      </c>
      <c r="B746" t="s">
        <v>32</v>
      </c>
      <c r="C746" s="3" t="s">
        <v>171</v>
      </c>
      <c r="D746" s="3" t="s">
        <v>94</v>
      </c>
      <c r="E746" s="3">
        <v>70</v>
      </c>
      <c r="F746" t="s">
        <v>171</v>
      </c>
      <c r="H746" s="3" t="s">
        <v>172</v>
      </c>
      <c r="I746">
        <v>1</v>
      </c>
      <c r="J746">
        <v>2</v>
      </c>
      <c r="K746">
        <v>29</v>
      </c>
      <c r="L746" s="3">
        <v>2</v>
      </c>
      <c r="M746">
        <v>5</v>
      </c>
      <c r="N746">
        <v>-1</v>
      </c>
      <c r="O746">
        <v>-1</v>
      </c>
      <c r="P746">
        <v>28</v>
      </c>
    </row>
    <row r="747" spans="1:16" x14ac:dyDescent="0.3">
      <c r="A747">
        <v>2015</v>
      </c>
      <c r="B747" t="s">
        <v>26</v>
      </c>
      <c r="C747" s="3" t="s">
        <v>191</v>
      </c>
      <c r="D747" s="3" t="s">
        <v>94</v>
      </c>
      <c r="E747" s="3">
        <v>18</v>
      </c>
      <c r="F747" t="s">
        <v>191</v>
      </c>
      <c r="H747" s="3" t="s">
        <v>614</v>
      </c>
      <c r="I747">
        <v>18</v>
      </c>
      <c r="J747">
        <v>3</v>
      </c>
      <c r="K747">
        <v>28</v>
      </c>
      <c r="L747" s="3">
        <v>3</v>
      </c>
      <c r="M747">
        <v>12</v>
      </c>
      <c r="N747">
        <v>15</v>
      </c>
      <c r="O747">
        <v>15</v>
      </c>
      <c r="P747">
        <v>43</v>
      </c>
    </row>
    <row r="748" spans="1:16" x14ac:dyDescent="0.3">
      <c r="A748">
        <v>2015</v>
      </c>
      <c r="B748" t="s">
        <v>13</v>
      </c>
      <c r="C748" s="3" t="s">
        <v>484</v>
      </c>
      <c r="D748" s="3" t="s">
        <v>94</v>
      </c>
      <c r="E748" s="3">
        <v>28</v>
      </c>
      <c r="F748" t="s">
        <v>484</v>
      </c>
      <c r="H748" s="3" t="s">
        <v>615</v>
      </c>
      <c r="I748">
        <v>15</v>
      </c>
      <c r="J748">
        <v>4</v>
      </c>
      <c r="K748">
        <v>27</v>
      </c>
      <c r="L748" s="3">
        <v>4</v>
      </c>
      <c r="M748">
        <v>12</v>
      </c>
      <c r="N748">
        <v>11</v>
      </c>
      <c r="O748">
        <v>11</v>
      </c>
      <c r="P748">
        <v>38</v>
      </c>
    </row>
    <row r="749" spans="1:16" x14ac:dyDescent="0.3">
      <c r="A749">
        <v>2015</v>
      </c>
      <c r="B749" t="s">
        <v>62</v>
      </c>
      <c r="C749" s="3" t="s">
        <v>616</v>
      </c>
      <c r="D749" s="3" t="s">
        <v>94</v>
      </c>
      <c r="E749" s="3">
        <v>45</v>
      </c>
      <c r="F749" t="s">
        <v>781</v>
      </c>
      <c r="H749" s="3" t="s">
        <v>617</v>
      </c>
      <c r="I749">
        <v>7</v>
      </c>
      <c r="J749">
        <v>5</v>
      </c>
      <c r="K749">
        <v>26</v>
      </c>
      <c r="L749" s="3">
        <v>5</v>
      </c>
      <c r="M749">
        <v>12</v>
      </c>
      <c r="N749">
        <v>2</v>
      </c>
      <c r="O749">
        <v>2</v>
      </c>
      <c r="P749">
        <v>28</v>
      </c>
    </row>
    <row r="750" spans="1:16" x14ac:dyDescent="0.3">
      <c r="A750">
        <v>2015</v>
      </c>
      <c r="B750" t="s">
        <v>29</v>
      </c>
      <c r="C750" s="3" t="s">
        <v>618</v>
      </c>
      <c r="D750" s="3" t="s">
        <v>94</v>
      </c>
      <c r="E750" s="3">
        <v>9</v>
      </c>
      <c r="F750" t="s">
        <v>1384</v>
      </c>
      <c r="H750" s="3" t="s">
        <v>619</v>
      </c>
      <c r="I750">
        <v>26</v>
      </c>
      <c r="J750">
        <v>6</v>
      </c>
      <c r="K750">
        <v>25</v>
      </c>
      <c r="L750" s="3">
        <v>6</v>
      </c>
      <c r="M750">
        <v>15</v>
      </c>
      <c r="N750">
        <v>20</v>
      </c>
      <c r="O750">
        <v>20</v>
      </c>
      <c r="P750">
        <v>45</v>
      </c>
    </row>
    <row r="751" spans="1:16" x14ac:dyDescent="0.3">
      <c r="A751">
        <v>2015</v>
      </c>
      <c r="B751" t="s">
        <v>359</v>
      </c>
      <c r="C751" s="3" t="s">
        <v>92</v>
      </c>
      <c r="D751" s="3" t="s">
        <v>94</v>
      </c>
      <c r="E751" s="3">
        <v>38</v>
      </c>
      <c r="F751" t="s">
        <v>800</v>
      </c>
      <c r="H751" s="3" t="s">
        <v>620</v>
      </c>
      <c r="I751">
        <v>9</v>
      </c>
      <c r="J751">
        <v>7</v>
      </c>
      <c r="K751">
        <v>24</v>
      </c>
      <c r="L751" s="3">
        <v>7</v>
      </c>
      <c r="M751">
        <v>12</v>
      </c>
      <c r="N751">
        <v>2</v>
      </c>
      <c r="O751">
        <v>2</v>
      </c>
      <c r="P751">
        <v>26</v>
      </c>
    </row>
    <row r="752" spans="1:16" x14ac:dyDescent="0.3">
      <c r="A752">
        <v>2015</v>
      </c>
      <c r="B752" t="s">
        <v>13</v>
      </c>
      <c r="C752" s="3" t="s">
        <v>621</v>
      </c>
      <c r="D752" s="3" t="s">
        <v>94</v>
      </c>
      <c r="E752" s="3">
        <v>2</v>
      </c>
      <c r="F752" t="s">
        <v>203</v>
      </c>
      <c r="H752" s="3" t="s">
        <v>622</v>
      </c>
      <c r="I752">
        <v>36</v>
      </c>
      <c r="J752">
        <v>9</v>
      </c>
      <c r="K752">
        <v>22</v>
      </c>
      <c r="L752" s="3">
        <v>8</v>
      </c>
      <c r="M752">
        <v>12</v>
      </c>
      <c r="N752">
        <v>27</v>
      </c>
      <c r="O752">
        <v>28</v>
      </c>
      <c r="P752">
        <v>50</v>
      </c>
    </row>
    <row r="753" spans="1:16" x14ac:dyDescent="0.3">
      <c r="A753">
        <v>2015</v>
      </c>
      <c r="B753" t="s">
        <v>23</v>
      </c>
      <c r="C753" s="3" t="s">
        <v>623</v>
      </c>
      <c r="D753" s="3" t="s">
        <v>94</v>
      </c>
      <c r="E753" s="3">
        <v>14</v>
      </c>
      <c r="F753" t="s">
        <v>623</v>
      </c>
      <c r="H753" s="3" t="s">
        <v>624</v>
      </c>
      <c r="I753">
        <v>21</v>
      </c>
      <c r="J753">
        <v>10</v>
      </c>
      <c r="K753">
        <v>21</v>
      </c>
      <c r="L753" s="3">
        <v>9</v>
      </c>
      <c r="M753">
        <v>11</v>
      </c>
      <c r="N753">
        <v>11</v>
      </c>
      <c r="O753">
        <v>12</v>
      </c>
      <c r="P753">
        <v>33</v>
      </c>
    </row>
    <row r="754" spans="1:16" x14ac:dyDescent="0.3">
      <c r="A754">
        <v>2015</v>
      </c>
      <c r="B754" t="s">
        <v>32</v>
      </c>
      <c r="C754" s="3" t="s">
        <v>303</v>
      </c>
      <c r="D754" s="3" t="s">
        <v>94</v>
      </c>
      <c r="E754" s="3">
        <v>50</v>
      </c>
      <c r="F754" t="s">
        <v>303</v>
      </c>
      <c r="H754" s="3" t="s">
        <v>625</v>
      </c>
      <c r="I754">
        <v>3</v>
      </c>
      <c r="J754">
        <v>11</v>
      </c>
      <c r="K754">
        <v>20</v>
      </c>
      <c r="L754" s="3">
        <v>10</v>
      </c>
      <c r="M754">
        <v>5</v>
      </c>
      <c r="N754">
        <v>-8</v>
      </c>
      <c r="O754">
        <v>-7</v>
      </c>
      <c r="P754">
        <v>13</v>
      </c>
    </row>
    <row r="755" spans="1:16" x14ac:dyDescent="0.3">
      <c r="A755">
        <v>2015</v>
      </c>
      <c r="B755" t="s">
        <v>13</v>
      </c>
      <c r="C755" s="3" t="s">
        <v>513</v>
      </c>
      <c r="D755" s="3" t="s">
        <v>94</v>
      </c>
      <c r="E755" s="3">
        <v>30</v>
      </c>
      <c r="F755" t="s">
        <v>513</v>
      </c>
      <c r="H755" s="3" t="s">
        <v>626</v>
      </c>
      <c r="I755">
        <v>14</v>
      </c>
      <c r="J755">
        <v>12</v>
      </c>
      <c r="K755">
        <v>19</v>
      </c>
      <c r="L755" s="3">
        <v>11</v>
      </c>
      <c r="M755">
        <v>12</v>
      </c>
      <c r="N755">
        <v>2</v>
      </c>
      <c r="O755">
        <v>3</v>
      </c>
      <c r="P755">
        <v>22</v>
      </c>
    </row>
    <row r="756" spans="1:16" x14ac:dyDescent="0.3">
      <c r="A756">
        <v>2015</v>
      </c>
      <c r="B756" t="s">
        <v>62</v>
      </c>
      <c r="C756" s="3" t="s">
        <v>167</v>
      </c>
      <c r="D756" s="3" t="s">
        <v>94</v>
      </c>
      <c r="E756" s="3">
        <v>7</v>
      </c>
      <c r="F756" t="s">
        <v>167</v>
      </c>
      <c r="H756" s="3" t="s">
        <v>627</v>
      </c>
      <c r="I756">
        <v>28</v>
      </c>
      <c r="J756">
        <v>13</v>
      </c>
      <c r="K756">
        <v>18</v>
      </c>
      <c r="L756" s="3">
        <v>12</v>
      </c>
      <c r="M756">
        <v>12</v>
      </c>
      <c r="N756">
        <v>15</v>
      </c>
      <c r="O756">
        <v>16</v>
      </c>
      <c r="P756">
        <v>34</v>
      </c>
    </row>
    <row r="757" spans="1:16" x14ac:dyDescent="0.3">
      <c r="A757">
        <v>2015</v>
      </c>
      <c r="B757" t="s">
        <v>23</v>
      </c>
      <c r="C757" s="3" t="s">
        <v>193</v>
      </c>
      <c r="D757" s="3" t="s">
        <v>94</v>
      </c>
      <c r="E757" s="3">
        <v>13</v>
      </c>
      <c r="F757" t="s">
        <v>193</v>
      </c>
      <c r="H757" s="3" t="s">
        <v>475</v>
      </c>
      <c r="I757">
        <v>22</v>
      </c>
      <c r="J757">
        <v>14</v>
      </c>
      <c r="K757">
        <v>17</v>
      </c>
      <c r="L757" s="3">
        <v>13</v>
      </c>
      <c r="M757">
        <v>11</v>
      </c>
      <c r="N757">
        <v>8</v>
      </c>
      <c r="O757">
        <v>9</v>
      </c>
      <c r="P757">
        <v>26</v>
      </c>
    </row>
    <row r="758" spans="1:16" x14ac:dyDescent="0.3">
      <c r="A758">
        <v>2015</v>
      </c>
      <c r="B758" t="s">
        <v>26</v>
      </c>
      <c r="C758" s="3" t="s">
        <v>472</v>
      </c>
      <c r="D758" s="3" t="s">
        <v>94</v>
      </c>
      <c r="E758" s="3">
        <v>24</v>
      </c>
      <c r="F758" t="s">
        <v>472</v>
      </c>
      <c r="H758" s="3" t="s">
        <v>473</v>
      </c>
      <c r="I758">
        <v>16</v>
      </c>
      <c r="J758">
        <v>16</v>
      </c>
      <c r="K758">
        <v>15</v>
      </c>
      <c r="L758" s="3">
        <v>14</v>
      </c>
      <c r="M758">
        <v>12</v>
      </c>
      <c r="N758">
        <v>0</v>
      </c>
      <c r="O758">
        <v>2</v>
      </c>
      <c r="P758">
        <v>17</v>
      </c>
    </row>
    <row r="759" spans="1:16" x14ac:dyDescent="0.3">
      <c r="A759">
        <v>2015</v>
      </c>
      <c r="B759" t="s">
        <v>17</v>
      </c>
      <c r="C759" s="3" t="s">
        <v>492</v>
      </c>
      <c r="D759" s="3" t="s">
        <v>94</v>
      </c>
      <c r="E759" s="3">
        <v>7</v>
      </c>
      <c r="F759" t="s">
        <v>492</v>
      </c>
      <c r="H759" s="3" t="s">
        <v>628</v>
      </c>
      <c r="I759">
        <v>28</v>
      </c>
      <c r="J759">
        <v>17</v>
      </c>
      <c r="K759">
        <v>14</v>
      </c>
      <c r="L759" s="3">
        <v>15</v>
      </c>
      <c r="M759">
        <v>9</v>
      </c>
      <c r="N759">
        <v>11</v>
      </c>
      <c r="O759">
        <v>13</v>
      </c>
      <c r="P759">
        <v>27</v>
      </c>
    </row>
    <row r="760" spans="1:16" x14ac:dyDescent="0.3">
      <c r="A760">
        <v>2015</v>
      </c>
      <c r="B760" t="s">
        <v>62</v>
      </c>
      <c r="C760" s="3" t="s">
        <v>629</v>
      </c>
      <c r="D760" s="3" t="s">
        <v>94</v>
      </c>
      <c r="E760" s="3">
        <v>32</v>
      </c>
      <c r="F760" t="s">
        <v>629</v>
      </c>
      <c r="H760" s="3" t="s">
        <v>630</v>
      </c>
      <c r="I760">
        <v>12</v>
      </c>
      <c r="J760">
        <v>18</v>
      </c>
      <c r="K760">
        <v>13</v>
      </c>
      <c r="L760" s="3">
        <v>16</v>
      </c>
      <c r="M760">
        <v>12</v>
      </c>
      <c r="N760">
        <v>-6</v>
      </c>
      <c r="O760">
        <v>-4</v>
      </c>
      <c r="P760">
        <v>9</v>
      </c>
    </row>
    <row r="761" spans="1:16" x14ac:dyDescent="0.3">
      <c r="A761">
        <v>2015</v>
      </c>
      <c r="B761" t="s">
        <v>35</v>
      </c>
      <c r="C761" s="3" t="s">
        <v>480</v>
      </c>
      <c r="D761" s="3" t="s">
        <v>94</v>
      </c>
      <c r="E761" s="3">
        <v>34</v>
      </c>
      <c r="F761" t="s">
        <v>321</v>
      </c>
      <c r="H761" s="3" t="s">
        <v>631</v>
      </c>
      <c r="I761">
        <v>10</v>
      </c>
      <c r="J761">
        <v>20</v>
      </c>
      <c r="K761">
        <v>11</v>
      </c>
      <c r="L761" s="3">
        <v>17</v>
      </c>
      <c r="M761">
        <v>13</v>
      </c>
      <c r="N761">
        <v>-10</v>
      </c>
      <c r="O761">
        <v>-7</v>
      </c>
      <c r="P761">
        <v>4</v>
      </c>
    </row>
    <row r="762" spans="1:16" x14ac:dyDescent="0.3">
      <c r="A762">
        <v>2015</v>
      </c>
      <c r="B762" t="s">
        <v>35</v>
      </c>
      <c r="C762" s="3" t="s">
        <v>476</v>
      </c>
      <c r="D762" s="3" t="s">
        <v>94</v>
      </c>
      <c r="E762" s="3">
        <v>31</v>
      </c>
      <c r="F762" t="s">
        <v>476</v>
      </c>
      <c r="H762" s="3" t="s">
        <v>632</v>
      </c>
      <c r="I762">
        <v>13</v>
      </c>
      <c r="J762">
        <v>21</v>
      </c>
      <c r="K762">
        <v>10</v>
      </c>
      <c r="L762" s="3">
        <v>18</v>
      </c>
      <c r="M762">
        <v>13</v>
      </c>
      <c r="N762">
        <v>-8</v>
      </c>
      <c r="O762">
        <v>-5</v>
      </c>
      <c r="P762">
        <v>5</v>
      </c>
    </row>
    <row r="763" spans="1:16" x14ac:dyDescent="0.3">
      <c r="A763">
        <v>2015</v>
      </c>
      <c r="B763" t="s">
        <v>17</v>
      </c>
      <c r="C763" s="3" t="s">
        <v>633</v>
      </c>
      <c r="D763" s="3" t="s">
        <v>94</v>
      </c>
      <c r="E763" s="3">
        <v>19</v>
      </c>
      <c r="F763" t="s">
        <v>633</v>
      </c>
      <c r="H763" s="3" t="s">
        <v>634</v>
      </c>
      <c r="I763">
        <v>17</v>
      </c>
      <c r="J763">
        <v>22</v>
      </c>
      <c r="K763">
        <v>9</v>
      </c>
      <c r="L763" s="3">
        <v>19</v>
      </c>
      <c r="M763">
        <v>9</v>
      </c>
      <c r="N763">
        <v>-5</v>
      </c>
      <c r="O763">
        <v>-2</v>
      </c>
      <c r="P763">
        <v>7</v>
      </c>
    </row>
    <row r="764" spans="1:16" x14ac:dyDescent="0.3">
      <c r="A764">
        <v>2015</v>
      </c>
      <c r="B764" t="s">
        <v>13</v>
      </c>
      <c r="C764" s="3" t="s">
        <v>635</v>
      </c>
      <c r="D764" s="3" t="s">
        <v>94</v>
      </c>
      <c r="E764" s="3">
        <v>4</v>
      </c>
      <c r="F764" t="s">
        <v>635</v>
      </c>
      <c r="H764" s="3" t="s">
        <v>636</v>
      </c>
      <c r="I764">
        <v>32</v>
      </c>
      <c r="J764">
        <v>23</v>
      </c>
      <c r="K764">
        <v>8</v>
      </c>
      <c r="L764" s="3">
        <v>20</v>
      </c>
      <c r="M764">
        <v>12</v>
      </c>
      <c r="N764">
        <v>9</v>
      </c>
      <c r="O764">
        <v>12</v>
      </c>
      <c r="P764">
        <v>20</v>
      </c>
    </row>
    <row r="765" spans="1:16" x14ac:dyDescent="0.3">
      <c r="A765">
        <v>2015</v>
      </c>
      <c r="B765" t="s">
        <v>29</v>
      </c>
      <c r="C765" s="3" t="s">
        <v>181</v>
      </c>
      <c r="D765" s="3" t="s">
        <v>94</v>
      </c>
      <c r="E765" s="3">
        <v>53</v>
      </c>
      <c r="F765" t="s">
        <v>181</v>
      </c>
      <c r="H765" s="3" t="s">
        <v>637</v>
      </c>
      <c r="I765">
        <v>2</v>
      </c>
      <c r="J765">
        <v>24</v>
      </c>
      <c r="K765">
        <v>7</v>
      </c>
      <c r="L765" s="3">
        <v>21</v>
      </c>
      <c r="M765">
        <v>15</v>
      </c>
      <c r="N765">
        <v>-22</v>
      </c>
      <c r="O765">
        <v>-19</v>
      </c>
      <c r="P765">
        <v>-12</v>
      </c>
    </row>
    <row r="766" spans="1:16" x14ac:dyDescent="0.3">
      <c r="A766">
        <v>2015</v>
      </c>
      <c r="B766" t="s">
        <v>32</v>
      </c>
      <c r="C766" s="3" t="s">
        <v>345</v>
      </c>
      <c r="D766" s="3" t="s">
        <v>94</v>
      </c>
      <c r="E766" s="3">
        <v>46</v>
      </c>
      <c r="F766" t="s">
        <v>345</v>
      </c>
      <c r="H766" s="3" t="s">
        <v>638</v>
      </c>
      <c r="I766">
        <v>6</v>
      </c>
      <c r="J766">
        <v>25</v>
      </c>
      <c r="K766">
        <v>6</v>
      </c>
      <c r="L766" s="3">
        <v>22</v>
      </c>
      <c r="M766">
        <v>5</v>
      </c>
      <c r="N766">
        <v>-19</v>
      </c>
      <c r="O766">
        <v>-16</v>
      </c>
      <c r="P766">
        <v>-10</v>
      </c>
    </row>
    <row r="767" spans="1:16" x14ac:dyDescent="0.3">
      <c r="A767">
        <v>2015</v>
      </c>
      <c r="B767" t="s">
        <v>26</v>
      </c>
      <c r="C767" s="3" t="s">
        <v>328</v>
      </c>
      <c r="D767" s="3" t="s">
        <v>94</v>
      </c>
      <c r="E767" s="3">
        <v>13</v>
      </c>
      <c r="F767" t="s">
        <v>328</v>
      </c>
      <c r="H767" s="3" t="s">
        <v>482</v>
      </c>
      <c r="I767">
        <v>22</v>
      </c>
      <c r="J767">
        <v>27</v>
      </c>
      <c r="K767">
        <v>4</v>
      </c>
      <c r="L767" s="3">
        <v>23</v>
      </c>
      <c r="M767">
        <v>12</v>
      </c>
      <c r="N767">
        <v>-5</v>
      </c>
      <c r="O767">
        <v>-1</v>
      </c>
      <c r="P767">
        <v>3</v>
      </c>
    </row>
    <row r="768" spans="1:16" x14ac:dyDescent="0.3">
      <c r="A768">
        <v>2015</v>
      </c>
      <c r="B768" t="s">
        <v>13</v>
      </c>
      <c r="C768" s="3" t="s">
        <v>639</v>
      </c>
      <c r="D768" s="3" t="s">
        <v>94</v>
      </c>
      <c r="E768" s="3">
        <v>4</v>
      </c>
      <c r="F768" t="s">
        <v>639</v>
      </c>
      <c r="H768" s="3" t="s">
        <v>640</v>
      </c>
      <c r="I768">
        <v>32</v>
      </c>
      <c r="J768">
        <v>34</v>
      </c>
      <c r="L768" s="3">
        <v>24</v>
      </c>
      <c r="M768">
        <v>12</v>
      </c>
      <c r="N768">
        <v>-2</v>
      </c>
      <c r="O768">
        <v>8</v>
      </c>
      <c r="P768">
        <v>8</v>
      </c>
    </row>
    <row r="769" spans="1:16" x14ac:dyDescent="0.3">
      <c r="A769">
        <v>2015</v>
      </c>
      <c r="B769" t="s">
        <v>62</v>
      </c>
      <c r="C769" s="3" t="s">
        <v>489</v>
      </c>
      <c r="D769" s="3" t="s">
        <v>94</v>
      </c>
      <c r="E769" s="3">
        <v>10</v>
      </c>
      <c r="F769" t="s">
        <v>489</v>
      </c>
      <c r="H769" s="3" t="s">
        <v>641</v>
      </c>
      <c r="I769">
        <v>25</v>
      </c>
      <c r="J769">
        <v>36</v>
      </c>
      <c r="L769" s="3">
        <v>25</v>
      </c>
      <c r="M769">
        <v>12</v>
      </c>
      <c r="N769">
        <v>-11</v>
      </c>
      <c r="O769">
        <v>0</v>
      </c>
      <c r="P769">
        <v>0</v>
      </c>
    </row>
    <row r="770" spans="1:16" x14ac:dyDescent="0.3">
      <c r="A770">
        <v>2015</v>
      </c>
      <c r="B770" t="s">
        <v>359</v>
      </c>
      <c r="C770" s="3" t="s">
        <v>642</v>
      </c>
      <c r="D770" s="3" t="s">
        <v>94</v>
      </c>
      <c r="E770" s="3">
        <v>40</v>
      </c>
      <c r="F770" t="s">
        <v>810</v>
      </c>
      <c r="H770" s="3" t="s">
        <v>643</v>
      </c>
      <c r="I770">
        <v>8</v>
      </c>
      <c r="J770">
        <v>40</v>
      </c>
      <c r="L770" s="3">
        <v>26</v>
      </c>
      <c r="M770">
        <v>12</v>
      </c>
      <c r="N770">
        <v>-32</v>
      </c>
      <c r="O770">
        <v>-18</v>
      </c>
      <c r="P770">
        <v>-18</v>
      </c>
    </row>
    <row r="771" spans="1:16" x14ac:dyDescent="0.3">
      <c r="A771">
        <v>2015</v>
      </c>
      <c r="B771" t="s">
        <v>23</v>
      </c>
      <c r="C771" s="3" t="s">
        <v>169</v>
      </c>
      <c r="D771" s="3" t="s">
        <v>94</v>
      </c>
      <c r="E771" s="3">
        <v>15</v>
      </c>
      <c r="F771" t="s">
        <v>169</v>
      </c>
      <c r="H771" s="3" t="s">
        <v>644</v>
      </c>
      <c r="I771">
        <v>20</v>
      </c>
      <c r="J771">
        <v>41</v>
      </c>
      <c r="L771" s="3">
        <v>27</v>
      </c>
      <c r="M771">
        <v>11</v>
      </c>
      <c r="N771">
        <v>-21</v>
      </c>
      <c r="O771">
        <v>-7</v>
      </c>
      <c r="P771">
        <v>-7</v>
      </c>
    </row>
    <row r="772" spans="1:16" x14ac:dyDescent="0.3">
      <c r="A772">
        <v>2015</v>
      </c>
      <c r="B772" t="s">
        <v>26</v>
      </c>
      <c r="C772" s="3" t="s">
        <v>507</v>
      </c>
      <c r="D772" s="3" t="s">
        <v>94</v>
      </c>
      <c r="E772" s="3">
        <v>18</v>
      </c>
      <c r="F772" t="s">
        <v>507</v>
      </c>
      <c r="H772" s="3" t="s">
        <v>645</v>
      </c>
      <c r="I772">
        <v>18</v>
      </c>
      <c r="J772">
        <v>42</v>
      </c>
      <c r="L772" s="3">
        <v>28</v>
      </c>
      <c r="M772">
        <v>12</v>
      </c>
      <c r="N772">
        <v>-24</v>
      </c>
      <c r="O772">
        <v>-10</v>
      </c>
      <c r="P772">
        <v>-10</v>
      </c>
    </row>
    <row r="773" spans="1:16" x14ac:dyDescent="0.3">
      <c r="A773">
        <v>2015</v>
      </c>
      <c r="B773" t="s">
        <v>26</v>
      </c>
      <c r="C773" s="3" t="s">
        <v>187</v>
      </c>
      <c r="D773" s="3" t="s">
        <v>94</v>
      </c>
      <c r="E773" s="3">
        <v>1</v>
      </c>
      <c r="F773" t="s">
        <v>187</v>
      </c>
      <c r="H773" s="3" t="s">
        <v>646</v>
      </c>
      <c r="I773">
        <v>38</v>
      </c>
      <c r="J773">
        <v>48</v>
      </c>
      <c r="L773" s="3">
        <v>29</v>
      </c>
      <c r="M773">
        <v>12</v>
      </c>
      <c r="N773">
        <v>-10</v>
      </c>
      <c r="O773">
        <v>9</v>
      </c>
      <c r="P773">
        <v>9</v>
      </c>
    </row>
    <row r="774" spans="1:16" x14ac:dyDescent="0.3">
      <c r="A774">
        <v>2015</v>
      </c>
      <c r="B774" t="s">
        <v>62</v>
      </c>
      <c r="C774" s="3" t="s">
        <v>647</v>
      </c>
      <c r="D774" s="3" t="s">
        <v>94</v>
      </c>
      <c r="E774" s="3">
        <v>3</v>
      </c>
      <c r="F774" t="s">
        <v>647</v>
      </c>
      <c r="H774" s="3" t="s">
        <v>648</v>
      </c>
      <c r="I774">
        <v>35</v>
      </c>
      <c r="J774">
        <v>51</v>
      </c>
      <c r="L774" s="3">
        <v>30</v>
      </c>
      <c r="M774">
        <v>12</v>
      </c>
      <c r="N774">
        <v>-16</v>
      </c>
      <c r="O774">
        <v>5</v>
      </c>
      <c r="P774">
        <v>5</v>
      </c>
    </row>
    <row r="775" spans="1:16" x14ac:dyDescent="0.3">
      <c r="A775">
        <v>2015</v>
      </c>
      <c r="B775" t="s">
        <v>385</v>
      </c>
      <c r="C775" s="3" t="s">
        <v>649</v>
      </c>
      <c r="D775" s="3" t="s">
        <v>94</v>
      </c>
      <c r="E775" s="3">
        <v>8</v>
      </c>
      <c r="F775" t="s">
        <v>165</v>
      </c>
      <c r="H775" s="3" t="s">
        <v>650</v>
      </c>
      <c r="I775">
        <v>27</v>
      </c>
      <c r="J775">
        <v>56</v>
      </c>
      <c r="L775" s="3">
        <v>31</v>
      </c>
      <c r="M775">
        <v>8</v>
      </c>
      <c r="N775">
        <v>-29</v>
      </c>
      <c r="O775">
        <v>-4</v>
      </c>
      <c r="P775">
        <v>-4</v>
      </c>
    </row>
    <row r="776" spans="1:16" x14ac:dyDescent="0.3">
      <c r="A776">
        <v>2015</v>
      </c>
      <c r="B776" t="s">
        <v>385</v>
      </c>
      <c r="C776" s="3" t="s">
        <v>311</v>
      </c>
      <c r="D776" s="3" t="s">
        <v>94</v>
      </c>
      <c r="E776" s="3">
        <v>11</v>
      </c>
      <c r="F776" t="s">
        <v>311</v>
      </c>
      <c r="H776" s="3" t="s">
        <v>651</v>
      </c>
      <c r="I776">
        <v>24</v>
      </c>
      <c r="J776">
        <v>57</v>
      </c>
      <c r="L776" s="3">
        <v>32</v>
      </c>
      <c r="M776">
        <v>8</v>
      </c>
      <c r="N776">
        <v>-33</v>
      </c>
      <c r="O776">
        <v>-8</v>
      </c>
      <c r="P776">
        <v>-8</v>
      </c>
    </row>
    <row r="777" spans="1:16" x14ac:dyDescent="0.3">
      <c r="A777">
        <v>2015</v>
      </c>
      <c r="B777" t="s">
        <v>29</v>
      </c>
      <c r="C777" s="3" t="s">
        <v>652</v>
      </c>
      <c r="D777" s="3" t="s">
        <v>94</v>
      </c>
      <c r="E777" s="3">
        <v>1</v>
      </c>
      <c r="F777" t="s">
        <v>652</v>
      </c>
      <c r="H777" s="3" t="s">
        <v>653</v>
      </c>
      <c r="I777">
        <v>38</v>
      </c>
      <c r="J777">
        <v>58</v>
      </c>
      <c r="L777" s="3">
        <v>33</v>
      </c>
      <c r="M777">
        <v>15</v>
      </c>
      <c r="N777">
        <v>-20</v>
      </c>
      <c r="O777">
        <v>5</v>
      </c>
      <c r="P777">
        <v>5</v>
      </c>
    </row>
    <row r="778" spans="1:16" x14ac:dyDescent="0.3">
      <c r="A778">
        <v>2015</v>
      </c>
      <c r="B778" t="s">
        <v>359</v>
      </c>
      <c r="C778" s="3" t="s">
        <v>654</v>
      </c>
      <c r="D778" s="3" t="s">
        <v>94</v>
      </c>
      <c r="E778" s="3">
        <v>33</v>
      </c>
      <c r="F778" t="s">
        <v>654</v>
      </c>
      <c r="H778" s="3" t="s">
        <v>655</v>
      </c>
      <c r="I778">
        <v>11</v>
      </c>
      <c r="J778">
        <v>63</v>
      </c>
      <c r="L778" s="3">
        <v>34</v>
      </c>
      <c r="M778">
        <v>12</v>
      </c>
      <c r="N778">
        <v>-52</v>
      </c>
      <c r="O778">
        <v>-23</v>
      </c>
      <c r="P778">
        <v>-23</v>
      </c>
    </row>
    <row r="779" spans="1:16" x14ac:dyDescent="0.3">
      <c r="A779">
        <v>2015</v>
      </c>
      <c r="B779" t="s">
        <v>35</v>
      </c>
      <c r="C779" s="3" t="s">
        <v>189</v>
      </c>
      <c r="D779" s="3" t="s">
        <v>94</v>
      </c>
      <c r="E779" s="3">
        <v>4</v>
      </c>
      <c r="F779" t="s">
        <v>189</v>
      </c>
      <c r="H779" s="3" t="s">
        <v>190</v>
      </c>
      <c r="I779">
        <v>32</v>
      </c>
      <c r="J779">
        <v>65</v>
      </c>
      <c r="L779" s="3">
        <v>35</v>
      </c>
      <c r="M779">
        <v>13</v>
      </c>
      <c r="N779">
        <v>-33</v>
      </c>
      <c r="O779">
        <v>-3</v>
      </c>
      <c r="P779">
        <v>-3</v>
      </c>
    </row>
    <row r="780" spans="1:16" x14ac:dyDescent="0.3">
      <c r="A780">
        <v>2015</v>
      </c>
      <c r="B780" t="s">
        <v>35</v>
      </c>
      <c r="C780" s="3" t="s">
        <v>173</v>
      </c>
      <c r="D780" s="3" t="s">
        <v>94</v>
      </c>
      <c r="E780" s="3">
        <v>2</v>
      </c>
      <c r="F780" t="s">
        <v>173</v>
      </c>
      <c r="H780" s="3" t="s">
        <v>174</v>
      </c>
      <c r="I780">
        <v>36</v>
      </c>
      <c r="J780">
        <v>66</v>
      </c>
      <c r="L780" s="3">
        <v>36</v>
      </c>
      <c r="M780">
        <v>13</v>
      </c>
      <c r="N780">
        <v>-30</v>
      </c>
      <c r="O780">
        <v>0</v>
      </c>
      <c r="P780">
        <v>0</v>
      </c>
    </row>
    <row r="781" spans="1:16" x14ac:dyDescent="0.3">
      <c r="A781">
        <v>2015</v>
      </c>
      <c r="B781" t="s">
        <v>29</v>
      </c>
      <c r="C781" s="3" t="s">
        <v>502</v>
      </c>
      <c r="D781" s="3" t="s">
        <v>94</v>
      </c>
      <c r="E781" s="3">
        <v>1</v>
      </c>
      <c r="F781" t="s">
        <v>502</v>
      </c>
      <c r="H781" s="3" t="s">
        <v>656</v>
      </c>
      <c r="I781">
        <v>38</v>
      </c>
      <c r="J781">
        <v>67</v>
      </c>
      <c r="L781" s="3">
        <v>37</v>
      </c>
      <c r="M781">
        <v>15</v>
      </c>
      <c r="N781">
        <v>-29</v>
      </c>
      <c r="O781">
        <v>1</v>
      </c>
      <c r="P781">
        <v>1</v>
      </c>
    </row>
    <row r="782" spans="1:16" x14ac:dyDescent="0.3">
      <c r="A782">
        <v>2015</v>
      </c>
      <c r="B782" t="s">
        <v>35</v>
      </c>
      <c r="C782" s="3" t="s">
        <v>657</v>
      </c>
      <c r="D782" s="3" t="s">
        <v>94</v>
      </c>
      <c r="E782" s="3">
        <v>1</v>
      </c>
      <c r="F782" t="s">
        <v>657</v>
      </c>
      <c r="H782" s="3" t="s">
        <v>658</v>
      </c>
      <c r="I782">
        <v>38</v>
      </c>
      <c r="J782">
        <v>70</v>
      </c>
      <c r="L782" s="3">
        <v>38</v>
      </c>
      <c r="M782">
        <v>13</v>
      </c>
      <c r="N782">
        <v>-32</v>
      </c>
      <c r="O782">
        <v>0</v>
      </c>
      <c r="P782">
        <v>0</v>
      </c>
    </row>
    <row r="783" spans="1:16" x14ac:dyDescent="0.3">
      <c r="A783">
        <v>2015</v>
      </c>
      <c r="B783" t="s">
        <v>385</v>
      </c>
      <c r="C783" s="3" t="s">
        <v>207</v>
      </c>
      <c r="D783" s="3" t="s">
        <v>94</v>
      </c>
      <c r="E783" s="3">
        <v>50</v>
      </c>
      <c r="F783" t="s">
        <v>207</v>
      </c>
      <c r="H783" s="3" t="s">
        <v>659</v>
      </c>
      <c r="I783">
        <v>3</v>
      </c>
      <c r="J783">
        <v>73</v>
      </c>
      <c r="L783" s="3">
        <v>39</v>
      </c>
      <c r="M783">
        <v>8</v>
      </c>
      <c r="N783">
        <v>-70</v>
      </c>
      <c r="O783">
        <v>-36</v>
      </c>
      <c r="P783">
        <v>-36</v>
      </c>
    </row>
    <row r="784" spans="1:16" x14ac:dyDescent="0.3">
      <c r="A784">
        <v>2015</v>
      </c>
      <c r="B784" t="s">
        <v>23</v>
      </c>
      <c r="C784" s="3" t="s">
        <v>660</v>
      </c>
      <c r="D784" s="3" t="s">
        <v>94</v>
      </c>
      <c r="E784" s="3">
        <v>1</v>
      </c>
      <c r="F784" t="s">
        <v>660</v>
      </c>
      <c r="H784" s="3" t="s">
        <v>661</v>
      </c>
      <c r="I784">
        <v>38</v>
      </c>
      <c r="J784">
        <v>74</v>
      </c>
      <c r="L784" s="3">
        <v>40</v>
      </c>
      <c r="M784">
        <v>11</v>
      </c>
      <c r="N784">
        <v>-36</v>
      </c>
      <c r="O784">
        <v>-2</v>
      </c>
      <c r="P784">
        <v>-2</v>
      </c>
    </row>
    <row r="785" spans="1:16" x14ac:dyDescent="0.3">
      <c r="A785">
        <v>2015</v>
      </c>
      <c r="B785" t="s">
        <v>26</v>
      </c>
      <c r="C785" s="3" t="s">
        <v>662</v>
      </c>
      <c r="D785" s="3" t="s">
        <v>94</v>
      </c>
      <c r="E785" s="3">
        <v>7</v>
      </c>
      <c r="F785" t="s">
        <v>662</v>
      </c>
      <c r="H785" s="3" t="s">
        <v>663</v>
      </c>
      <c r="I785">
        <v>28</v>
      </c>
      <c r="J785">
        <v>88</v>
      </c>
      <c r="L785" s="3">
        <v>41</v>
      </c>
      <c r="M785">
        <v>12</v>
      </c>
      <c r="N785">
        <v>-60</v>
      </c>
      <c r="O785">
        <v>-13</v>
      </c>
      <c r="P785">
        <v>-13</v>
      </c>
    </row>
    <row r="786" spans="1:16" x14ac:dyDescent="0.3">
      <c r="A786">
        <v>2015</v>
      </c>
      <c r="B786" t="s">
        <v>359</v>
      </c>
      <c r="C786" s="3" t="s">
        <v>179</v>
      </c>
      <c r="D786" s="3" t="s">
        <v>94</v>
      </c>
      <c r="E786" s="3">
        <v>1</v>
      </c>
      <c r="F786" t="s">
        <v>179</v>
      </c>
      <c r="H786" s="3" t="s">
        <v>664</v>
      </c>
      <c r="I786">
        <v>38</v>
      </c>
      <c r="J786">
        <v>99</v>
      </c>
      <c r="L786" s="3">
        <v>42</v>
      </c>
      <c r="M786">
        <v>12</v>
      </c>
      <c r="N786">
        <v>-61</v>
      </c>
      <c r="O786">
        <v>-4</v>
      </c>
      <c r="P786">
        <v>-4</v>
      </c>
    </row>
    <row r="787" spans="1:16" x14ac:dyDescent="0.3">
      <c r="A787">
        <v>2015</v>
      </c>
      <c r="B787" t="s">
        <v>17</v>
      </c>
      <c r="C787" s="3" t="s">
        <v>665</v>
      </c>
      <c r="D787" s="3" t="s">
        <v>94</v>
      </c>
      <c r="E787" s="3">
        <v>5</v>
      </c>
      <c r="F787" t="s">
        <v>665</v>
      </c>
      <c r="H787" s="3" t="s">
        <v>666</v>
      </c>
      <c r="I787">
        <v>31</v>
      </c>
      <c r="J787">
        <v>101</v>
      </c>
      <c r="L787" s="3">
        <v>43</v>
      </c>
      <c r="M787">
        <v>9</v>
      </c>
      <c r="N787">
        <v>-70</v>
      </c>
      <c r="O787">
        <v>-12</v>
      </c>
      <c r="P787">
        <v>-12</v>
      </c>
    </row>
    <row r="788" spans="1:16" x14ac:dyDescent="0.3">
      <c r="A788">
        <v>2015</v>
      </c>
      <c r="B788" t="s">
        <v>35</v>
      </c>
      <c r="C788" s="3" t="s">
        <v>667</v>
      </c>
      <c r="D788" s="3" t="s">
        <v>94</v>
      </c>
      <c r="E788" s="3">
        <v>1</v>
      </c>
      <c r="F788" t="s">
        <v>667</v>
      </c>
      <c r="H788" s="3" t="s">
        <v>668</v>
      </c>
      <c r="I788">
        <v>38</v>
      </c>
      <c r="J788">
        <v>102</v>
      </c>
      <c r="L788" s="3">
        <v>44</v>
      </c>
      <c r="M788">
        <v>13</v>
      </c>
      <c r="N788">
        <v>-64</v>
      </c>
      <c r="O788">
        <v>-6</v>
      </c>
      <c r="P788">
        <v>-6</v>
      </c>
    </row>
    <row r="789" spans="1:16" x14ac:dyDescent="0.3">
      <c r="A789">
        <v>2014</v>
      </c>
      <c r="B789" t="s">
        <v>17</v>
      </c>
      <c r="C789" s="1" t="s">
        <v>355</v>
      </c>
      <c r="D789" s="1" t="s">
        <v>221</v>
      </c>
      <c r="E789" s="1">
        <v>12</v>
      </c>
      <c r="F789" t="s">
        <v>355</v>
      </c>
      <c r="H789" s="1" t="s">
        <v>356</v>
      </c>
      <c r="I789">
        <v>1</v>
      </c>
      <c r="J789">
        <v>4</v>
      </c>
      <c r="K789">
        <v>7</v>
      </c>
      <c r="L789" s="1">
        <v>1</v>
      </c>
      <c r="M789">
        <v>13</v>
      </c>
      <c r="N789">
        <v>-3</v>
      </c>
      <c r="O789" s="1">
        <v>0</v>
      </c>
      <c r="P789">
        <v>7</v>
      </c>
    </row>
    <row r="790" spans="1:16" x14ac:dyDescent="0.3">
      <c r="A790">
        <v>2014</v>
      </c>
      <c r="B790" t="s">
        <v>62</v>
      </c>
      <c r="C790" s="1" t="s">
        <v>357</v>
      </c>
      <c r="D790" s="1" t="s">
        <v>221</v>
      </c>
      <c r="E790" s="1">
        <v>5</v>
      </c>
      <c r="F790" t="s">
        <v>994</v>
      </c>
      <c r="H790" s="1" t="s">
        <v>358</v>
      </c>
      <c r="I790">
        <v>3</v>
      </c>
      <c r="J790">
        <v>6</v>
      </c>
      <c r="K790">
        <v>5</v>
      </c>
      <c r="L790" s="1">
        <v>2</v>
      </c>
      <c r="M790">
        <v>10</v>
      </c>
      <c r="N790">
        <v>-3</v>
      </c>
      <c r="O790" s="1">
        <v>1</v>
      </c>
      <c r="P790">
        <v>6</v>
      </c>
    </row>
    <row r="791" spans="1:16" x14ac:dyDescent="0.3">
      <c r="A791">
        <v>2014</v>
      </c>
      <c r="B791" t="s">
        <v>359</v>
      </c>
      <c r="C791" s="1" t="s">
        <v>360</v>
      </c>
      <c r="D791" s="1" t="s">
        <v>221</v>
      </c>
      <c r="E791" s="1">
        <v>3</v>
      </c>
      <c r="F791" t="s">
        <v>1369</v>
      </c>
      <c r="H791" s="1" t="s">
        <v>361</v>
      </c>
      <c r="I791">
        <v>4</v>
      </c>
      <c r="J791">
        <v>8</v>
      </c>
      <c r="K791">
        <v>3</v>
      </c>
      <c r="L791" s="1">
        <v>3</v>
      </c>
      <c r="M791">
        <v>15</v>
      </c>
      <c r="N791">
        <v>-4</v>
      </c>
      <c r="O791" s="1">
        <v>1</v>
      </c>
      <c r="P791">
        <v>4</v>
      </c>
    </row>
    <row r="792" spans="1:16" x14ac:dyDescent="0.3">
      <c r="A792">
        <v>2014</v>
      </c>
      <c r="B792" t="s">
        <v>17</v>
      </c>
      <c r="C792" s="1" t="s">
        <v>362</v>
      </c>
      <c r="D792" s="1" t="s">
        <v>221</v>
      </c>
      <c r="E792" s="1">
        <v>6</v>
      </c>
      <c r="F792" t="s">
        <v>1329</v>
      </c>
      <c r="H792" s="1" t="s">
        <v>363</v>
      </c>
      <c r="I792">
        <v>2</v>
      </c>
      <c r="J792">
        <v>15</v>
      </c>
      <c r="L792" s="1">
        <v>4</v>
      </c>
      <c r="M792">
        <v>13</v>
      </c>
      <c r="N792">
        <v>-13</v>
      </c>
      <c r="O792" s="1">
        <v>-2</v>
      </c>
      <c r="P792">
        <v>-2</v>
      </c>
    </row>
    <row r="793" spans="1:16" x14ac:dyDescent="0.3">
      <c r="A793">
        <v>2014</v>
      </c>
      <c r="B793" t="s">
        <v>26</v>
      </c>
      <c r="C793" s="1" t="s">
        <v>364</v>
      </c>
      <c r="D793" s="1" t="s">
        <v>221</v>
      </c>
      <c r="E793" s="1">
        <v>2</v>
      </c>
      <c r="F793" t="s">
        <v>670</v>
      </c>
      <c r="H793" s="1" t="s">
        <v>365</v>
      </c>
      <c r="I793">
        <v>6</v>
      </c>
      <c r="J793">
        <v>16</v>
      </c>
      <c r="L793" s="1">
        <v>5</v>
      </c>
      <c r="M793">
        <v>12</v>
      </c>
      <c r="N793">
        <v>-10</v>
      </c>
      <c r="O793" s="1">
        <v>1</v>
      </c>
      <c r="P793">
        <v>1</v>
      </c>
    </row>
    <row r="794" spans="1:16" x14ac:dyDescent="0.3">
      <c r="A794">
        <v>2014</v>
      </c>
      <c r="B794" t="s">
        <v>35</v>
      </c>
      <c r="C794" s="1" t="s">
        <v>366</v>
      </c>
      <c r="D794" s="1" t="s">
        <v>221</v>
      </c>
      <c r="E794" s="1">
        <v>3</v>
      </c>
      <c r="F794" t="s">
        <v>366</v>
      </c>
      <c r="H794" s="1" t="s">
        <v>367</v>
      </c>
      <c r="I794">
        <v>4</v>
      </c>
      <c r="J794">
        <v>19</v>
      </c>
      <c r="L794" s="1">
        <v>6</v>
      </c>
      <c r="M794">
        <v>14</v>
      </c>
      <c r="N794">
        <v>-15</v>
      </c>
      <c r="O794" s="1">
        <v>-2</v>
      </c>
      <c r="P794">
        <v>-2</v>
      </c>
    </row>
    <row r="795" spans="1:16" x14ac:dyDescent="0.3">
      <c r="A795">
        <v>2014</v>
      </c>
      <c r="B795" t="s">
        <v>23</v>
      </c>
      <c r="C795" s="1" t="s">
        <v>368</v>
      </c>
      <c r="D795" s="1" t="s">
        <v>221</v>
      </c>
      <c r="E795" s="1">
        <v>1</v>
      </c>
      <c r="F795" t="s">
        <v>368</v>
      </c>
      <c r="H795" s="1" t="s">
        <v>369</v>
      </c>
      <c r="I795">
        <v>8</v>
      </c>
      <c r="J795">
        <v>22</v>
      </c>
      <c r="L795" s="1">
        <v>7</v>
      </c>
      <c r="M795">
        <v>13</v>
      </c>
      <c r="N795">
        <v>-14</v>
      </c>
      <c r="O795" s="1">
        <v>1</v>
      </c>
      <c r="P795">
        <v>1</v>
      </c>
    </row>
    <row r="796" spans="1:16" x14ac:dyDescent="0.3">
      <c r="A796">
        <v>2014</v>
      </c>
      <c r="B796" t="s">
        <v>29</v>
      </c>
      <c r="C796" s="1" t="s">
        <v>370</v>
      </c>
      <c r="D796" s="1" t="s">
        <v>221</v>
      </c>
      <c r="E796" s="1">
        <v>1</v>
      </c>
      <c r="F796" t="s">
        <v>1371</v>
      </c>
      <c r="H796" s="1" t="s">
        <v>371</v>
      </c>
      <c r="I796">
        <v>8</v>
      </c>
      <c r="J796">
        <v>23</v>
      </c>
      <c r="L796" s="1">
        <v>8</v>
      </c>
      <c r="M796">
        <v>13</v>
      </c>
      <c r="N796">
        <v>-15</v>
      </c>
      <c r="O796" s="1">
        <v>0</v>
      </c>
      <c r="P796">
        <v>0</v>
      </c>
    </row>
    <row r="797" spans="1:16" x14ac:dyDescent="0.3">
      <c r="A797">
        <v>2014</v>
      </c>
      <c r="B797" t="s">
        <v>13</v>
      </c>
      <c r="C797" s="1" t="s">
        <v>372</v>
      </c>
      <c r="D797" s="1" t="s">
        <v>221</v>
      </c>
      <c r="E797" s="1">
        <v>2</v>
      </c>
      <c r="F797" t="s">
        <v>1372</v>
      </c>
      <c r="H797" s="1" t="s">
        <v>373</v>
      </c>
      <c r="I797">
        <v>6</v>
      </c>
      <c r="J797">
        <v>24</v>
      </c>
      <c r="L797" s="1">
        <v>9</v>
      </c>
      <c r="M797">
        <v>13</v>
      </c>
      <c r="N797">
        <v>-18</v>
      </c>
      <c r="O797" s="1">
        <v>-3</v>
      </c>
      <c r="P797">
        <v>-3</v>
      </c>
    </row>
    <row r="798" spans="1:16" x14ac:dyDescent="0.3">
      <c r="A798">
        <v>2014</v>
      </c>
      <c r="B798" t="s">
        <v>23</v>
      </c>
      <c r="C798" s="1" t="s">
        <v>374</v>
      </c>
      <c r="D798" s="1" t="s">
        <v>22</v>
      </c>
      <c r="E798" s="1">
        <v>3</v>
      </c>
      <c r="F798" t="s">
        <v>227</v>
      </c>
      <c r="H798" s="1" t="s">
        <v>375</v>
      </c>
      <c r="I798">
        <v>2</v>
      </c>
      <c r="J798">
        <v>1</v>
      </c>
      <c r="K798">
        <v>10</v>
      </c>
      <c r="L798" s="1">
        <v>1</v>
      </c>
      <c r="M798">
        <v>13</v>
      </c>
      <c r="N798">
        <v>1</v>
      </c>
      <c r="O798" s="1">
        <v>1</v>
      </c>
      <c r="P798">
        <v>11</v>
      </c>
    </row>
    <row r="799" spans="1:16" x14ac:dyDescent="0.3">
      <c r="A799">
        <v>2014</v>
      </c>
      <c r="B799" t="s">
        <v>35</v>
      </c>
      <c r="C799" s="1" t="s">
        <v>155</v>
      </c>
      <c r="D799" s="1" t="s">
        <v>22</v>
      </c>
      <c r="E799" s="1">
        <v>1</v>
      </c>
      <c r="F799" t="s">
        <v>155</v>
      </c>
      <c r="H799" s="1" t="s">
        <v>376</v>
      </c>
      <c r="I799">
        <v>3</v>
      </c>
      <c r="J799">
        <v>7</v>
      </c>
      <c r="K799">
        <v>4</v>
      </c>
      <c r="L799" s="1">
        <v>2</v>
      </c>
      <c r="M799">
        <v>14</v>
      </c>
      <c r="N799">
        <v>-4</v>
      </c>
      <c r="O799" s="1">
        <v>1</v>
      </c>
      <c r="P799">
        <v>5</v>
      </c>
    </row>
    <row r="800" spans="1:16" x14ac:dyDescent="0.3">
      <c r="A800">
        <v>2014</v>
      </c>
      <c r="B800" t="s">
        <v>13</v>
      </c>
      <c r="C800" s="1" t="s">
        <v>377</v>
      </c>
      <c r="D800" s="1" t="s">
        <v>22</v>
      </c>
      <c r="E800" s="1">
        <v>1</v>
      </c>
      <c r="F800" t="s">
        <v>377</v>
      </c>
      <c r="H800" s="1" t="s">
        <v>378</v>
      </c>
      <c r="I800">
        <v>3</v>
      </c>
      <c r="J800">
        <v>18</v>
      </c>
      <c r="L800" s="1">
        <v>3</v>
      </c>
      <c r="M800">
        <v>13</v>
      </c>
      <c r="N800">
        <v>-15</v>
      </c>
      <c r="O800" s="1">
        <v>0</v>
      </c>
      <c r="P800">
        <v>0</v>
      </c>
    </row>
    <row r="801" spans="1:16" x14ac:dyDescent="0.3">
      <c r="A801">
        <v>2014</v>
      </c>
      <c r="B801" t="s">
        <v>62</v>
      </c>
      <c r="C801" s="1" t="s">
        <v>379</v>
      </c>
      <c r="D801" s="1" t="s">
        <v>22</v>
      </c>
      <c r="E801" s="1">
        <v>6</v>
      </c>
      <c r="F801" t="s">
        <v>379</v>
      </c>
      <c r="H801" s="1" t="s">
        <v>380</v>
      </c>
      <c r="I801">
        <v>1</v>
      </c>
      <c r="J801">
        <v>28</v>
      </c>
      <c r="L801" s="1">
        <v>4</v>
      </c>
      <c r="M801">
        <v>10</v>
      </c>
      <c r="N801">
        <v>-27</v>
      </c>
      <c r="O801" s="1">
        <v>-3</v>
      </c>
      <c r="P801">
        <v>-3</v>
      </c>
    </row>
    <row r="802" spans="1:16" x14ac:dyDescent="0.3">
      <c r="A802">
        <v>2014</v>
      </c>
      <c r="B802" t="s">
        <v>359</v>
      </c>
      <c r="C802" s="1" t="s">
        <v>50</v>
      </c>
      <c r="D802" s="1" t="s">
        <v>38</v>
      </c>
      <c r="E802" s="1">
        <v>40</v>
      </c>
      <c r="F802" t="s">
        <v>245</v>
      </c>
      <c r="H802" s="1" t="s">
        <v>381</v>
      </c>
      <c r="I802">
        <v>1</v>
      </c>
      <c r="J802">
        <v>1</v>
      </c>
      <c r="K802">
        <v>15</v>
      </c>
      <c r="L802" s="1">
        <v>1</v>
      </c>
      <c r="M802">
        <v>15</v>
      </c>
      <c r="N802">
        <v>0</v>
      </c>
      <c r="O802" s="1">
        <v>0</v>
      </c>
      <c r="P802">
        <v>15</v>
      </c>
    </row>
    <row r="803" spans="1:16" x14ac:dyDescent="0.3">
      <c r="A803">
        <v>2014</v>
      </c>
      <c r="B803" t="s">
        <v>29</v>
      </c>
      <c r="C803" s="1" t="s">
        <v>234</v>
      </c>
      <c r="D803" s="1" t="s">
        <v>38</v>
      </c>
      <c r="E803" s="1">
        <v>10</v>
      </c>
      <c r="F803" t="s">
        <v>234</v>
      </c>
      <c r="H803" s="1" t="s">
        <v>382</v>
      </c>
      <c r="I803">
        <v>6</v>
      </c>
      <c r="J803">
        <v>2</v>
      </c>
      <c r="K803">
        <v>14</v>
      </c>
      <c r="L803" s="1">
        <v>2</v>
      </c>
      <c r="M803">
        <v>13</v>
      </c>
      <c r="N803">
        <v>4</v>
      </c>
      <c r="O803" s="1">
        <v>4</v>
      </c>
      <c r="P803">
        <v>18</v>
      </c>
    </row>
    <row r="804" spans="1:16" x14ac:dyDescent="0.3">
      <c r="A804">
        <v>2014</v>
      </c>
      <c r="B804" t="s">
        <v>29</v>
      </c>
      <c r="C804" s="1" t="s">
        <v>237</v>
      </c>
      <c r="D804" s="1" t="s">
        <v>38</v>
      </c>
      <c r="E804" s="1">
        <v>1</v>
      </c>
      <c r="F804" t="s">
        <v>237</v>
      </c>
      <c r="H804" s="1" t="s">
        <v>383</v>
      </c>
      <c r="I804">
        <v>14</v>
      </c>
      <c r="J804">
        <v>3</v>
      </c>
      <c r="K804">
        <v>13</v>
      </c>
      <c r="L804" s="1">
        <v>3</v>
      </c>
      <c r="M804">
        <v>13</v>
      </c>
      <c r="N804">
        <v>11</v>
      </c>
      <c r="O804" s="1">
        <v>11</v>
      </c>
      <c r="P804">
        <v>24</v>
      </c>
    </row>
    <row r="805" spans="1:16" x14ac:dyDescent="0.3">
      <c r="A805">
        <v>2014</v>
      </c>
      <c r="B805" t="s">
        <v>23</v>
      </c>
      <c r="C805" s="1" t="s">
        <v>384</v>
      </c>
      <c r="D805" s="1" t="s">
        <v>38</v>
      </c>
      <c r="E805" s="1">
        <v>23</v>
      </c>
      <c r="F805" t="s">
        <v>231</v>
      </c>
      <c r="H805" s="1" t="s">
        <v>232</v>
      </c>
      <c r="I805">
        <v>3</v>
      </c>
      <c r="J805">
        <v>4</v>
      </c>
      <c r="K805">
        <v>12</v>
      </c>
      <c r="L805" s="1">
        <v>4</v>
      </c>
      <c r="M805">
        <v>13</v>
      </c>
      <c r="N805">
        <v>-1</v>
      </c>
      <c r="O805" s="1">
        <v>-1</v>
      </c>
      <c r="P805">
        <v>11</v>
      </c>
    </row>
    <row r="806" spans="1:16" x14ac:dyDescent="0.3">
      <c r="A806">
        <v>2014</v>
      </c>
      <c r="B806" t="s">
        <v>62</v>
      </c>
      <c r="C806" s="1" t="s">
        <v>36</v>
      </c>
      <c r="D806" s="1" t="s">
        <v>38</v>
      </c>
      <c r="E806" s="1">
        <v>33</v>
      </c>
      <c r="F806" t="s">
        <v>36</v>
      </c>
      <c r="H806" s="1" t="s">
        <v>233</v>
      </c>
      <c r="I806">
        <v>2</v>
      </c>
      <c r="J806">
        <v>6</v>
      </c>
      <c r="K806">
        <v>10</v>
      </c>
      <c r="L806" s="1">
        <v>5</v>
      </c>
      <c r="M806">
        <v>10</v>
      </c>
      <c r="N806">
        <v>-4</v>
      </c>
      <c r="O806" s="1">
        <v>-3</v>
      </c>
      <c r="P806">
        <v>7</v>
      </c>
    </row>
    <row r="807" spans="1:16" x14ac:dyDescent="0.3">
      <c r="A807">
        <v>2014</v>
      </c>
      <c r="B807" t="s">
        <v>385</v>
      </c>
      <c r="C807" s="1" t="s">
        <v>60</v>
      </c>
      <c r="D807" s="1" t="s">
        <v>38</v>
      </c>
      <c r="E807" s="1">
        <v>7</v>
      </c>
      <c r="F807" t="s">
        <v>60</v>
      </c>
      <c r="H807" s="1" t="s">
        <v>386</v>
      </c>
      <c r="I807">
        <v>8</v>
      </c>
      <c r="J807">
        <v>7</v>
      </c>
      <c r="K807">
        <v>9</v>
      </c>
      <c r="L807" s="1">
        <v>6</v>
      </c>
      <c r="M807">
        <v>11</v>
      </c>
      <c r="N807">
        <v>1</v>
      </c>
      <c r="O807" s="1">
        <v>2</v>
      </c>
      <c r="P807">
        <v>11</v>
      </c>
    </row>
    <row r="808" spans="1:16" x14ac:dyDescent="0.3">
      <c r="A808">
        <v>2014</v>
      </c>
      <c r="B808" t="s">
        <v>23</v>
      </c>
      <c r="C808" s="1" t="s">
        <v>52</v>
      </c>
      <c r="D808" s="1" t="s">
        <v>38</v>
      </c>
      <c r="E808" s="1">
        <v>5</v>
      </c>
      <c r="F808" t="s">
        <v>52</v>
      </c>
      <c r="H808" s="1" t="s">
        <v>387</v>
      </c>
      <c r="I808">
        <v>10</v>
      </c>
      <c r="J808">
        <v>9</v>
      </c>
      <c r="K808">
        <v>7</v>
      </c>
      <c r="L808" s="1">
        <v>7</v>
      </c>
      <c r="M808">
        <v>13</v>
      </c>
      <c r="N808">
        <v>1</v>
      </c>
      <c r="O808" s="1">
        <v>3</v>
      </c>
      <c r="P808">
        <v>10</v>
      </c>
    </row>
    <row r="809" spans="1:16" x14ac:dyDescent="0.3">
      <c r="A809">
        <v>2014</v>
      </c>
      <c r="B809" t="s">
        <v>385</v>
      </c>
      <c r="C809" s="1" t="s">
        <v>63</v>
      </c>
      <c r="D809" s="1" t="s">
        <v>38</v>
      </c>
      <c r="E809" s="1">
        <v>3</v>
      </c>
      <c r="F809" t="s">
        <v>63</v>
      </c>
      <c r="H809" s="1" t="s">
        <v>388</v>
      </c>
      <c r="I809">
        <v>12</v>
      </c>
      <c r="J809">
        <v>11</v>
      </c>
      <c r="K809">
        <v>5</v>
      </c>
      <c r="L809" s="1">
        <v>8</v>
      </c>
      <c r="M809">
        <v>11</v>
      </c>
      <c r="N809">
        <v>1</v>
      </c>
      <c r="O809" s="1">
        <v>4</v>
      </c>
      <c r="P809">
        <v>9</v>
      </c>
    </row>
    <row r="810" spans="1:16" x14ac:dyDescent="0.3">
      <c r="A810">
        <v>2014</v>
      </c>
      <c r="B810" t="s">
        <v>17</v>
      </c>
      <c r="C810" s="1" t="s">
        <v>389</v>
      </c>
      <c r="D810" s="1" t="s">
        <v>38</v>
      </c>
      <c r="E810" s="1">
        <v>1</v>
      </c>
      <c r="F810" t="s">
        <v>389</v>
      </c>
      <c r="H810" s="1" t="s">
        <v>390</v>
      </c>
      <c r="I810">
        <v>14</v>
      </c>
      <c r="J810">
        <v>12</v>
      </c>
      <c r="K810">
        <v>4</v>
      </c>
      <c r="L810" s="1">
        <v>9</v>
      </c>
      <c r="M810">
        <v>13</v>
      </c>
      <c r="N810">
        <v>2</v>
      </c>
      <c r="O810" s="1">
        <v>5</v>
      </c>
      <c r="P810">
        <v>9</v>
      </c>
    </row>
    <row r="811" spans="1:16" x14ac:dyDescent="0.3">
      <c r="A811">
        <v>2014</v>
      </c>
      <c r="B811" t="s">
        <v>32</v>
      </c>
      <c r="C811" s="1" t="s">
        <v>391</v>
      </c>
      <c r="D811" s="1" t="s">
        <v>38</v>
      </c>
      <c r="E811" s="1">
        <v>7</v>
      </c>
      <c r="F811" t="s">
        <v>391</v>
      </c>
      <c r="H811" s="1" t="s">
        <v>392</v>
      </c>
      <c r="I811">
        <v>8</v>
      </c>
      <c r="J811">
        <v>14</v>
      </c>
      <c r="K811">
        <v>2</v>
      </c>
      <c r="L811" s="1">
        <v>10</v>
      </c>
      <c r="M811">
        <v>9</v>
      </c>
      <c r="N811">
        <v>-6</v>
      </c>
      <c r="O811" s="1">
        <v>-2</v>
      </c>
      <c r="P811">
        <v>0</v>
      </c>
    </row>
    <row r="812" spans="1:16" x14ac:dyDescent="0.3">
      <c r="A812">
        <v>2014</v>
      </c>
      <c r="B812" t="s">
        <v>13</v>
      </c>
      <c r="C812" s="1" t="s">
        <v>67</v>
      </c>
      <c r="D812" s="1" t="s">
        <v>38</v>
      </c>
      <c r="E812" s="1">
        <v>19</v>
      </c>
      <c r="F812" t="s">
        <v>67</v>
      </c>
      <c r="H812" s="1" t="s">
        <v>393</v>
      </c>
      <c r="I812">
        <v>4</v>
      </c>
      <c r="J812">
        <v>15</v>
      </c>
      <c r="K812">
        <v>1</v>
      </c>
      <c r="L812" s="1">
        <v>11</v>
      </c>
      <c r="M812">
        <v>13</v>
      </c>
      <c r="N812">
        <v>-11</v>
      </c>
      <c r="O812" s="1">
        <v>-7</v>
      </c>
      <c r="P812">
        <v>-6</v>
      </c>
    </row>
    <row r="813" spans="1:16" x14ac:dyDescent="0.3">
      <c r="A813">
        <v>2014</v>
      </c>
      <c r="B813" t="s">
        <v>359</v>
      </c>
      <c r="C813" s="1" t="s">
        <v>394</v>
      </c>
      <c r="D813" s="1" t="s">
        <v>38</v>
      </c>
      <c r="E813" s="1">
        <v>1</v>
      </c>
      <c r="F813" t="s">
        <v>394</v>
      </c>
      <c r="H813" s="1" t="s">
        <v>395</v>
      </c>
      <c r="I813">
        <v>14</v>
      </c>
      <c r="J813">
        <v>16</v>
      </c>
      <c r="L813" s="1">
        <v>12</v>
      </c>
      <c r="M813">
        <v>15</v>
      </c>
      <c r="N813">
        <v>-2</v>
      </c>
      <c r="O813" s="1">
        <v>2</v>
      </c>
      <c r="P813">
        <v>2</v>
      </c>
    </row>
    <row r="814" spans="1:16" x14ac:dyDescent="0.3">
      <c r="A814">
        <v>2014</v>
      </c>
      <c r="B814" t="s">
        <v>35</v>
      </c>
      <c r="C814" s="1" t="s">
        <v>54</v>
      </c>
      <c r="D814" s="1" t="s">
        <v>38</v>
      </c>
      <c r="E814" s="1">
        <v>10</v>
      </c>
      <c r="F814" t="s">
        <v>54</v>
      </c>
      <c r="H814" s="1" t="s">
        <v>396</v>
      </c>
      <c r="I814">
        <v>6</v>
      </c>
      <c r="J814">
        <v>17</v>
      </c>
      <c r="L814" s="1">
        <v>13</v>
      </c>
      <c r="M814">
        <v>14</v>
      </c>
      <c r="N814">
        <v>-11</v>
      </c>
      <c r="O814" s="1">
        <v>-7</v>
      </c>
      <c r="P814">
        <v>-7</v>
      </c>
    </row>
    <row r="815" spans="1:16" x14ac:dyDescent="0.3">
      <c r="A815">
        <v>2014</v>
      </c>
      <c r="B815" t="s">
        <v>26</v>
      </c>
      <c r="C815" s="1" t="s">
        <v>397</v>
      </c>
      <c r="D815" s="1" t="s">
        <v>38</v>
      </c>
      <c r="E815" s="1">
        <v>5</v>
      </c>
      <c r="F815" t="s">
        <v>397</v>
      </c>
      <c r="H815" s="1" t="s">
        <v>398</v>
      </c>
      <c r="I815">
        <v>10</v>
      </c>
      <c r="J815">
        <v>29</v>
      </c>
      <c r="L815" s="1">
        <v>14</v>
      </c>
      <c r="M815">
        <v>12</v>
      </c>
      <c r="N815">
        <v>-19</v>
      </c>
      <c r="O815" s="1">
        <v>-4</v>
      </c>
      <c r="P815">
        <v>-4</v>
      </c>
    </row>
    <row r="816" spans="1:16" x14ac:dyDescent="0.3">
      <c r="A816">
        <v>2014</v>
      </c>
      <c r="B816" t="s">
        <v>26</v>
      </c>
      <c r="C816" s="1" t="s">
        <v>56</v>
      </c>
      <c r="D816" s="1" t="s">
        <v>38</v>
      </c>
      <c r="E816" s="1">
        <v>17</v>
      </c>
      <c r="F816" t="s">
        <v>715</v>
      </c>
      <c r="H816" s="1" t="s">
        <v>399</v>
      </c>
      <c r="I816">
        <v>5</v>
      </c>
      <c r="J816">
        <v>36</v>
      </c>
      <c r="L816" s="1">
        <v>15</v>
      </c>
      <c r="M816">
        <v>12</v>
      </c>
      <c r="N816">
        <v>-31</v>
      </c>
      <c r="O816" s="1">
        <v>-10</v>
      </c>
      <c r="P816">
        <v>-10</v>
      </c>
    </row>
    <row r="817" spans="1:16" x14ac:dyDescent="0.3">
      <c r="A817">
        <v>2014</v>
      </c>
      <c r="B817" t="s">
        <v>23</v>
      </c>
      <c r="C817" s="1" t="s">
        <v>400</v>
      </c>
      <c r="D817" s="1" t="s">
        <v>38</v>
      </c>
      <c r="E817" s="1">
        <v>3</v>
      </c>
      <c r="F817" t="s">
        <v>400</v>
      </c>
      <c r="H817" s="1" t="s">
        <v>401</v>
      </c>
      <c r="I817">
        <v>12</v>
      </c>
      <c r="J817">
        <v>53</v>
      </c>
      <c r="L817" s="1">
        <v>16</v>
      </c>
      <c r="M817">
        <v>13</v>
      </c>
      <c r="N817">
        <v>-41</v>
      </c>
      <c r="O817" s="1">
        <v>-4</v>
      </c>
      <c r="P817">
        <v>-4</v>
      </c>
    </row>
    <row r="818" spans="1:16" x14ac:dyDescent="0.3">
      <c r="A818">
        <v>2014</v>
      </c>
      <c r="B818" t="s">
        <v>29</v>
      </c>
      <c r="C818" s="1" t="s">
        <v>161</v>
      </c>
      <c r="D818" s="1" t="s">
        <v>45</v>
      </c>
      <c r="E818" s="1">
        <v>35</v>
      </c>
      <c r="F818" t="s">
        <v>161</v>
      </c>
      <c r="H818" s="1" t="s">
        <v>402</v>
      </c>
      <c r="I818">
        <v>14</v>
      </c>
      <c r="J818">
        <v>1</v>
      </c>
      <c r="K818">
        <v>20</v>
      </c>
      <c r="L818" s="1">
        <v>1</v>
      </c>
      <c r="M818">
        <v>13</v>
      </c>
      <c r="N818">
        <v>13</v>
      </c>
      <c r="O818" s="1">
        <v>13</v>
      </c>
      <c r="P818">
        <v>33</v>
      </c>
    </row>
    <row r="819" spans="1:16" x14ac:dyDescent="0.3">
      <c r="A819">
        <v>2014</v>
      </c>
      <c r="B819" t="s">
        <v>35</v>
      </c>
      <c r="C819" s="1" t="s">
        <v>403</v>
      </c>
      <c r="D819" s="1" t="s">
        <v>45</v>
      </c>
      <c r="E819" s="1">
        <v>36</v>
      </c>
      <c r="F819" t="s">
        <v>592</v>
      </c>
      <c r="H819" s="1" t="s">
        <v>404</v>
      </c>
      <c r="I819">
        <v>9</v>
      </c>
      <c r="J819">
        <v>2</v>
      </c>
      <c r="K819">
        <v>19</v>
      </c>
      <c r="L819" s="1">
        <v>2</v>
      </c>
      <c r="M819">
        <v>14</v>
      </c>
      <c r="N819">
        <v>7</v>
      </c>
      <c r="O819" s="1">
        <v>7</v>
      </c>
      <c r="P819">
        <v>26</v>
      </c>
    </row>
    <row r="820" spans="1:16" x14ac:dyDescent="0.3">
      <c r="A820">
        <v>2014</v>
      </c>
      <c r="B820" t="s">
        <v>23</v>
      </c>
      <c r="C820" s="1" t="s">
        <v>81</v>
      </c>
      <c r="D820" s="1" t="s">
        <v>45</v>
      </c>
      <c r="E820" s="1">
        <v>49</v>
      </c>
      <c r="F820" t="s">
        <v>81</v>
      </c>
      <c r="H820" s="1" t="s">
        <v>405</v>
      </c>
      <c r="I820">
        <v>5</v>
      </c>
      <c r="J820">
        <v>3</v>
      </c>
      <c r="K820">
        <v>18</v>
      </c>
      <c r="L820" s="1">
        <v>3</v>
      </c>
      <c r="M820">
        <v>13</v>
      </c>
      <c r="N820">
        <v>2</v>
      </c>
      <c r="O820" s="1">
        <v>2</v>
      </c>
      <c r="P820">
        <v>20</v>
      </c>
    </row>
    <row r="821" spans="1:16" x14ac:dyDescent="0.3">
      <c r="A821">
        <v>2014</v>
      </c>
      <c r="B821" t="s">
        <v>13</v>
      </c>
      <c r="C821" s="1" t="s">
        <v>406</v>
      </c>
      <c r="D821" s="1" t="s">
        <v>45</v>
      </c>
      <c r="E821" s="1">
        <v>60</v>
      </c>
      <c r="F821" t="s">
        <v>95</v>
      </c>
      <c r="H821" s="1" t="s">
        <v>250</v>
      </c>
      <c r="I821">
        <v>4</v>
      </c>
      <c r="J821">
        <v>4</v>
      </c>
      <c r="K821">
        <v>17</v>
      </c>
      <c r="L821" s="1">
        <v>4</v>
      </c>
      <c r="M821">
        <v>13</v>
      </c>
      <c r="N821">
        <v>0</v>
      </c>
      <c r="O821" s="1">
        <v>0</v>
      </c>
      <c r="P821">
        <v>17</v>
      </c>
    </row>
    <row r="822" spans="1:16" x14ac:dyDescent="0.3">
      <c r="A822">
        <v>2014</v>
      </c>
      <c r="B822" t="s">
        <v>17</v>
      </c>
      <c r="C822" s="1" t="s">
        <v>65</v>
      </c>
      <c r="D822" s="1" t="s">
        <v>45</v>
      </c>
      <c r="E822" s="1">
        <v>41</v>
      </c>
      <c r="F822" t="s">
        <v>65</v>
      </c>
      <c r="H822" s="1" t="s">
        <v>66</v>
      </c>
      <c r="I822">
        <v>6</v>
      </c>
      <c r="J822">
        <v>5</v>
      </c>
      <c r="K822">
        <v>16</v>
      </c>
      <c r="L822" s="1">
        <v>5</v>
      </c>
      <c r="M822">
        <v>13</v>
      </c>
      <c r="N822">
        <v>1</v>
      </c>
      <c r="O822" s="1">
        <v>1</v>
      </c>
      <c r="P822">
        <v>17</v>
      </c>
    </row>
    <row r="823" spans="1:16" x14ac:dyDescent="0.3">
      <c r="A823">
        <v>2014</v>
      </c>
      <c r="B823" t="s">
        <v>17</v>
      </c>
      <c r="C823" s="1" t="s">
        <v>407</v>
      </c>
      <c r="D823" s="1" t="s">
        <v>45</v>
      </c>
      <c r="E823" s="1">
        <v>36</v>
      </c>
      <c r="F823" t="s">
        <v>252</v>
      </c>
      <c r="H823" s="1" t="s">
        <v>408</v>
      </c>
      <c r="I823">
        <v>9</v>
      </c>
      <c r="J823">
        <v>6</v>
      </c>
      <c r="K823">
        <v>15</v>
      </c>
      <c r="L823" s="1">
        <v>6</v>
      </c>
      <c r="M823">
        <v>13</v>
      </c>
      <c r="N823">
        <v>3</v>
      </c>
      <c r="O823" s="1">
        <v>3</v>
      </c>
      <c r="P823">
        <v>18</v>
      </c>
    </row>
    <row r="824" spans="1:16" x14ac:dyDescent="0.3">
      <c r="A824">
        <v>2014</v>
      </c>
      <c r="B824" t="s">
        <v>26</v>
      </c>
      <c r="C824" s="1" t="s">
        <v>409</v>
      </c>
      <c r="D824" s="1" t="s">
        <v>45</v>
      </c>
      <c r="E824" s="1">
        <v>88</v>
      </c>
      <c r="F824" t="s">
        <v>87</v>
      </c>
      <c r="H824" s="1" t="s">
        <v>248</v>
      </c>
      <c r="I824">
        <v>1</v>
      </c>
      <c r="J824">
        <v>7</v>
      </c>
      <c r="K824">
        <v>14</v>
      </c>
      <c r="L824" s="1">
        <v>7</v>
      </c>
      <c r="M824">
        <v>12</v>
      </c>
      <c r="N824">
        <v>-6</v>
      </c>
      <c r="O824" s="1">
        <v>-6</v>
      </c>
      <c r="P824">
        <v>8</v>
      </c>
    </row>
    <row r="825" spans="1:16" x14ac:dyDescent="0.3">
      <c r="A825">
        <v>2014</v>
      </c>
      <c r="B825" t="s">
        <v>26</v>
      </c>
      <c r="C825" s="1" t="s">
        <v>276</v>
      </c>
      <c r="D825" s="1" t="s">
        <v>45</v>
      </c>
      <c r="E825" s="1">
        <v>7</v>
      </c>
      <c r="F825" t="s">
        <v>276</v>
      </c>
      <c r="H825" s="1" t="s">
        <v>410</v>
      </c>
      <c r="I825">
        <v>24</v>
      </c>
      <c r="J825">
        <v>9</v>
      </c>
      <c r="K825">
        <v>12</v>
      </c>
      <c r="L825" s="1">
        <v>8</v>
      </c>
      <c r="M825">
        <v>12</v>
      </c>
      <c r="N825">
        <v>15</v>
      </c>
      <c r="O825" s="1">
        <v>16</v>
      </c>
      <c r="P825">
        <v>28</v>
      </c>
    </row>
    <row r="826" spans="1:16" x14ac:dyDescent="0.3">
      <c r="A826">
        <v>2014</v>
      </c>
      <c r="B826" t="s">
        <v>32</v>
      </c>
      <c r="C826" s="1" t="s">
        <v>411</v>
      </c>
      <c r="D826" s="1" t="s">
        <v>45</v>
      </c>
      <c r="E826" s="1">
        <v>76</v>
      </c>
      <c r="F826" t="s">
        <v>109</v>
      </c>
      <c r="H826" s="1" t="s">
        <v>249</v>
      </c>
      <c r="I826">
        <v>2</v>
      </c>
      <c r="J826">
        <v>12</v>
      </c>
      <c r="K826">
        <v>9</v>
      </c>
      <c r="L826" s="1">
        <v>9</v>
      </c>
      <c r="M826">
        <v>9</v>
      </c>
      <c r="N826">
        <v>-10</v>
      </c>
      <c r="O826" s="1">
        <v>-7</v>
      </c>
      <c r="P826">
        <v>2</v>
      </c>
    </row>
    <row r="827" spans="1:16" x14ac:dyDescent="0.3">
      <c r="A827">
        <v>2014</v>
      </c>
      <c r="B827" t="s">
        <v>13</v>
      </c>
      <c r="C827" s="1" t="s">
        <v>261</v>
      </c>
      <c r="D827" s="1" t="s">
        <v>45</v>
      </c>
      <c r="E827" s="1">
        <v>39</v>
      </c>
      <c r="F827" t="s">
        <v>261</v>
      </c>
      <c r="H827" s="1" t="s">
        <v>412</v>
      </c>
      <c r="I827">
        <v>7</v>
      </c>
      <c r="J827">
        <v>13</v>
      </c>
      <c r="K827">
        <v>8</v>
      </c>
      <c r="L827" s="1">
        <v>10</v>
      </c>
      <c r="M827">
        <v>13</v>
      </c>
      <c r="N827">
        <v>-6</v>
      </c>
      <c r="O827" s="1">
        <v>-3</v>
      </c>
      <c r="P827">
        <v>5</v>
      </c>
    </row>
    <row r="828" spans="1:16" x14ac:dyDescent="0.3">
      <c r="A828">
        <v>2014</v>
      </c>
      <c r="B828" t="s">
        <v>13</v>
      </c>
      <c r="C828" s="1" t="s">
        <v>413</v>
      </c>
      <c r="D828" s="1" t="s">
        <v>45</v>
      </c>
      <c r="E828" s="1">
        <v>7</v>
      </c>
      <c r="F828" t="s">
        <v>413</v>
      </c>
      <c r="H828" s="1" t="s">
        <v>414</v>
      </c>
      <c r="I828">
        <v>24</v>
      </c>
      <c r="J828">
        <v>14</v>
      </c>
      <c r="K828">
        <v>7</v>
      </c>
      <c r="L828" s="1">
        <v>11</v>
      </c>
      <c r="M828">
        <v>13</v>
      </c>
      <c r="N828">
        <v>10</v>
      </c>
      <c r="O828" s="1">
        <v>13</v>
      </c>
      <c r="P828">
        <v>20</v>
      </c>
    </row>
    <row r="829" spans="1:16" x14ac:dyDescent="0.3">
      <c r="A829">
        <v>2014</v>
      </c>
      <c r="B829" t="s">
        <v>29</v>
      </c>
      <c r="C829" s="1" t="s">
        <v>73</v>
      </c>
      <c r="D829" s="1" t="s">
        <v>45</v>
      </c>
      <c r="E829" s="1">
        <v>11</v>
      </c>
      <c r="F829" t="s">
        <v>73</v>
      </c>
      <c r="H829" s="1" t="s">
        <v>415</v>
      </c>
      <c r="I829">
        <v>22</v>
      </c>
      <c r="J829">
        <v>17</v>
      </c>
      <c r="K829">
        <v>4</v>
      </c>
      <c r="L829" s="1">
        <v>12</v>
      </c>
      <c r="M829">
        <v>13</v>
      </c>
      <c r="N829">
        <v>5</v>
      </c>
      <c r="O829" s="1">
        <v>10</v>
      </c>
      <c r="P829">
        <v>14</v>
      </c>
    </row>
    <row r="830" spans="1:16" x14ac:dyDescent="0.3">
      <c r="A830">
        <v>2014</v>
      </c>
      <c r="B830" t="s">
        <v>29</v>
      </c>
      <c r="C830" s="1" t="s">
        <v>263</v>
      </c>
      <c r="D830" s="1" t="s">
        <v>45</v>
      </c>
      <c r="E830" s="1">
        <v>36</v>
      </c>
      <c r="F830" t="s">
        <v>263</v>
      </c>
      <c r="H830" s="1" t="s">
        <v>416</v>
      </c>
      <c r="I830">
        <v>9</v>
      </c>
      <c r="J830">
        <v>18</v>
      </c>
      <c r="K830">
        <v>3</v>
      </c>
      <c r="L830" s="1">
        <v>13</v>
      </c>
      <c r="M830">
        <v>13</v>
      </c>
      <c r="N830">
        <v>-9</v>
      </c>
      <c r="O830" s="1">
        <v>-4</v>
      </c>
      <c r="P830">
        <v>-1</v>
      </c>
    </row>
    <row r="831" spans="1:16" x14ac:dyDescent="0.3">
      <c r="A831">
        <v>2014</v>
      </c>
      <c r="B831" t="s">
        <v>359</v>
      </c>
      <c r="C831" s="1" t="s">
        <v>417</v>
      </c>
      <c r="D831" s="1" t="s">
        <v>45</v>
      </c>
      <c r="E831" s="1">
        <v>38</v>
      </c>
      <c r="F831" t="s">
        <v>417</v>
      </c>
      <c r="H831" s="1" t="s">
        <v>418</v>
      </c>
      <c r="I831">
        <v>8</v>
      </c>
      <c r="J831">
        <v>20</v>
      </c>
      <c r="K831">
        <v>1</v>
      </c>
      <c r="L831" s="1">
        <v>14</v>
      </c>
      <c r="M831">
        <v>15</v>
      </c>
      <c r="N831">
        <v>-12</v>
      </c>
      <c r="O831" s="1">
        <v>-6</v>
      </c>
      <c r="P831">
        <v>-5</v>
      </c>
    </row>
    <row r="832" spans="1:16" x14ac:dyDescent="0.3">
      <c r="A832">
        <v>2014</v>
      </c>
      <c r="B832" t="s">
        <v>359</v>
      </c>
      <c r="C832" s="1" t="s">
        <v>125</v>
      </c>
      <c r="D832" s="1" t="s">
        <v>45</v>
      </c>
      <c r="E832" s="1">
        <v>2</v>
      </c>
      <c r="F832" t="s">
        <v>125</v>
      </c>
      <c r="H832" s="1" t="s">
        <v>419</v>
      </c>
      <c r="I832">
        <v>34</v>
      </c>
      <c r="J832">
        <v>22</v>
      </c>
      <c r="L832" s="1">
        <v>15</v>
      </c>
      <c r="M832">
        <v>15</v>
      </c>
      <c r="N832">
        <v>12</v>
      </c>
      <c r="O832" s="1">
        <v>19</v>
      </c>
      <c r="P832">
        <v>19</v>
      </c>
    </row>
    <row r="833" spans="1:16" x14ac:dyDescent="0.3">
      <c r="A833">
        <v>2014</v>
      </c>
      <c r="B833" t="s">
        <v>32</v>
      </c>
      <c r="C833" s="1" t="s">
        <v>103</v>
      </c>
      <c r="D833" s="1" t="s">
        <v>45</v>
      </c>
      <c r="E833" s="1">
        <v>3</v>
      </c>
      <c r="F833" t="s">
        <v>103</v>
      </c>
      <c r="H833" s="1" t="s">
        <v>420</v>
      </c>
      <c r="I833">
        <v>29</v>
      </c>
      <c r="J833">
        <v>23</v>
      </c>
      <c r="L833" s="1">
        <v>16</v>
      </c>
      <c r="M833">
        <v>9</v>
      </c>
      <c r="N833">
        <v>6</v>
      </c>
      <c r="O833" s="1">
        <v>13</v>
      </c>
      <c r="P833">
        <v>13</v>
      </c>
    </row>
    <row r="834" spans="1:16" x14ac:dyDescent="0.3">
      <c r="A834">
        <v>2014</v>
      </c>
      <c r="B834" t="s">
        <v>359</v>
      </c>
      <c r="C834" s="1" t="s">
        <v>421</v>
      </c>
      <c r="D834" s="1" t="s">
        <v>45</v>
      </c>
      <c r="E834" s="1">
        <v>8</v>
      </c>
      <c r="F834" t="s">
        <v>421</v>
      </c>
      <c r="H834" s="1" t="s">
        <v>422</v>
      </c>
      <c r="I834">
        <v>23</v>
      </c>
      <c r="J834">
        <v>27</v>
      </c>
      <c r="L834" s="1">
        <v>17</v>
      </c>
      <c r="M834">
        <v>15</v>
      </c>
      <c r="N834">
        <v>-4</v>
      </c>
      <c r="O834" s="1">
        <v>6</v>
      </c>
      <c r="P834">
        <v>6</v>
      </c>
    </row>
    <row r="835" spans="1:16" x14ac:dyDescent="0.3">
      <c r="A835">
        <v>2014</v>
      </c>
      <c r="B835" t="s">
        <v>17</v>
      </c>
      <c r="C835" s="1" t="s">
        <v>423</v>
      </c>
      <c r="D835" s="1" t="s">
        <v>45</v>
      </c>
      <c r="E835" s="1">
        <v>17</v>
      </c>
      <c r="F835" t="s">
        <v>423</v>
      </c>
      <c r="H835" s="1" t="s">
        <v>424</v>
      </c>
      <c r="I835">
        <v>19</v>
      </c>
      <c r="J835">
        <v>31</v>
      </c>
      <c r="L835" s="1">
        <v>18</v>
      </c>
      <c r="M835">
        <v>13</v>
      </c>
      <c r="N835">
        <v>-12</v>
      </c>
      <c r="O835" s="1">
        <v>1</v>
      </c>
      <c r="P835">
        <v>1</v>
      </c>
    </row>
    <row r="836" spans="1:16" x14ac:dyDescent="0.3">
      <c r="A836">
        <v>2014</v>
      </c>
      <c r="B836" t="s">
        <v>13</v>
      </c>
      <c r="C836" s="1" t="s">
        <v>425</v>
      </c>
      <c r="D836" s="1" t="s">
        <v>45</v>
      </c>
      <c r="E836" s="1">
        <v>3</v>
      </c>
      <c r="F836" t="s">
        <v>919</v>
      </c>
      <c r="H836" s="1" t="s">
        <v>426</v>
      </c>
      <c r="I836">
        <v>29</v>
      </c>
      <c r="J836">
        <v>33</v>
      </c>
      <c r="L836" s="1">
        <v>19</v>
      </c>
      <c r="M836">
        <v>13</v>
      </c>
      <c r="N836">
        <v>-4</v>
      </c>
      <c r="O836" s="1">
        <v>10</v>
      </c>
      <c r="P836">
        <v>10</v>
      </c>
    </row>
    <row r="837" spans="1:16" x14ac:dyDescent="0.3">
      <c r="A837">
        <v>2014</v>
      </c>
      <c r="B837" t="s">
        <v>23</v>
      </c>
      <c r="C837" s="1" t="s">
        <v>97</v>
      </c>
      <c r="D837" s="1" t="s">
        <v>45</v>
      </c>
      <c r="E837" s="1">
        <v>7</v>
      </c>
      <c r="F837" t="s">
        <v>97</v>
      </c>
      <c r="H837" s="1" t="s">
        <v>98</v>
      </c>
      <c r="I837">
        <v>24</v>
      </c>
      <c r="J837">
        <v>34</v>
      </c>
      <c r="L837" s="1">
        <v>20</v>
      </c>
      <c r="M837">
        <v>13</v>
      </c>
      <c r="N837">
        <v>-10</v>
      </c>
      <c r="O837" s="1">
        <v>4</v>
      </c>
      <c r="P837">
        <v>4</v>
      </c>
    </row>
    <row r="838" spans="1:16" x14ac:dyDescent="0.3">
      <c r="A838">
        <v>2014</v>
      </c>
      <c r="B838" t="s">
        <v>359</v>
      </c>
      <c r="C838" s="1" t="s">
        <v>159</v>
      </c>
      <c r="D838" s="1" t="s">
        <v>45</v>
      </c>
      <c r="E838" s="1">
        <v>3</v>
      </c>
      <c r="F838" t="s">
        <v>159</v>
      </c>
      <c r="H838" s="1" t="s">
        <v>427</v>
      </c>
      <c r="I838">
        <v>29</v>
      </c>
      <c r="J838">
        <v>35</v>
      </c>
      <c r="L838" s="1">
        <v>21</v>
      </c>
      <c r="M838">
        <v>15</v>
      </c>
      <c r="N838">
        <v>-6</v>
      </c>
      <c r="O838" s="1">
        <v>8</v>
      </c>
      <c r="P838">
        <v>8</v>
      </c>
    </row>
    <row r="839" spans="1:16" x14ac:dyDescent="0.3">
      <c r="A839">
        <v>2014</v>
      </c>
      <c r="B839" t="s">
        <v>359</v>
      </c>
      <c r="C839" s="1" t="s">
        <v>77</v>
      </c>
      <c r="D839" s="1" t="s">
        <v>45</v>
      </c>
      <c r="E839" s="1">
        <v>5</v>
      </c>
      <c r="F839" t="s">
        <v>77</v>
      </c>
      <c r="H839" s="1" t="s">
        <v>428</v>
      </c>
      <c r="I839">
        <v>27</v>
      </c>
      <c r="J839">
        <v>39</v>
      </c>
      <c r="L839" s="1">
        <v>22</v>
      </c>
      <c r="M839">
        <v>15</v>
      </c>
      <c r="N839">
        <v>-12</v>
      </c>
      <c r="O839" s="1">
        <v>5</v>
      </c>
      <c r="P839">
        <v>5</v>
      </c>
    </row>
    <row r="840" spans="1:16" x14ac:dyDescent="0.3">
      <c r="A840">
        <v>2014</v>
      </c>
      <c r="B840" t="s">
        <v>62</v>
      </c>
      <c r="C840" s="1" t="s">
        <v>429</v>
      </c>
      <c r="D840" s="1" t="s">
        <v>45</v>
      </c>
      <c r="E840" s="1">
        <v>18</v>
      </c>
      <c r="F840" t="s">
        <v>429</v>
      </c>
      <c r="H840" s="1" t="s">
        <v>430</v>
      </c>
      <c r="I840">
        <v>18</v>
      </c>
      <c r="J840">
        <v>43</v>
      </c>
      <c r="L840" s="1">
        <v>23</v>
      </c>
      <c r="M840">
        <v>10</v>
      </c>
      <c r="N840">
        <v>-25</v>
      </c>
      <c r="O840" s="1">
        <v>-5</v>
      </c>
      <c r="P840">
        <v>-5</v>
      </c>
    </row>
    <row r="841" spans="1:16" x14ac:dyDescent="0.3">
      <c r="A841">
        <v>2014</v>
      </c>
      <c r="B841" t="s">
        <v>385</v>
      </c>
      <c r="C841" s="1" t="s">
        <v>431</v>
      </c>
      <c r="D841" s="1" t="s">
        <v>45</v>
      </c>
      <c r="E841" s="1">
        <v>1</v>
      </c>
      <c r="F841" t="s">
        <v>431</v>
      </c>
      <c r="H841" s="1" t="s">
        <v>432</v>
      </c>
      <c r="I841">
        <v>35</v>
      </c>
      <c r="J841">
        <v>45</v>
      </c>
      <c r="L841" s="1">
        <v>24</v>
      </c>
      <c r="M841">
        <v>11</v>
      </c>
      <c r="N841">
        <v>-10</v>
      </c>
      <c r="O841" s="1">
        <v>11</v>
      </c>
      <c r="P841">
        <v>11</v>
      </c>
    </row>
    <row r="842" spans="1:16" x14ac:dyDescent="0.3">
      <c r="A842">
        <v>2014</v>
      </c>
      <c r="B842" t="s">
        <v>23</v>
      </c>
      <c r="C842" s="1" t="s">
        <v>43</v>
      </c>
      <c r="D842" s="1" t="s">
        <v>45</v>
      </c>
      <c r="E842" s="1">
        <v>13</v>
      </c>
      <c r="F842" t="s">
        <v>43</v>
      </c>
      <c r="H842" s="1" t="s">
        <v>433</v>
      </c>
      <c r="I842">
        <v>21</v>
      </c>
      <c r="J842">
        <v>48</v>
      </c>
      <c r="L842" s="1">
        <v>25</v>
      </c>
      <c r="M842">
        <v>13</v>
      </c>
      <c r="N842">
        <v>-27</v>
      </c>
      <c r="O842" s="1">
        <v>-4</v>
      </c>
      <c r="P842">
        <v>-4</v>
      </c>
    </row>
    <row r="843" spans="1:16" x14ac:dyDescent="0.3">
      <c r="A843">
        <v>2014</v>
      </c>
      <c r="B843" t="s">
        <v>35</v>
      </c>
      <c r="C843" s="1" t="s">
        <v>79</v>
      </c>
      <c r="D843" s="1" t="s">
        <v>45</v>
      </c>
      <c r="E843" s="1">
        <v>3</v>
      </c>
      <c r="F843" t="s">
        <v>79</v>
      </c>
      <c r="H843" s="1" t="s">
        <v>434</v>
      </c>
      <c r="I843">
        <v>29</v>
      </c>
      <c r="J843">
        <v>50</v>
      </c>
      <c r="L843" s="1">
        <v>26</v>
      </c>
      <c r="M843">
        <v>14</v>
      </c>
      <c r="N843">
        <v>-21</v>
      </c>
      <c r="O843" s="1">
        <v>3</v>
      </c>
      <c r="P843">
        <v>3</v>
      </c>
    </row>
    <row r="844" spans="1:16" x14ac:dyDescent="0.3">
      <c r="A844">
        <v>2014</v>
      </c>
      <c r="B844" t="s">
        <v>32</v>
      </c>
      <c r="C844" s="1" t="s">
        <v>435</v>
      </c>
      <c r="D844" s="1" t="s">
        <v>45</v>
      </c>
      <c r="E844" s="1">
        <v>36</v>
      </c>
      <c r="F844" t="s">
        <v>99</v>
      </c>
      <c r="H844" s="1" t="s">
        <v>257</v>
      </c>
      <c r="I844">
        <v>9</v>
      </c>
      <c r="J844">
        <v>51</v>
      </c>
      <c r="L844" s="1">
        <v>27</v>
      </c>
      <c r="M844">
        <v>9</v>
      </c>
      <c r="N844">
        <v>-42</v>
      </c>
      <c r="O844" s="1">
        <v>-18</v>
      </c>
      <c r="P844">
        <v>-18</v>
      </c>
    </row>
    <row r="845" spans="1:16" x14ac:dyDescent="0.3">
      <c r="A845">
        <v>2014</v>
      </c>
      <c r="B845" t="s">
        <v>385</v>
      </c>
      <c r="C845" s="1" t="s">
        <v>436</v>
      </c>
      <c r="D845" s="1" t="s">
        <v>45</v>
      </c>
      <c r="E845" s="1">
        <v>24</v>
      </c>
      <c r="F845" t="s">
        <v>436</v>
      </c>
      <c r="H845" s="1" t="s">
        <v>437</v>
      </c>
      <c r="I845">
        <v>16</v>
      </c>
      <c r="J845">
        <v>55</v>
      </c>
      <c r="L845" s="1">
        <v>28</v>
      </c>
      <c r="M845">
        <v>11</v>
      </c>
      <c r="N845">
        <v>-39</v>
      </c>
      <c r="O845" s="1">
        <v>-12</v>
      </c>
      <c r="P845">
        <v>-12</v>
      </c>
    </row>
    <row r="846" spans="1:16" x14ac:dyDescent="0.3">
      <c r="A846">
        <v>2014</v>
      </c>
      <c r="B846" t="s">
        <v>26</v>
      </c>
      <c r="C846" s="1" t="s">
        <v>111</v>
      </c>
      <c r="D846" s="1" t="s">
        <v>45</v>
      </c>
      <c r="E846" s="1">
        <v>14</v>
      </c>
      <c r="F846" t="s">
        <v>736</v>
      </c>
      <c r="H846" s="1" t="s">
        <v>438</v>
      </c>
      <c r="I846">
        <v>20</v>
      </c>
      <c r="J846">
        <v>60</v>
      </c>
      <c r="L846" s="1">
        <v>29</v>
      </c>
      <c r="M846">
        <v>12</v>
      </c>
      <c r="N846">
        <v>-40</v>
      </c>
      <c r="O846" s="1">
        <v>-9</v>
      </c>
      <c r="P846">
        <v>-9</v>
      </c>
    </row>
    <row r="847" spans="1:16" x14ac:dyDescent="0.3">
      <c r="A847">
        <v>2014</v>
      </c>
      <c r="B847" t="s">
        <v>26</v>
      </c>
      <c r="C847" s="1" t="s">
        <v>85</v>
      </c>
      <c r="D847" s="1" t="s">
        <v>45</v>
      </c>
      <c r="E847" s="1">
        <v>23</v>
      </c>
      <c r="F847" t="s">
        <v>1370</v>
      </c>
      <c r="H847" s="1" t="s">
        <v>439</v>
      </c>
      <c r="I847">
        <v>17</v>
      </c>
      <c r="J847">
        <v>65</v>
      </c>
      <c r="L847" s="1">
        <v>30</v>
      </c>
      <c r="M847">
        <v>12</v>
      </c>
      <c r="N847">
        <v>-48</v>
      </c>
      <c r="O847" s="1">
        <v>-13</v>
      </c>
      <c r="P847">
        <v>-13</v>
      </c>
    </row>
    <row r="848" spans="1:16" x14ac:dyDescent="0.3">
      <c r="A848">
        <v>2014</v>
      </c>
      <c r="B848" t="s">
        <v>17</v>
      </c>
      <c r="C848" s="1" t="s">
        <v>269</v>
      </c>
      <c r="D848" s="1" t="s">
        <v>45</v>
      </c>
      <c r="E848" s="1">
        <v>4</v>
      </c>
      <c r="F848" t="s">
        <v>269</v>
      </c>
      <c r="H848" s="1" t="s">
        <v>440</v>
      </c>
      <c r="I848">
        <v>28</v>
      </c>
      <c r="J848">
        <v>71</v>
      </c>
      <c r="L848" s="1">
        <v>31</v>
      </c>
      <c r="M848">
        <v>13</v>
      </c>
      <c r="N848">
        <v>-43</v>
      </c>
      <c r="O848" s="1">
        <v>-3</v>
      </c>
      <c r="P848">
        <v>-3</v>
      </c>
    </row>
    <row r="849" spans="1:16" x14ac:dyDescent="0.3">
      <c r="A849">
        <v>2014</v>
      </c>
      <c r="B849" t="s">
        <v>385</v>
      </c>
      <c r="C849" s="1" t="s">
        <v>441</v>
      </c>
      <c r="D849" s="1" t="s">
        <v>45</v>
      </c>
      <c r="E849" s="1">
        <v>28</v>
      </c>
      <c r="F849" t="s">
        <v>441</v>
      </c>
      <c r="H849" s="1" t="s">
        <v>442</v>
      </c>
      <c r="I849">
        <v>15</v>
      </c>
      <c r="J849">
        <v>74</v>
      </c>
      <c r="L849" s="1">
        <v>32</v>
      </c>
      <c r="M849">
        <v>11</v>
      </c>
      <c r="N849">
        <v>-59</v>
      </c>
      <c r="O849" s="1">
        <v>-17</v>
      </c>
      <c r="P849">
        <v>-17</v>
      </c>
    </row>
    <row r="850" spans="1:16" x14ac:dyDescent="0.3">
      <c r="A850">
        <v>2014</v>
      </c>
      <c r="B850" t="s">
        <v>35</v>
      </c>
      <c r="C850" s="1" t="s">
        <v>443</v>
      </c>
      <c r="D850" s="1" t="s">
        <v>45</v>
      </c>
      <c r="E850" s="1">
        <v>1</v>
      </c>
      <c r="F850" t="s">
        <v>443</v>
      </c>
      <c r="H850" s="1" t="s">
        <v>444</v>
      </c>
      <c r="I850">
        <v>35</v>
      </c>
      <c r="J850">
        <v>99</v>
      </c>
      <c r="L850" s="1">
        <v>33</v>
      </c>
      <c r="M850">
        <v>14</v>
      </c>
      <c r="N850">
        <v>-64</v>
      </c>
      <c r="O850" s="1">
        <v>2</v>
      </c>
      <c r="P850">
        <v>2</v>
      </c>
    </row>
    <row r="851" spans="1:16" x14ac:dyDescent="0.3">
      <c r="A851">
        <v>2014</v>
      </c>
      <c r="B851" t="s">
        <v>359</v>
      </c>
      <c r="C851" s="1" t="s">
        <v>445</v>
      </c>
      <c r="D851" s="1" t="s">
        <v>45</v>
      </c>
      <c r="E851" s="1">
        <v>1</v>
      </c>
      <c r="F851" t="s">
        <v>737</v>
      </c>
      <c r="H851" s="1" t="s">
        <v>446</v>
      </c>
      <c r="I851">
        <v>35</v>
      </c>
      <c r="J851">
        <v>100</v>
      </c>
      <c r="L851" s="1">
        <v>34</v>
      </c>
      <c r="M851">
        <v>15</v>
      </c>
      <c r="N851">
        <v>-65</v>
      </c>
      <c r="O851" s="1">
        <v>1</v>
      </c>
      <c r="P851">
        <v>1</v>
      </c>
    </row>
    <row r="852" spans="1:16" x14ac:dyDescent="0.3">
      <c r="A852">
        <v>2014</v>
      </c>
      <c r="B852" t="s">
        <v>62</v>
      </c>
      <c r="C852" s="1" t="s">
        <v>447</v>
      </c>
      <c r="D852" s="1" t="s">
        <v>45</v>
      </c>
      <c r="E852" s="1">
        <v>36</v>
      </c>
      <c r="F852" t="s">
        <v>278</v>
      </c>
      <c r="H852" s="1" t="s">
        <v>448</v>
      </c>
      <c r="I852">
        <v>9</v>
      </c>
      <c r="J852">
        <v>111</v>
      </c>
      <c r="L852" s="1">
        <v>35</v>
      </c>
      <c r="M852">
        <v>10</v>
      </c>
      <c r="N852">
        <v>-102</v>
      </c>
      <c r="O852" s="1">
        <v>-26</v>
      </c>
      <c r="P852">
        <v>-26</v>
      </c>
    </row>
    <row r="853" spans="1:16" x14ac:dyDescent="0.3">
      <c r="A853">
        <v>2014</v>
      </c>
      <c r="B853" t="s">
        <v>32</v>
      </c>
      <c r="C853" s="1" t="s">
        <v>83</v>
      </c>
      <c r="D853" s="1" t="s">
        <v>45</v>
      </c>
      <c r="E853" s="1">
        <v>3</v>
      </c>
      <c r="F853" t="s">
        <v>83</v>
      </c>
      <c r="H853" s="1" t="s">
        <v>268</v>
      </c>
      <c r="I853">
        <v>29</v>
      </c>
      <c r="J853">
        <v>125</v>
      </c>
      <c r="L853" s="1">
        <v>36</v>
      </c>
      <c r="M853">
        <v>9</v>
      </c>
      <c r="N853">
        <v>-96</v>
      </c>
      <c r="O853" s="1">
        <v>-7</v>
      </c>
      <c r="P853">
        <v>-7</v>
      </c>
    </row>
    <row r="854" spans="1:16" x14ac:dyDescent="0.3">
      <c r="A854">
        <v>2014</v>
      </c>
      <c r="B854" t="s">
        <v>35</v>
      </c>
      <c r="C854" s="1" t="s">
        <v>75</v>
      </c>
      <c r="D854" s="1" t="s">
        <v>45</v>
      </c>
      <c r="E854" s="1">
        <v>74</v>
      </c>
      <c r="F854" t="s">
        <v>75</v>
      </c>
      <c r="H854" s="1" t="s">
        <v>449</v>
      </c>
      <c r="I854">
        <v>3</v>
      </c>
      <c r="L854" s="1">
        <v>37</v>
      </c>
      <c r="M854">
        <v>14</v>
      </c>
      <c r="N854">
        <v>3</v>
      </c>
      <c r="O854" s="1">
        <v>-34</v>
      </c>
      <c r="P854">
        <v>-34</v>
      </c>
    </row>
    <row r="855" spans="1:16" x14ac:dyDescent="0.3">
      <c r="A855">
        <v>2014</v>
      </c>
      <c r="B855" t="s">
        <v>26</v>
      </c>
      <c r="C855" s="1" t="s">
        <v>450</v>
      </c>
      <c r="D855" s="1" t="s">
        <v>91</v>
      </c>
      <c r="E855" s="1">
        <v>12</v>
      </c>
      <c r="F855" t="s">
        <v>141</v>
      </c>
      <c r="H855" s="1" t="s">
        <v>142</v>
      </c>
      <c r="I855">
        <v>4</v>
      </c>
      <c r="J855">
        <v>1</v>
      </c>
      <c r="K855">
        <v>10</v>
      </c>
      <c r="L855" s="1">
        <v>1</v>
      </c>
      <c r="M855">
        <v>12</v>
      </c>
      <c r="N855">
        <v>3</v>
      </c>
      <c r="O855" s="1">
        <v>3</v>
      </c>
      <c r="P855">
        <v>13</v>
      </c>
    </row>
    <row r="856" spans="1:16" x14ac:dyDescent="0.3">
      <c r="A856">
        <v>2014</v>
      </c>
      <c r="B856" t="s">
        <v>17</v>
      </c>
      <c r="C856" s="1" t="s">
        <v>451</v>
      </c>
      <c r="D856" s="1" t="s">
        <v>91</v>
      </c>
      <c r="E856" s="1">
        <v>30</v>
      </c>
      <c r="F856" t="s">
        <v>139</v>
      </c>
      <c r="H856" s="1" t="s">
        <v>288</v>
      </c>
      <c r="I856">
        <v>1</v>
      </c>
      <c r="J856">
        <v>3</v>
      </c>
      <c r="K856">
        <v>8</v>
      </c>
      <c r="L856" s="1">
        <v>2</v>
      </c>
      <c r="M856">
        <v>13</v>
      </c>
      <c r="N856">
        <v>-2</v>
      </c>
      <c r="O856" s="1">
        <v>-1</v>
      </c>
      <c r="P856">
        <v>7</v>
      </c>
    </row>
    <row r="857" spans="1:16" x14ac:dyDescent="0.3">
      <c r="A857">
        <v>2014</v>
      </c>
      <c r="B857" t="s">
        <v>23</v>
      </c>
      <c r="C857" s="1" t="s">
        <v>292</v>
      </c>
      <c r="D857" s="1" t="s">
        <v>91</v>
      </c>
      <c r="E857" s="1">
        <v>7</v>
      </c>
      <c r="F857" t="s">
        <v>292</v>
      </c>
      <c r="H857" s="1" t="s">
        <v>452</v>
      </c>
      <c r="I857">
        <v>7</v>
      </c>
      <c r="J857">
        <v>4</v>
      </c>
      <c r="K857">
        <v>7</v>
      </c>
      <c r="L857" s="1">
        <v>3</v>
      </c>
      <c r="M857">
        <v>13</v>
      </c>
      <c r="N857">
        <v>3</v>
      </c>
      <c r="O857" s="1">
        <v>4</v>
      </c>
      <c r="P857">
        <v>11</v>
      </c>
    </row>
    <row r="858" spans="1:16" x14ac:dyDescent="0.3">
      <c r="A858">
        <v>2014</v>
      </c>
      <c r="B858" t="s">
        <v>35</v>
      </c>
      <c r="C858" s="1" t="s">
        <v>453</v>
      </c>
      <c r="D858" s="1" t="s">
        <v>91</v>
      </c>
      <c r="E858" s="1">
        <v>12</v>
      </c>
      <c r="F858" t="s">
        <v>776</v>
      </c>
      <c r="H858" s="1" t="s">
        <v>454</v>
      </c>
      <c r="I858">
        <v>4</v>
      </c>
      <c r="J858">
        <v>7</v>
      </c>
      <c r="K858">
        <v>4</v>
      </c>
      <c r="L858" s="1">
        <v>4</v>
      </c>
      <c r="M858">
        <v>14</v>
      </c>
      <c r="N858">
        <v>-3</v>
      </c>
      <c r="O858" s="1">
        <v>0</v>
      </c>
      <c r="P858">
        <v>4</v>
      </c>
    </row>
    <row r="859" spans="1:16" x14ac:dyDescent="0.3">
      <c r="A859">
        <v>2014</v>
      </c>
      <c r="B859" t="s">
        <v>32</v>
      </c>
      <c r="C859" s="1" t="s">
        <v>163</v>
      </c>
      <c r="D859" s="1" t="s">
        <v>91</v>
      </c>
      <c r="E859" s="1">
        <v>10</v>
      </c>
      <c r="F859" t="s">
        <v>163</v>
      </c>
      <c r="H859" s="1" t="s">
        <v>455</v>
      </c>
      <c r="I859">
        <v>6</v>
      </c>
      <c r="J859">
        <v>10</v>
      </c>
      <c r="K859">
        <v>1</v>
      </c>
      <c r="L859" s="1">
        <v>5</v>
      </c>
      <c r="M859">
        <v>9</v>
      </c>
      <c r="N859">
        <v>-4</v>
      </c>
      <c r="O859" s="1">
        <v>1</v>
      </c>
      <c r="P859">
        <v>2</v>
      </c>
    </row>
    <row r="860" spans="1:16" x14ac:dyDescent="0.3">
      <c r="A860">
        <v>2014</v>
      </c>
      <c r="B860" t="s">
        <v>385</v>
      </c>
      <c r="C860" s="1" t="s">
        <v>456</v>
      </c>
      <c r="D860" s="1" t="s">
        <v>91</v>
      </c>
      <c r="E860" s="1">
        <v>1</v>
      </c>
      <c r="F860" t="s">
        <v>456</v>
      </c>
      <c r="H860" s="1" t="s">
        <v>457</v>
      </c>
      <c r="I860">
        <v>11</v>
      </c>
      <c r="J860">
        <v>14</v>
      </c>
      <c r="L860" s="1">
        <v>6</v>
      </c>
      <c r="M860">
        <v>11</v>
      </c>
      <c r="N860">
        <v>-3</v>
      </c>
      <c r="O860" s="1">
        <v>5</v>
      </c>
      <c r="P860">
        <v>5</v>
      </c>
    </row>
    <row r="861" spans="1:16" x14ac:dyDescent="0.3">
      <c r="A861">
        <v>2014</v>
      </c>
      <c r="B861" t="s">
        <v>62</v>
      </c>
      <c r="C861" s="1" t="s">
        <v>458</v>
      </c>
      <c r="D861" s="1" t="s">
        <v>91</v>
      </c>
      <c r="E861" s="1">
        <v>15</v>
      </c>
      <c r="F861" t="s">
        <v>458</v>
      </c>
      <c r="H861" s="1" t="s">
        <v>459</v>
      </c>
      <c r="I861">
        <v>2</v>
      </c>
      <c r="J861">
        <v>24</v>
      </c>
      <c r="L861" s="1">
        <v>7</v>
      </c>
      <c r="M861">
        <v>10</v>
      </c>
      <c r="N861">
        <v>-22</v>
      </c>
      <c r="O861" s="1">
        <v>-5</v>
      </c>
      <c r="P861">
        <v>-5</v>
      </c>
    </row>
    <row r="862" spans="1:16" x14ac:dyDescent="0.3">
      <c r="A862">
        <v>2014</v>
      </c>
      <c r="B862" t="s">
        <v>13</v>
      </c>
      <c r="C862" s="1" t="s">
        <v>460</v>
      </c>
      <c r="D862" s="1" t="s">
        <v>91</v>
      </c>
      <c r="E862" s="1">
        <v>6</v>
      </c>
      <c r="F862" t="s">
        <v>460</v>
      </c>
      <c r="H862" s="1" t="s">
        <v>461</v>
      </c>
      <c r="I862">
        <v>8</v>
      </c>
      <c r="J862">
        <v>29</v>
      </c>
      <c r="L862" s="1">
        <v>8</v>
      </c>
      <c r="M862">
        <v>13</v>
      </c>
      <c r="N862">
        <v>-21</v>
      </c>
      <c r="O862" s="1">
        <v>0</v>
      </c>
      <c r="P862">
        <v>0</v>
      </c>
    </row>
    <row r="863" spans="1:16" x14ac:dyDescent="0.3">
      <c r="A863">
        <v>2014</v>
      </c>
      <c r="B863" t="s">
        <v>29</v>
      </c>
      <c r="C863" s="1" t="s">
        <v>149</v>
      </c>
      <c r="D863" s="1" t="s">
        <v>91</v>
      </c>
      <c r="E863" s="1">
        <v>14</v>
      </c>
      <c r="F863" t="s">
        <v>149</v>
      </c>
      <c r="H863" s="1" t="s">
        <v>150</v>
      </c>
      <c r="I863">
        <v>3</v>
      </c>
      <c r="J863">
        <v>35</v>
      </c>
      <c r="L863" s="1">
        <v>9</v>
      </c>
      <c r="M863">
        <v>13</v>
      </c>
      <c r="N863">
        <v>-32</v>
      </c>
      <c r="O863" s="1">
        <v>-6</v>
      </c>
      <c r="P863">
        <v>-6</v>
      </c>
    </row>
    <row r="864" spans="1:16" x14ac:dyDescent="0.3">
      <c r="A864">
        <v>2014</v>
      </c>
      <c r="B864" t="s">
        <v>359</v>
      </c>
      <c r="C864" s="1" t="s">
        <v>297</v>
      </c>
      <c r="D864" s="1" t="s">
        <v>91</v>
      </c>
      <c r="E864" s="1">
        <v>3</v>
      </c>
      <c r="F864" t="s">
        <v>297</v>
      </c>
      <c r="H864" s="1" t="s">
        <v>462</v>
      </c>
      <c r="I864">
        <v>9</v>
      </c>
      <c r="J864">
        <v>36</v>
      </c>
      <c r="L864" s="1">
        <v>10</v>
      </c>
      <c r="M864">
        <v>15</v>
      </c>
      <c r="N864">
        <v>-27</v>
      </c>
      <c r="O864" s="1">
        <v>-1</v>
      </c>
      <c r="P864">
        <v>-1</v>
      </c>
    </row>
    <row r="865" spans="1:16" x14ac:dyDescent="0.3">
      <c r="A865">
        <v>2014</v>
      </c>
      <c r="B865" t="s">
        <v>35</v>
      </c>
      <c r="C865" s="1" t="s">
        <v>463</v>
      </c>
      <c r="D865" s="1" t="s">
        <v>91</v>
      </c>
      <c r="E865" s="1">
        <v>1</v>
      </c>
      <c r="F865" t="s">
        <v>463</v>
      </c>
      <c r="H865" s="1" t="s">
        <v>464</v>
      </c>
      <c r="I865">
        <v>11</v>
      </c>
      <c r="J865">
        <v>52</v>
      </c>
      <c r="L865" s="1">
        <v>11</v>
      </c>
      <c r="M865">
        <v>14</v>
      </c>
      <c r="N865">
        <v>-41</v>
      </c>
      <c r="O865" s="1">
        <v>0</v>
      </c>
      <c r="P865">
        <v>0</v>
      </c>
    </row>
    <row r="866" spans="1:16" x14ac:dyDescent="0.3">
      <c r="A866">
        <v>2014</v>
      </c>
      <c r="B866" t="s">
        <v>359</v>
      </c>
      <c r="C866" s="1" t="s">
        <v>465</v>
      </c>
      <c r="D866" s="1" t="s">
        <v>91</v>
      </c>
      <c r="E866" s="1">
        <v>3</v>
      </c>
      <c r="F866" t="s">
        <v>465</v>
      </c>
      <c r="H866" s="1" t="s">
        <v>466</v>
      </c>
      <c r="I866">
        <v>9</v>
      </c>
      <c r="J866">
        <v>65</v>
      </c>
      <c r="L866" s="1">
        <v>12</v>
      </c>
      <c r="M866">
        <v>15</v>
      </c>
      <c r="N866">
        <v>-56</v>
      </c>
      <c r="O866" s="1">
        <v>-3</v>
      </c>
      <c r="P866">
        <v>-3</v>
      </c>
    </row>
    <row r="867" spans="1:16" x14ac:dyDescent="0.3">
      <c r="A867">
        <v>2014</v>
      </c>
      <c r="B867" t="s">
        <v>29</v>
      </c>
      <c r="C867" s="1" t="s">
        <v>201</v>
      </c>
      <c r="D867" s="1" t="s">
        <v>94</v>
      </c>
      <c r="E867" s="1">
        <v>27</v>
      </c>
      <c r="F867" t="s">
        <v>201</v>
      </c>
      <c r="H867" s="1" t="s">
        <v>467</v>
      </c>
      <c r="I867">
        <v>9</v>
      </c>
      <c r="J867">
        <v>1</v>
      </c>
      <c r="K867">
        <v>30</v>
      </c>
      <c r="L867" s="1">
        <v>1</v>
      </c>
      <c r="M867">
        <v>13</v>
      </c>
      <c r="N867">
        <v>8</v>
      </c>
      <c r="O867" s="1">
        <v>8</v>
      </c>
      <c r="P867">
        <v>38</v>
      </c>
    </row>
    <row r="868" spans="1:16" x14ac:dyDescent="0.3">
      <c r="A868">
        <v>2014</v>
      </c>
      <c r="B868" t="s">
        <v>13</v>
      </c>
      <c r="C868" s="1" t="s">
        <v>468</v>
      </c>
      <c r="D868" s="1" t="s">
        <v>94</v>
      </c>
      <c r="E868" s="1">
        <v>25</v>
      </c>
      <c r="F868" t="s">
        <v>303</v>
      </c>
      <c r="H868" s="1" t="s">
        <v>469</v>
      </c>
      <c r="I868">
        <v>12</v>
      </c>
      <c r="J868">
        <v>2</v>
      </c>
      <c r="K868">
        <v>29</v>
      </c>
      <c r="L868" s="1">
        <v>2</v>
      </c>
      <c r="M868">
        <v>13</v>
      </c>
      <c r="N868">
        <v>10</v>
      </c>
      <c r="O868" s="1">
        <v>10</v>
      </c>
      <c r="P868">
        <v>39</v>
      </c>
    </row>
    <row r="869" spans="1:16" x14ac:dyDescent="0.3">
      <c r="A869">
        <v>2014</v>
      </c>
      <c r="B869" t="s">
        <v>32</v>
      </c>
      <c r="C869" s="1" t="s">
        <v>313</v>
      </c>
      <c r="D869" s="1" t="s">
        <v>94</v>
      </c>
      <c r="E869" s="1">
        <v>33</v>
      </c>
      <c r="F869" t="s">
        <v>313</v>
      </c>
      <c r="H869" s="1" t="s">
        <v>470</v>
      </c>
      <c r="I869">
        <v>6</v>
      </c>
      <c r="J869">
        <v>3</v>
      </c>
      <c r="K869">
        <v>28</v>
      </c>
      <c r="L869" s="1">
        <v>3</v>
      </c>
      <c r="M869">
        <v>9</v>
      </c>
      <c r="N869">
        <v>3</v>
      </c>
      <c r="O869" s="1">
        <v>3</v>
      </c>
      <c r="P869">
        <v>31</v>
      </c>
    </row>
    <row r="870" spans="1:16" x14ac:dyDescent="0.3">
      <c r="A870">
        <v>2014</v>
      </c>
      <c r="B870" t="s">
        <v>359</v>
      </c>
      <c r="C870" s="1" t="s">
        <v>207</v>
      </c>
      <c r="D870" s="1" t="s">
        <v>94</v>
      </c>
      <c r="E870" s="1">
        <v>49</v>
      </c>
      <c r="F870" t="s">
        <v>207</v>
      </c>
      <c r="H870" s="1" t="s">
        <v>471</v>
      </c>
      <c r="I870">
        <v>2</v>
      </c>
      <c r="J870">
        <v>4</v>
      </c>
      <c r="K870">
        <v>27</v>
      </c>
      <c r="L870" s="1">
        <v>4</v>
      </c>
      <c r="M870">
        <v>15</v>
      </c>
      <c r="N870">
        <v>-2</v>
      </c>
      <c r="O870" s="1">
        <v>-2</v>
      </c>
      <c r="P870">
        <v>25</v>
      </c>
    </row>
    <row r="871" spans="1:16" x14ac:dyDescent="0.3">
      <c r="A871">
        <v>2014</v>
      </c>
      <c r="B871" t="s">
        <v>62</v>
      </c>
      <c r="C871" s="1" t="s">
        <v>345</v>
      </c>
      <c r="D871" s="1" t="s">
        <v>94</v>
      </c>
      <c r="E871" s="1">
        <v>27</v>
      </c>
      <c r="F871" t="s">
        <v>345</v>
      </c>
      <c r="H871" s="1" t="s">
        <v>346</v>
      </c>
      <c r="I871">
        <v>9</v>
      </c>
      <c r="J871">
        <v>6</v>
      </c>
      <c r="K871">
        <v>25</v>
      </c>
      <c r="L871" s="1">
        <v>5</v>
      </c>
      <c r="M871">
        <v>10</v>
      </c>
      <c r="N871">
        <v>3</v>
      </c>
      <c r="O871" s="1">
        <v>4</v>
      </c>
      <c r="P871">
        <v>29</v>
      </c>
    </row>
    <row r="872" spans="1:16" x14ac:dyDescent="0.3">
      <c r="A872">
        <v>2014</v>
      </c>
      <c r="B872" t="s">
        <v>26</v>
      </c>
      <c r="C872" s="1" t="s">
        <v>472</v>
      </c>
      <c r="D872" s="1" t="s">
        <v>94</v>
      </c>
      <c r="E872" s="1">
        <v>9</v>
      </c>
      <c r="F872" t="s">
        <v>472</v>
      </c>
      <c r="H872" s="1" t="s">
        <v>473</v>
      </c>
      <c r="I872">
        <v>27</v>
      </c>
      <c r="J872">
        <v>7</v>
      </c>
      <c r="K872">
        <v>24</v>
      </c>
      <c r="L872" s="1">
        <v>6</v>
      </c>
      <c r="M872">
        <v>12</v>
      </c>
      <c r="N872">
        <v>20</v>
      </c>
      <c r="O872" s="1">
        <v>21</v>
      </c>
      <c r="P872">
        <v>45</v>
      </c>
    </row>
    <row r="873" spans="1:16" x14ac:dyDescent="0.3">
      <c r="A873">
        <v>2014</v>
      </c>
      <c r="B873" t="s">
        <v>23</v>
      </c>
      <c r="C873" s="1" t="s">
        <v>171</v>
      </c>
      <c r="D873" s="1" t="s">
        <v>94</v>
      </c>
      <c r="E873" s="1">
        <v>47</v>
      </c>
      <c r="F873" t="s">
        <v>171</v>
      </c>
      <c r="H873" s="1" t="s">
        <v>474</v>
      </c>
      <c r="I873">
        <v>3</v>
      </c>
      <c r="J873">
        <v>8</v>
      </c>
      <c r="K873">
        <v>23</v>
      </c>
      <c r="L873" s="1">
        <v>7</v>
      </c>
      <c r="M873">
        <v>13</v>
      </c>
      <c r="N873">
        <v>-5</v>
      </c>
      <c r="O873" s="1">
        <v>-4</v>
      </c>
      <c r="P873">
        <v>19</v>
      </c>
    </row>
    <row r="874" spans="1:16" x14ac:dyDescent="0.3">
      <c r="A874">
        <v>2014</v>
      </c>
      <c r="B874" t="s">
        <v>23</v>
      </c>
      <c r="C874" s="1" t="s">
        <v>193</v>
      </c>
      <c r="D874" s="1" t="s">
        <v>94</v>
      </c>
      <c r="E874" s="1">
        <v>11</v>
      </c>
      <c r="F874" t="s">
        <v>193</v>
      </c>
      <c r="H874" s="1" t="s">
        <v>475</v>
      </c>
      <c r="I874">
        <v>25</v>
      </c>
      <c r="J874">
        <v>9</v>
      </c>
      <c r="K874">
        <v>22</v>
      </c>
      <c r="L874" s="1">
        <v>8</v>
      </c>
      <c r="M874">
        <v>13</v>
      </c>
      <c r="N874">
        <v>16</v>
      </c>
      <c r="O874" s="1">
        <v>17</v>
      </c>
      <c r="P874">
        <v>39</v>
      </c>
    </row>
    <row r="875" spans="1:16" x14ac:dyDescent="0.3">
      <c r="A875">
        <v>2014</v>
      </c>
      <c r="B875" t="s">
        <v>385</v>
      </c>
      <c r="C875" s="1" t="s">
        <v>476</v>
      </c>
      <c r="D875" s="1" t="s">
        <v>94</v>
      </c>
      <c r="E875" s="1">
        <v>4</v>
      </c>
      <c r="F875" t="s">
        <v>476</v>
      </c>
      <c r="H875" s="1" t="s">
        <v>477</v>
      </c>
      <c r="I875">
        <v>36</v>
      </c>
      <c r="J875">
        <v>10</v>
      </c>
      <c r="K875">
        <v>21</v>
      </c>
      <c r="L875" s="1">
        <v>9</v>
      </c>
      <c r="M875">
        <v>11</v>
      </c>
      <c r="N875">
        <v>26</v>
      </c>
      <c r="O875" s="1">
        <v>27</v>
      </c>
      <c r="P875">
        <v>48</v>
      </c>
    </row>
    <row r="876" spans="1:16" x14ac:dyDescent="0.3">
      <c r="A876">
        <v>2014</v>
      </c>
      <c r="B876" t="s">
        <v>62</v>
      </c>
      <c r="C876" s="1" t="s">
        <v>478</v>
      </c>
      <c r="D876" s="1" t="s">
        <v>94</v>
      </c>
      <c r="E876" s="1">
        <v>18</v>
      </c>
      <c r="F876" t="s">
        <v>810</v>
      </c>
      <c r="H876" s="1" t="s">
        <v>479</v>
      </c>
      <c r="I876">
        <v>18</v>
      </c>
      <c r="J876">
        <v>11</v>
      </c>
      <c r="K876">
        <v>20</v>
      </c>
      <c r="L876" s="1">
        <v>10</v>
      </c>
      <c r="M876">
        <v>10</v>
      </c>
      <c r="N876">
        <v>7</v>
      </c>
      <c r="O876" s="1">
        <v>8</v>
      </c>
      <c r="P876">
        <v>28</v>
      </c>
    </row>
    <row r="877" spans="1:16" x14ac:dyDescent="0.3">
      <c r="A877">
        <v>2014</v>
      </c>
      <c r="B877" t="s">
        <v>359</v>
      </c>
      <c r="C877" s="1" t="s">
        <v>480</v>
      </c>
      <c r="D877" s="1" t="s">
        <v>94</v>
      </c>
      <c r="E877" s="1">
        <v>18</v>
      </c>
      <c r="F877" t="s">
        <v>321</v>
      </c>
      <c r="H877" s="1" t="s">
        <v>481</v>
      </c>
      <c r="I877">
        <v>18</v>
      </c>
      <c r="J877">
        <v>12</v>
      </c>
      <c r="K877">
        <v>19</v>
      </c>
      <c r="L877" s="1">
        <v>11</v>
      </c>
      <c r="M877">
        <v>15</v>
      </c>
      <c r="N877">
        <v>6</v>
      </c>
      <c r="O877" s="1">
        <v>7</v>
      </c>
      <c r="P877">
        <v>26</v>
      </c>
    </row>
    <row r="878" spans="1:16" x14ac:dyDescent="0.3">
      <c r="A878">
        <v>2014</v>
      </c>
      <c r="B878" t="s">
        <v>26</v>
      </c>
      <c r="C878" s="1" t="s">
        <v>328</v>
      </c>
      <c r="D878" s="1" t="s">
        <v>94</v>
      </c>
      <c r="E878" s="1">
        <v>7</v>
      </c>
      <c r="F878" t="s">
        <v>328</v>
      </c>
      <c r="H878" s="1" t="s">
        <v>482</v>
      </c>
      <c r="I878">
        <v>30</v>
      </c>
      <c r="J878">
        <v>13</v>
      </c>
      <c r="K878">
        <v>18</v>
      </c>
      <c r="L878" s="1">
        <v>12</v>
      </c>
      <c r="M878">
        <v>12</v>
      </c>
      <c r="N878">
        <v>17</v>
      </c>
      <c r="O878" s="1">
        <v>18</v>
      </c>
      <c r="P878">
        <v>36</v>
      </c>
    </row>
    <row r="879" spans="1:16" x14ac:dyDescent="0.3">
      <c r="A879">
        <v>2014</v>
      </c>
      <c r="B879" t="s">
        <v>385</v>
      </c>
      <c r="C879" s="1" t="s">
        <v>181</v>
      </c>
      <c r="D879" s="1" t="s">
        <v>94</v>
      </c>
      <c r="E879" s="1">
        <v>60</v>
      </c>
      <c r="F879" t="s">
        <v>181</v>
      </c>
      <c r="H879" s="1" t="s">
        <v>483</v>
      </c>
      <c r="I879">
        <v>1</v>
      </c>
      <c r="J879">
        <v>14</v>
      </c>
      <c r="K879">
        <v>17</v>
      </c>
      <c r="L879" s="1">
        <v>13</v>
      </c>
      <c r="M879">
        <v>11</v>
      </c>
      <c r="N879">
        <v>-13</v>
      </c>
      <c r="O879" s="1">
        <v>-12</v>
      </c>
      <c r="P879">
        <v>5</v>
      </c>
    </row>
    <row r="880" spans="1:16" x14ac:dyDescent="0.3">
      <c r="A880">
        <v>2014</v>
      </c>
      <c r="B880" t="s">
        <v>35</v>
      </c>
      <c r="C880" s="1" t="s">
        <v>484</v>
      </c>
      <c r="D880" s="1" t="s">
        <v>94</v>
      </c>
      <c r="E880" s="1">
        <v>1</v>
      </c>
      <c r="F880" t="s">
        <v>484</v>
      </c>
      <c r="H880" s="1" t="s">
        <v>485</v>
      </c>
      <c r="I880">
        <v>41</v>
      </c>
      <c r="J880">
        <v>15</v>
      </c>
      <c r="K880">
        <v>16</v>
      </c>
      <c r="L880" s="1">
        <v>14</v>
      </c>
      <c r="M880">
        <v>14</v>
      </c>
      <c r="N880">
        <v>26</v>
      </c>
      <c r="O880" s="1">
        <v>27</v>
      </c>
      <c r="P880">
        <v>43</v>
      </c>
    </row>
    <row r="881" spans="1:16" x14ac:dyDescent="0.3">
      <c r="A881">
        <v>2014</v>
      </c>
      <c r="B881" t="s">
        <v>62</v>
      </c>
      <c r="C881" s="1" t="s">
        <v>311</v>
      </c>
      <c r="D881" s="1" t="s">
        <v>94</v>
      </c>
      <c r="E881" s="1">
        <v>28</v>
      </c>
      <c r="F881" t="s">
        <v>311</v>
      </c>
      <c r="H881" s="1" t="s">
        <v>486</v>
      </c>
      <c r="I881">
        <v>7</v>
      </c>
      <c r="J881">
        <v>16</v>
      </c>
      <c r="K881">
        <v>15</v>
      </c>
      <c r="L881" s="1">
        <v>15</v>
      </c>
      <c r="M881">
        <v>10</v>
      </c>
      <c r="N881">
        <v>-9</v>
      </c>
      <c r="O881" s="1">
        <v>-8</v>
      </c>
      <c r="P881">
        <v>7</v>
      </c>
    </row>
    <row r="882" spans="1:16" x14ac:dyDescent="0.3">
      <c r="A882">
        <v>2014</v>
      </c>
      <c r="B882" t="s">
        <v>32</v>
      </c>
      <c r="C882" s="1" t="s">
        <v>189</v>
      </c>
      <c r="D882" s="1" t="s">
        <v>94</v>
      </c>
      <c r="E882" s="1">
        <v>7</v>
      </c>
      <c r="F882" t="s">
        <v>189</v>
      </c>
      <c r="H882" s="1" t="s">
        <v>487</v>
      </c>
      <c r="I882">
        <v>30</v>
      </c>
      <c r="J882">
        <v>18</v>
      </c>
      <c r="K882">
        <v>13</v>
      </c>
      <c r="L882" s="1">
        <v>16</v>
      </c>
      <c r="M882">
        <v>9</v>
      </c>
      <c r="N882">
        <v>12</v>
      </c>
      <c r="O882" s="1">
        <v>14</v>
      </c>
      <c r="P882">
        <v>27</v>
      </c>
    </row>
    <row r="883" spans="1:16" x14ac:dyDescent="0.3">
      <c r="A883">
        <v>2014</v>
      </c>
      <c r="B883" t="s">
        <v>17</v>
      </c>
      <c r="C883" s="1" t="s">
        <v>187</v>
      </c>
      <c r="D883" s="1" t="s">
        <v>94</v>
      </c>
      <c r="E883" s="1">
        <v>16</v>
      </c>
      <c r="F883" t="s">
        <v>187</v>
      </c>
      <c r="H883" s="1" t="s">
        <v>488</v>
      </c>
      <c r="I883">
        <v>20</v>
      </c>
      <c r="J883">
        <v>19</v>
      </c>
      <c r="K883">
        <v>12</v>
      </c>
      <c r="L883" s="1">
        <v>17</v>
      </c>
      <c r="M883">
        <v>13</v>
      </c>
      <c r="N883">
        <v>1</v>
      </c>
      <c r="O883" s="1">
        <v>3</v>
      </c>
      <c r="P883">
        <v>15</v>
      </c>
    </row>
    <row r="884" spans="1:16" x14ac:dyDescent="0.3">
      <c r="A884">
        <v>2014</v>
      </c>
      <c r="B884" t="s">
        <v>17</v>
      </c>
      <c r="C884" s="1" t="s">
        <v>489</v>
      </c>
      <c r="D884" s="1" t="s">
        <v>94</v>
      </c>
      <c r="E884" s="1">
        <v>8</v>
      </c>
      <c r="F884" t="s">
        <v>489</v>
      </c>
      <c r="H884" s="1" t="s">
        <v>490</v>
      </c>
      <c r="I884">
        <v>29</v>
      </c>
      <c r="J884">
        <v>21</v>
      </c>
      <c r="K884">
        <v>10</v>
      </c>
      <c r="L884" s="1">
        <v>18</v>
      </c>
      <c r="M884">
        <v>13</v>
      </c>
      <c r="N884">
        <v>8</v>
      </c>
      <c r="O884" s="1">
        <v>11</v>
      </c>
      <c r="P884">
        <v>21</v>
      </c>
    </row>
    <row r="885" spans="1:16" x14ac:dyDescent="0.3">
      <c r="A885">
        <v>2014</v>
      </c>
      <c r="B885" t="s">
        <v>385</v>
      </c>
      <c r="C885" s="1" t="s">
        <v>92</v>
      </c>
      <c r="D885" s="1" t="s">
        <v>94</v>
      </c>
      <c r="E885" s="1">
        <v>46</v>
      </c>
      <c r="F885" t="s">
        <v>800</v>
      </c>
      <c r="H885" s="1" t="s">
        <v>491</v>
      </c>
      <c r="I885">
        <v>4</v>
      </c>
      <c r="J885">
        <v>24</v>
      </c>
      <c r="K885">
        <v>7</v>
      </c>
      <c r="L885" s="1">
        <v>19</v>
      </c>
      <c r="M885">
        <v>11</v>
      </c>
      <c r="N885">
        <v>-20</v>
      </c>
      <c r="O885" s="1">
        <v>-15</v>
      </c>
      <c r="P885">
        <v>-8</v>
      </c>
    </row>
    <row r="886" spans="1:16" x14ac:dyDescent="0.3">
      <c r="A886">
        <v>2014</v>
      </c>
      <c r="B886" t="s">
        <v>26</v>
      </c>
      <c r="C886" s="1" t="s">
        <v>492</v>
      </c>
      <c r="D886" s="1" t="s">
        <v>94</v>
      </c>
      <c r="E886" s="1">
        <v>7</v>
      </c>
      <c r="F886" t="s">
        <v>492</v>
      </c>
      <c r="H886" s="1" t="s">
        <v>493</v>
      </c>
      <c r="I886">
        <v>30</v>
      </c>
      <c r="J886">
        <v>26</v>
      </c>
      <c r="K886">
        <v>5</v>
      </c>
      <c r="L886" s="1">
        <v>20</v>
      </c>
      <c r="M886">
        <v>12</v>
      </c>
      <c r="N886">
        <v>4</v>
      </c>
      <c r="O886" s="1">
        <v>10</v>
      </c>
      <c r="P886">
        <v>15</v>
      </c>
    </row>
    <row r="887" spans="1:16" x14ac:dyDescent="0.3">
      <c r="A887">
        <v>2014</v>
      </c>
      <c r="B887" t="s">
        <v>13</v>
      </c>
      <c r="C887" s="1" t="s">
        <v>173</v>
      </c>
      <c r="D887" s="1" t="s">
        <v>94</v>
      </c>
      <c r="E887" s="1">
        <v>28</v>
      </c>
      <c r="F887" t="s">
        <v>173</v>
      </c>
      <c r="H887" s="1" t="s">
        <v>494</v>
      </c>
      <c r="I887">
        <v>7</v>
      </c>
      <c r="J887">
        <v>27</v>
      </c>
      <c r="K887">
        <v>4</v>
      </c>
      <c r="L887" s="1">
        <v>21</v>
      </c>
      <c r="M887">
        <v>13</v>
      </c>
      <c r="N887">
        <v>-20</v>
      </c>
      <c r="O887" s="1">
        <v>-14</v>
      </c>
      <c r="P887">
        <v>-10</v>
      </c>
    </row>
    <row r="888" spans="1:16" x14ac:dyDescent="0.3">
      <c r="A888">
        <v>2014</v>
      </c>
      <c r="B888" t="s">
        <v>13</v>
      </c>
      <c r="C888" s="1" t="s">
        <v>167</v>
      </c>
      <c r="D888" s="1" t="s">
        <v>94</v>
      </c>
      <c r="E888" s="1">
        <v>2</v>
      </c>
      <c r="F888" t="s">
        <v>167</v>
      </c>
      <c r="H888" s="1" t="s">
        <v>495</v>
      </c>
      <c r="I888">
        <v>40</v>
      </c>
      <c r="J888">
        <v>28</v>
      </c>
      <c r="K888">
        <v>3</v>
      </c>
      <c r="L888" s="1">
        <v>22</v>
      </c>
      <c r="M888">
        <v>13</v>
      </c>
      <c r="N888">
        <v>12</v>
      </c>
      <c r="O888" s="1">
        <v>18</v>
      </c>
      <c r="P888">
        <v>21</v>
      </c>
    </row>
    <row r="889" spans="1:16" x14ac:dyDescent="0.3">
      <c r="A889">
        <v>2014</v>
      </c>
      <c r="B889" t="s">
        <v>26</v>
      </c>
      <c r="C889" s="1" t="s">
        <v>496</v>
      </c>
      <c r="D889" s="1" t="s">
        <v>94</v>
      </c>
      <c r="E889" s="1">
        <v>9</v>
      </c>
      <c r="F889" t="s">
        <v>496</v>
      </c>
      <c r="H889" s="1" t="s">
        <v>497</v>
      </c>
      <c r="I889">
        <v>27</v>
      </c>
      <c r="J889">
        <v>30</v>
      </c>
      <c r="K889">
        <v>1</v>
      </c>
      <c r="L889" s="1">
        <v>23</v>
      </c>
      <c r="M889">
        <v>12</v>
      </c>
      <c r="N889">
        <v>-3</v>
      </c>
      <c r="O889" s="1">
        <v>4</v>
      </c>
      <c r="P889">
        <v>5</v>
      </c>
    </row>
    <row r="890" spans="1:16" x14ac:dyDescent="0.3">
      <c r="A890">
        <v>2014</v>
      </c>
      <c r="B890" t="s">
        <v>23</v>
      </c>
      <c r="C890" s="1" t="s">
        <v>175</v>
      </c>
      <c r="D890" s="1" t="s">
        <v>94</v>
      </c>
      <c r="E890" s="1">
        <v>11</v>
      </c>
      <c r="F890" t="s">
        <v>175</v>
      </c>
      <c r="H890" s="1" t="s">
        <v>498</v>
      </c>
      <c r="I890">
        <v>25</v>
      </c>
      <c r="J890">
        <v>33</v>
      </c>
      <c r="L890" s="1">
        <v>24</v>
      </c>
      <c r="M890">
        <v>13</v>
      </c>
      <c r="N890">
        <v>-8</v>
      </c>
      <c r="O890" s="1">
        <v>1</v>
      </c>
      <c r="P890">
        <v>1</v>
      </c>
    </row>
    <row r="891" spans="1:16" x14ac:dyDescent="0.3">
      <c r="A891">
        <v>2014</v>
      </c>
      <c r="B891" t="s">
        <v>35</v>
      </c>
      <c r="C891" s="1" t="s">
        <v>191</v>
      </c>
      <c r="D891" s="1" t="s">
        <v>94</v>
      </c>
      <c r="E891" s="1">
        <v>39</v>
      </c>
      <c r="F891" t="s">
        <v>191</v>
      </c>
      <c r="H891" s="1" t="s">
        <v>499</v>
      </c>
      <c r="I891">
        <v>5</v>
      </c>
      <c r="J891">
        <v>34</v>
      </c>
      <c r="L891" s="1">
        <v>25</v>
      </c>
      <c r="M891">
        <v>14</v>
      </c>
      <c r="N891">
        <v>-29</v>
      </c>
      <c r="O891" s="1">
        <v>-20</v>
      </c>
      <c r="P891">
        <v>-20</v>
      </c>
    </row>
    <row r="892" spans="1:16" x14ac:dyDescent="0.3">
      <c r="A892">
        <v>2014</v>
      </c>
      <c r="B892" t="s">
        <v>29</v>
      </c>
      <c r="C892" s="1" t="s">
        <v>500</v>
      </c>
      <c r="D892" s="1" t="s">
        <v>94</v>
      </c>
      <c r="E892" s="1">
        <v>4</v>
      </c>
      <c r="F892" t="s">
        <v>500</v>
      </c>
      <c r="H892" s="1" t="s">
        <v>501</v>
      </c>
      <c r="I892">
        <v>36</v>
      </c>
      <c r="J892">
        <v>35</v>
      </c>
      <c r="L892" s="1">
        <v>26</v>
      </c>
      <c r="M892">
        <v>13</v>
      </c>
      <c r="N892">
        <v>1</v>
      </c>
      <c r="O892" s="1">
        <v>10</v>
      </c>
      <c r="P892">
        <v>10</v>
      </c>
    </row>
    <row r="893" spans="1:16" x14ac:dyDescent="0.3">
      <c r="A893">
        <v>2014</v>
      </c>
      <c r="B893" t="s">
        <v>13</v>
      </c>
      <c r="C893" s="1" t="s">
        <v>502</v>
      </c>
      <c r="D893" s="1" t="s">
        <v>94</v>
      </c>
      <c r="E893" s="1">
        <v>7</v>
      </c>
      <c r="F893" t="s">
        <v>502</v>
      </c>
      <c r="H893" s="1" t="s">
        <v>503</v>
      </c>
      <c r="I893">
        <v>30</v>
      </c>
      <c r="J893">
        <v>36</v>
      </c>
      <c r="L893" s="1">
        <v>27</v>
      </c>
      <c r="M893">
        <v>13</v>
      </c>
      <c r="N893">
        <v>-6</v>
      </c>
      <c r="O893" s="1">
        <v>3</v>
      </c>
      <c r="P893">
        <v>3</v>
      </c>
    </row>
    <row r="894" spans="1:16" x14ac:dyDescent="0.3">
      <c r="A894">
        <v>2014</v>
      </c>
      <c r="B894" t="s">
        <v>29</v>
      </c>
      <c r="C894" s="1" t="s">
        <v>165</v>
      </c>
      <c r="D894" s="1" t="s">
        <v>94</v>
      </c>
      <c r="E894" s="1">
        <v>26</v>
      </c>
      <c r="F894" t="s">
        <v>165</v>
      </c>
      <c r="H894" s="1" t="s">
        <v>317</v>
      </c>
      <c r="I894">
        <v>11</v>
      </c>
      <c r="J894">
        <v>39</v>
      </c>
      <c r="L894" s="1">
        <v>28</v>
      </c>
      <c r="M894">
        <v>13</v>
      </c>
      <c r="N894">
        <v>-28</v>
      </c>
      <c r="O894" s="1">
        <v>-17</v>
      </c>
      <c r="P894">
        <v>-17</v>
      </c>
    </row>
    <row r="895" spans="1:16" x14ac:dyDescent="0.3">
      <c r="A895">
        <v>2014</v>
      </c>
      <c r="B895" t="s">
        <v>359</v>
      </c>
      <c r="C895" s="1" t="s">
        <v>504</v>
      </c>
      <c r="D895" s="1" t="s">
        <v>94</v>
      </c>
      <c r="E895" s="1">
        <v>7</v>
      </c>
      <c r="F895" t="s">
        <v>1373</v>
      </c>
      <c r="H895" s="1" t="s">
        <v>505</v>
      </c>
      <c r="I895">
        <v>30</v>
      </c>
      <c r="J895">
        <v>40</v>
      </c>
      <c r="L895" s="1">
        <v>29</v>
      </c>
      <c r="M895">
        <v>15</v>
      </c>
      <c r="N895">
        <v>-10</v>
      </c>
      <c r="O895" s="1">
        <v>1</v>
      </c>
      <c r="P895">
        <v>1</v>
      </c>
    </row>
    <row r="896" spans="1:16" x14ac:dyDescent="0.3">
      <c r="A896">
        <v>2014</v>
      </c>
      <c r="B896" t="s">
        <v>359</v>
      </c>
      <c r="C896" s="1" t="s">
        <v>169</v>
      </c>
      <c r="D896" s="1" t="s">
        <v>94</v>
      </c>
      <c r="E896" s="1">
        <v>15</v>
      </c>
      <c r="F896" t="s">
        <v>169</v>
      </c>
      <c r="H896" s="1" t="s">
        <v>506</v>
      </c>
      <c r="I896">
        <v>21</v>
      </c>
      <c r="J896">
        <v>41</v>
      </c>
      <c r="L896" s="1">
        <v>30</v>
      </c>
      <c r="M896">
        <v>15</v>
      </c>
      <c r="N896">
        <v>-20</v>
      </c>
      <c r="O896" s="1">
        <v>-9</v>
      </c>
      <c r="P896">
        <v>-9</v>
      </c>
    </row>
    <row r="897" spans="1:16" x14ac:dyDescent="0.3">
      <c r="A897">
        <v>2014</v>
      </c>
      <c r="B897" t="s">
        <v>29</v>
      </c>
      <c r="C897" s="1" t="s">
        <v>507</v>
      </c>
      <c r="D897" s="1" t="s">
        <v>94</v>
      </c>
      <c r="E897" s="1">
        <v>15</v>
      </c>
      <c r="F897" t="s">
        <v>507</v>
      </c>
      <c r="H897" s="1" t="s">
        <v>508</v>
      </c>
      <c r="I897">
        <v>21</v>
      </c>
      <c r="J897">
        <v>48</v>
      </c>
      <c r="L897" s="1">
        <v>31</v>
      </c>
      <c r="M897">
        <v>13</v>
      </c>
      <c r="N897">
        <v>-27</v>
      </c>
      <c r="O897" s="1">
        <v>-10</v>
      </c>
      <c r="P897">
        <v>-10</v>
      </c>
    </row>
    <row r="898" spans="1:16" x14ac:dyDescent="0.3">
      <c r="A898">
        <v>2014</v>
      </c>
      <c r="B898" t="s">
        <v>62</v>
      </c>
      <c r="C898" s="1" t="s">
        <v>509</v>
      </c>
      <c r="D898" s="1" t="s">
        <v>94</v>
      </c>
      <c r="E898" s="1">
        <v>14</v>
      </c>
      <c r="F898" t="s">
        <v>509</v>
      </c>
      <c r="H898" s="1" t="s">
        <v>510</v>
      </c>
      <c r="I898">
        <v>24</v>
      </c>
      <c r="J898">
        <v>51</v>
      </c>
      <c r="L898" s="1">
        <v>32</v>
      </c>
      <c r="M898">
        <v>10</v>
      </c>
      <c r="N898">
        <v>-27</v>
      </c>
      <c r="O898" s="1">
        <v>-8</v>
      </c>
      <c r="P898">
        <v>-8</v>
      </c>
    </row>
    <row r="899" spans="1:16" x14ac:dyDescent="0.3">
      <c r="A899">
        <v>2014</v>
      </c>
      <c r="B899" t="s">
        <v>385</v>
      </c>
      <c r="C899" s="1" t="s">
        <v>315</v>
      </c>
      <c r="D899" s="1" t="s">
        <v>94</v>
      </c>
      <c r="E899" s="1">
        <v>22</v>
      </c>
      <c r="F899" t="s">
        <v>315</v>
      </c>
      <c r="H899" s="1" t="s">
        <v>511</v>
      </c>
      <c r="I899">
        <v>14</v>
      </c>
      <c r="J899">
        <v>54</v>
      </c>
      <c r="L899" s="1">
        <v>33</v>
      </c>
      <c r="M899">
        <v>11</v>
      </c>
      <c r="N899">
        <v>-40</v>
      </c>
      <c r="O899" s="1">
        <v>-19</v>
      </c>
      <c r="P899">
        <v>-19</v>
      </c>
    </row>
    <row r="900" spans="1:16" x14ac:dyDescent="0.3">
      <c r="A900">
        <v>2014</v>
      </c>
      <c r="B900" t="s">
        <v>29</v>
      </c>
      <c r="C900" s="1" t="s">
        <v>203</v>
      </c>
      <c r="D900" s="1" t="s">
        <v>94</v>
      </c>
      <c r="E900" s="1">
        <v>19</v>
      </c>
      <c r="F900" t="s">
        <v>203</v>
      </c>
      <c r="H900" s="1" t="s">
        <v>512</v>
      </c>
      <c r="I900">
        <v>17</v>
      </c>
      <c r="J900">
        <v>55</v>
      </c>
      <c r="L900" s="1">
        <v>34</v>
      </c>
      <c r="M900">
        <v>13</v>
      </c>
      <c r="N900">
        <v>-38</v>
      </c>
      <c r="O900" s="1">
        <v>-17</v>
      </c>
      <c r="P900">
        <v>-17</v>
      </c>
    </row>
    <row r="901" spans="1:16" x14ac:dyDescent="0.3">
      <c r="A901">
        <v>2014</v>
      </c>
      <c r="B901" t="s">
        <v>17</v>
      </c>
      <c r="C901" s="1" t="s">
        <v>119</v>
      </c>
      <c r="D901" s="1" t="s">
        <v>94</v>
      </c>
      <c r="E901" s="1">
        <v>7</v>
      </c>
      <c r="F901" t="s">
        <v>119</v>
      </c>
      <c r="H901" s="1" t="s">
        <v>120</v>
      </c>
      <c r="I901">
        <v>30</v>
      </c>
      <c r="J901">
        <v>56</v>
      </c>
      <c r="L901" s="1">
        <v>35</v>
      </c>
      <c r="M901">
        <v>13</v>
      </c>
      <c r="N901">
        <v>-26</v>
      </c>
      <c r="O901" s="1">
        <v>-5</v>
      </c>
      <c r="P901">
        <v>-5</v>
      </c>
    </row>
    <row r="902" spans="1:16" x14ac:dyDescent="0.3">
      <c r="A902">
        <v>2014</v>
      </c>
      <c r="B902" t="s">
        <v>35</v>
      </c>
      <c r="C902" s="1" t="s">
        <v>513</v>
      </c>
      <c r="D902" s="1" t="s">
        <v>94</v>
      </c>
      <c r="E902" s="1">
        <v>3</v>
      </c>
      <c r="F902" t="s">
        <v>513</v>
      </c>
      <c r="H902" s="1" t="s">
        <v>514</v>
      </c>
      <c r="I902">
        <v>39</v>
      </c>
      <c r="J902">
        <v>57</v>
      </c>
      <c r="L902" s="1">
        <v>36</v>
      </c>
      <c r="M902">
        <v>14</v>
      </c>
      <c r="N902">
        <v>-18</v>
      </c>
      <c r="O902" s="1">
        <v>3</v>
      </c>
      <c r="P902">
        <v>3</v>
      </c>
    </row>
    <row r="903" spans="1:16" x14ac:dyDescent="0.3">
      <c r="A903">
        <v>2014</v>
      </c>
      <c r="B903" t="s">
        <v>32</v>
      </c>
      <c r="C903" s="1" t="s">
        <v>199</v>
      </c>
      <c r="D903" s="1" t="s">
        <v>94</v>
      </c>
      <c r="E903" s="1">
        <v>25</v>
      </c>
      <c r="F903" t="s">
        <v>199</v>
      </c>
      <c r="H903" s="1" t="s">
        <v>515</v>
      </c>
      <c r="I903">
        <v>12</v>
      </c>
      <c r="J903">
        <v>58</v>
      </c>
      <c r="L903" s="1">
        <v>37</v>
      </c>
      <c r="M903">
        <v>9</v>
      </c>
      <c r="N903">
        <v>-46</v>
      </c>
      <c r="O903" s="1">
        <v>-25</v>
      </c>
      <c r="P903">
        <v>-25</v>
      </c>
    </row>
    <row r="904" spans="1:16" x14ac:dyDescent="0.3">
      <c r="A904">
        <v>2014</v>
      </c>
      <c r="B904" t="s">
        <v>17</v>
      </c>
      <c r="C904" s="1" t="s">
        <v>516</v>
      </c>
      <c r="D904" s="1" t="s">
        <v>94</v>
      </c>
      <c r="E904" s="1">
        <v>1</v>
      </c>
      <c r="F904" t="s">
        <v>516</v>
      </c>
      <c r="H904" s="1" t="s">
        <v>517</v>
      </c>
      <c r="I904">
        <v>41</v>
      </c>
      <c r="J904">
        <v>64</v>
      </c>
      <c r="L904" s="1">
        <v>38</v>
      </c>
      <c r="M904">
        <v>13</v>
      </c>
      <c r="N904">
        <v>-23</v>
      </c>
      <c r="O904" s="1">
        <v>3</v>
      </c>
      <c r="P904">
        <v>3</v>
      </c>
    </row>
    <row r="905" spans="1:16" x14ac:dyDescent="0.3">
      <c r="A905">
        <v>2014</v>
      </c>
      <c r="B905" t="s">
        <v>29</v>
      </c>
      <c r="C905" s="1" t="s">
        <v>518</v>
      </c>
      <c r="D905" s="1" t="s">
        <v>94</v>
      </c>
      <c r="E905" s="1">
        <v>1</v>
      </c>
      <c r="F905" t="s">
        <v>518</v>
      </c>
      <c r="H905" s="1" t="s">
        <v>519</v>
      </c>
      <c r="I905">
        <v>41</v>
      </c>
      <c r="J905">
        <v>69</v>
      </c>
      <c r="L905" s="1">
        <v>39</v>
      </c>
      <c r="M905">
        <v>13</v>
      </c>
      <c r="N905">
        <v>-28</v>
      </c>
      <c r="O905" s="1">
        <v>2</v>
      </c>
      <c r="P905">
        <v>2</v>
      </c>
    </row>
    <row r="906" spans="1:16" x14ac:dyDescent="0.3">
      <c r="A906">
        <v>2014</v>
      </c>
      <c r="B906" t="s">
        <v>35</v>
      </c>
      <c r="C906" s="1" t="s">
        <v>335</v>
      </c>
      <c r="D906" s="1" t="s">
        <v>94</v>
      </c>
      <c r="E906" s="1">
        <v>1</v>
      </c>
      <c r="F906" t="s">
        <v>1388</v>
      </c>
      <c r="H906" s="1" t="s">
        <v>520</v>
      </c>
      <c r="I906">
        <v>41</v>
      </c>
      <c r="J906">
        <v>71</v>
      </c>
      <c r="L906" s="1">
        <v>40</v>
      </c>
      <c r="M906">
        <v>14</v>
      </c>
      <c r="N906">
        <v>-30</v>
      </c>
      <c r="O906" s="1">
        <v>1</v>
      </c>
      <c r="P906">
        <v>1</v>
      </c>
    </row>
    <row r="907" spans="1:16" x14ac:dyDescent="0.3">
      <c r="A907">
        <v>2014</v>
      </c>
      <c r="B907" t="s">
        <v>35</v>
      </c>
      <c r="C907" s="1" t="s">
        <v>521</v>
      </c>
      <c r="D907" s="1" t="s">
        <v>94</v>
      </c>
      <c r="E907" s="1">
        <v>15</v>
      </c>
      <c r="F907" t="s">
        <v>521</v>
      </c>
      <c r="H907" s="1" t="s">
        <v>522</v>
      </c>
      <c r="I907">
        <v>21</v>
      </c>
      <c r="J907">
        <v>81</v>
      </c>
      <c r="L907" s="1">
        <v>41</v>
      </c>
      <c r="M907">
        <v>14</v>
      </c>
      <c r="N907">
        <v>-60</v>
      </c>
      <c r="O907" s="1">
        <v>-20</v>
      </c>
      <c r="P907">
        <v>-20</v>
      </c>
    </row>
    <row r="908" spans="1:16" x14ac:dyDescent="0.3">
      <c r="A908">
        <v>2014</v>
      </c>
      <c r="B908" t="s">
        <v>23</v>
      </c>
      <c r="C908" s="1" t="s">
        <v>177</v>
      </c>
      <c r="D908" s="1" t="s">
        <v>94</v>
      </c>
      <c r="E908" s="1">
        <v>20</v>
      </c>
      <c r="F908" t="s">
        <v>177</v>
      </c>
      <c r="H908" s="1" t="s">
        <v>178</v>
      </c>
      <c r="I908">
        <v>16</v>
      </c>
      <c r="J908">
        <v>83</v>
      </c>
      <c r="L908" s="1">
        <v>42</v>
      </c>
      <c r="M908">
        <v>13</v>
      </c>
      <c r="N908">
        <v>-67</v>
      </c>
      <c r="O908" s="1">
        <v>-26</v>
      </c>
      <c r="P908">
        <v>-26</v>
      </c>
    </row>
    <row r="909" spans="1:16" x14ac:dyDescent="0.3">
      <c r="A909">
        <v>2014</v>
      </c>
      <c r="B909" t="s">
        <v>17</v>
      </c>
      <c r="C909" s="1" t="s">
        <v>179</v>
      </c>
      <c r="D909" s="1" t="s">
        <v>94</v>
      </c>
      <c r="E909" s="1">
        <v>21</v>
      </c>
      <c r="F909" t="s">
        <v>179</v>
      </c>
      <c r="H909" s="1" t="s">
        <v>523</v>
      </c>
      <c r="I909">
        <v>15</v>
      </c>
      <c r="J909">
        <v>97</v>
      </c>
      <c r="L909" s="1">
        <v>43</v>
      </c>
      <c r="M909">
        <v>13</v>
      </c>
      <c r="N909">
        <v>-82</v>
      </c>
      <c r="O909" s="1">
        <v>-28</v>
      </c>
      <c r="P909">
        <v>-28</v>
      </c>
    </row>
    <row r="910" spans="1:16" x14ac:dyDescent="0.3">
      <c r="A910">
        <v>2014</v>
      </c>
      <c r="B910" t="s">
        <v>385</v>
      </c>
      <c r="C910" s="1" t="s">
        <v>301</v>
      </c>
      <c r="D910" s="1" t="s">
        <v>94</v>
      </c>
      <c r="E910" s="1">
        <v>4</v>
      </c>
      <c r="F910" t="s">
        <v>301</v>
      </c>
      <c r="H910" s="1" t="s">
        <v>524</v>
      </c>
      <c r="I910">
        <v>36</v>
      </c>
      <c r="J910">
        <v>106</v>
      </c>
      <c r="L910" s="1">
        <v>44</v>
      </c>
      <c r="M910">
        <v>11</v>
      </c>
      <c r="N910">
        <v>-70</v>
      </c>
      <c r="O910" s="1">
        <v>-8</v>
      </c>
      <c r="P910">
        <v>-8</v>
      </c>
    </row>
    <row r="911" spans="1:16" x14ac:dyDescent="0.3">
      <c r="A911">
        <v>2014</v>
      </c>
      <c r="B911" t="s">
        <v>13</v>
      </c>
      <c r="C911" s="1" t="s">
        <v>525</v>
      </c>
      <c r="D911" s="1" t="s">
        <v>94</v>
      </c>
      <c r="E911" s="1">
        <v>1</v>
      </c>
      <c r="F911" t="s">
        <v>525</v>
      </c>
      <c r="H911" s="1" t="s">
        <v>526</v>
      </c>
      <c r="I911">
        <v>41</v>
      </c>
      <c r="J911">
        <v>111</v>
      </c>
      <c r="L911" s="1">
        <v>45</v>
      </c>
      <c r="M911">
        <v>13</v>
      </c>
      <c r="N911">
        <v>-70</v>
      </c>
      <c r="O911" s="1">
        <v>-4</v>
      </c>
      <c r="P911">
        <v>-4</v>
      </c>
    </row>
    <row r="912" spans="1:16" x14ac:dyDescent="0.3">
      <c r="A912">
        <v>2013</v>
      </c>
      <c r="B912" t="s">
        <v>26</v>
      </c>
      <c r="C912" t="s">
        <v>219</v>
      </c>
      <c r="D912" t="s">
        <v>221</v>
      </c>
      <c r="E912">
        <v>12</v>
      </c>
      <c r="F912" t="s">
        <v>355</v>
      </c>
      <c r="H912" t="s">
        <v>220</v>
      </c>
      <c r="I912">
        <v>1</v>
      </c>
      <c r="J912">
        <v>1</v>
      </c>
      <c r="K912">
        <v>8</v>
      </c>
      <c r="L912">
        <v>1</v>
      </c>
      <c r="M912">
        <v>15</v>
      </c>
      <c r="N912">
        <v>0</v>
      </c>
      <c r="O912">
        <v>0</v>
      </c>
      <c r="P912">
        <v>8</v>
      </c>
    </row>
    <row r="913" spans="1:16" x14ac:dyDescent="0.3">
      <c r="A913">
        <v>2013</v>
      </c>
      <c r="B913" t="s">
        <v>62</v>
      </c>
      <c r="C913" t="s">
        <v>222</v>
      </c>
      <c r="D913" t="s">
        <v>221</v>
      </c>
      <c r="E913">
        <v>5</v>
      </c>
      <c r="F913" t="s">
        <v>1329</v>
      </c>
      <c r="H913" t="s">
        <v>152</v>
      </c>
      <c r="I913">
        <v>3</v>
      </c>
      <c r="J913">
        <v>6</v>
      </c>
      <c r="K913">
        <v>3</v>
      </c>
      <c r="L913">
        <v>2</v>
      </c>
      <c r="M913">
        <v>15</v>
      </c>
      <c r="N913">
        <v>-3</v>
      </c>
      <c r="O913">
        <v>1</v>
      </c>
      <c r="P913">
        <v>4</v>
      </c>
    </row>
    <row r="914" spans="1:16" x14ac:dyDescent="0.3">
      <c r="A914">
        <v>2013</v>
      </c>
      <c r="B914" t="s">
        <v>13</v>
      </c>
      <c r="C914" t="s">
        <v>223</v>
      </c>
      <c r="D914" t="s">
        <v>221</v>
      </c>
      <c r="E914">
        <v>1</v>
      </c>
      <c r="F914" t="s">
        <v>986</v>
      </c>
      <c r="H914" t="s">
        <v>15</v>
      </c>
      <c r="I914">
        <v>4</v>
      </c>
      <c r="J914">
        <v>20</v>
      </c>
      <c r="L914">
        <v>3</v>
      </c>
      <c r="M914">
        <v>14</v>
      </c>
      <c r="N914">
        <v>-16</v>
      </c>
      <c r="O914">
        <v>1</v>
      </c>
      <c r="P914">
        <v>1</v>
      </c>
    </row>
    <row r="915" spans="1:16" x14ac:dyDescent="0.3">
      <c r="A915">
        <v>2013</v>
      </c>
      <c r="B915" t="s">
        <v>32</v>
      </c>
      <c r="C915" t="s">
        <v>224</v>
      </c>
      <c r="D915" t="s">
        <v>221</v>
      </c>
      <c r="E915">
        <v>1</v>
      </c>
      <c r="F915" t="s">
        <v>847</v>
      </c>
      <c r="H915" t="s">
        <v>225</v>
      </c>
      <c r="I915">
        <v>4</v>
      </c>
      <c r="J915">
        <v>30</v>
      </c>
      <c r="L915">
        <v>4</v>
      </c>
      <c r="M915">
        <v>13</v>
      </c>
      <c r="N915">
        <v>-26</v>
      </c>
      <c r="O915">
        <v>0</v>
      </c>
      <c r="P915">
        <v>0</v>
      </c>
    </row>
    <row r="916" spans="1:16" x14ac:dyDescent="0.3">
      <c r="A916">
        <v>2013</v>
      </c>
      <c r="B916" t="s">
        <v>17</v>
      </c>
      <c r="C916" t="s">
        <v>226</v>
      </c>
      <c r="D916" t="s">
        <v>221</v>
      </c>
      <c r="E916">
        <v>8</v>
      </c>
      <c r="F916" t="s">
        <v>529</v>
      </c>
      <c r="H916" t="s">
        <v>19</v>
      </c>
      <c r="I916">
        <v>2</v>
      </c>
      <c r="J916">
        <v>32</v>
      </c>
      <c r="L916">
        <v>5</v>
      </c>
      <c r="M916">
        <v>15</v>
      </c>
      <c r="N916">
        <v>-30</v>
      </c>
      <c r="O916">
        <v>-3</v>
      </c>
      <c r="P916">
        <v>-3</v>
      </c>
    </row>
    <row r="917" spans="1:16" x14ac:dyDescent="0.3">
      <c r="A917">
        <v>2013</v>
      </c>
      <c r="B917" t="s">
        <v>62</v>
      </c>
      <c r="C917" t="s">
        <v>227</v>
      </c>
      <c r="D917" t="s">
        <v>22</v>
      </c>
      <c r="E917">
        <v>1</v>
      </c>
      <c r="F917" t="s">
        <v>227</v>
      </c>
      <c r="H917" t="s">
        <v>228</v>
      </c>
      <c r="I917">
        <v>1</v>
      </c>
      <c r="J917">
        <v>1</v>
      </c>
      <c r="K917">
        <v>8</v>
      </c>
      <c r="L917">
        <v>1</v>
      </c>
      <c r="M917">
        <v>15</v>
      </c>
      <c r="N917">
        <v>0</v>
      </c>
      <c r="O917">
        <v>0</v>
      </c>
      <c r="P917">
        <v>8</v>
      </c>
    </row>
    <row r="918" spans="1:16" x14ac:dyDescent="0.3">
      <c r="A918">
        <v>2013</v>
      </c>
      <c r="B918" t="s">
        <v>13</v>
      </c>
      <c r="C918" t="s">
        <v>229</v>
      </c>
      <c r="D918" t="s">
        <v>22</v>
      </c>
      <c r="E918">
        <v>1</v>
      </c>
      <c r="F918" t="s">
        <v>229</v>
      </c>
      <c r="H918" t="s">
        <v>230</v>
      </c>
      <c r="I918">
        <v>1</v>
      </c>
      <c r="J918">
        <v>21</v>
      </c>
      <c r="L918">
        <v>2</v>
      </c>
      <c r="M918">
        <v>14</v>
      </c>
      <c r="N918">
        <v>-20</v>
      </c>
      <c r="O918">
        <v>-1</v>
      </c>
      <c r="P918">
        <v>-1</v>
      </c>
    </row>
    <row r="919" spans="1:16" x14ac:dyDescent="0.3">
      <c r="A919">
        <v>2013</v>
      </c>
      <c r="B919" t="s">
        <v>23</v>
      </c>
      <c r="C919" t="s">
        <v>231</v>
      </c>
      <c r="D919" t="s">
        <v>38</v>
      </c>
      <c r="E919">
        <v>19</v>
      </c>
      <c r="F919" t="s">
        <v>231</v>
      </c>
      <c r="H919" t="s">
        <v>232</v>
      </c>
      <c r="I919">
        <v>3</v>
      </c>
      <c r="J919">
        <v>1</v>
      </c>
      <c r="K919">
        <v>12</v>
      </c>
      <c r="L919">
        <v>1</v>
      </c>
      <c r="M919">
        <v>9</v>
      </c>
      <c r="N919">
        <v>2</v>
      </c>
      <c r="O919">
        <v>2</v>
      </c>
      <c r="P919">
        <v>14</v>
      </c>
    </row>
    <row r="920" spans="1:16" x14ac:dyDescent="0.3">
      <c r="A920">
        <v>2013</v>
      </c>
      <c r="B920" t="s">
        <v>62</v>
      </c>
      <c r="C920" t="s">
        <v>36</v>
      </c>
      <c r="D920" t="s">
        <v>38</v>
      </c>
      <c r="E920">
        <v>25</v>
      </c>
      <c r="F920" t="s">
        <v>36</v>
      </c>
      <c r="H920" t="s">
        <v>233</v>
      </c>
      <c r="I920">
        <v>2</v>
      </c>
      <c r="J920">
        <v>2</v>
      </c>
      <c r="K920">
        <v>11</v>
      </c>
      <c r="L920">
        <v>2</v>
      </c>
      <c r="M920">
        <v>15</v>
      </c>
      <c r="N920">
        <v>0</v>
      </c>
      <c r="O920">
        <v>0</v>
      </c>
      <c r="P920">
        <v>11</v>
      </c>
    </row>
    <row r="921" spans="1:16" x14ac:dyDescent="0.3">
      <c r="A921">
        <v>2013</v>
      </c>
      <c r="B921" t="s">
        <v>29</v>
      </c>
      <c r="C921" t="s">
        <v>54</v>
      </c>
      <c r="D921" t="s">
        <v>38</v>
      </c>
      <c r="E921">
        <v>9</v>
      </c>
      <c r="F921" t="s">
        <v>54</v>
      </c>
      <c r="H921" t="s">
        <v>55</v>
      </c>
      <c r="I921">
        <v>6</v>
      </c>
      <c r="J921">
        <v>3</v>
      </c>
      <c r="K921">
        <v>10</v>
      </c>
      <c r="L921">
        <v>3</v>
      </c>
      <c r="M921">
        <v>9</v>
      </c>
      <c r="N921">
        <v>3</v>
      </c>
      <c r="O921">
        <v>3</v>
      </c>
      <c r="P921">
        <v>13</v>
      </c>
    </row>
    <row r="922" spans="1:16" x14ac:dyDescent="0.3">
      <c r="A922">
        <v>2013</v>
      </c>
      <c r="B922" t="s">
        <v>17</v>
      </c>
      <c r="C922" t="s">
        <v>234</v>
      </c>
      <c r="D922" t="s">
        <v>38</v>
      </c>
      <c r="E922">
        <v>2</v>
      </c>
      <c r="F922" t="s">
        <v>234</v>
      </c>
      <c r="H922" t="s">
        <v>235</v>
      </c>
      <c r="I922">
        <v>12</v>
      </c>
      <c r="J922">
        <v>4</v>
      </c>
      <c r="K922">
        <v>9</v>
      </c>
      <c r="L922">
        <v>4</v>
      </c>
      <c r="M922">
        <v>15</v>
      </c>
      <c r="N922">
        <v>8</v>
      </c>
      <c r="O922">
        <v>8</v>
      </c>
      <c r="P922">
        <v>17</v>
      </c>
    </row>
    <row r="923" spans="1:16" x14ac:dyDescent="0.3">
      <c r="A923">
        <v>2013</v>
      </c>
      <c r="B923" t="s">
        <v>26</v>
      </c>
      <c r="C923" t="s">
        <v>67</v>
      </c>
      <c r="D923" t="s">
        <v>38</v>
      </c>
      <c r="E923">
        <v>4</v>
      </c>
      <c r="F923" t="s">
        <v>67</v>
      </c>
      <c r="H923" t="s">
        <v>236</v>
      </c>
      <c r="I923">
        <v>9</v>
      </c>
      <c r="J923">
        <v>7</v>
      </c>
      <c r="K923">
        <v>6</v>
      </c>
      <c r="L923">
        <v>5</v>
      </c>
      <c r="M923">
        <v>15</v>
      </c>
      <c r="N923">
        <v>2</v>
      </c>
      <c r="O923">
        <v>4</v>
      </c>
      <c r="P923">
        <v>10</v>
      </c>
    </row>
    <row r="924" spans="1:16" x14ac:dyDescent="0.3">
      <c r="A924">
        <v>2013</v>
      </c>
      <c r="B924" t="s">
        <v>62</v>
      </c>
      <c r="C924" t="s">
        <v>237</v>
      </c>
      <c r="D924" t="s">
        <v>38</v>
      </c>
      <c r="E924">
        <v>4</v>
      </c>
      <c r="F924" t="s">
        <v>237</v>
      </c>
      <c r="H924" t="s">
        <v>238</v>
      </c>
      <c r="I924">
        <v>9</v>
      </c>
      <c r="J924">
        <v>8</v>
      </c>
      <c r="K924">
        <v>5</v>
      </c>
      <c r="L924">
        <v>6</v>
      </c>
      <c r="M924">
        <v>15</v>
      </c>
      <c r="N924">
        <v>1</v>
      </c>
      <c r="O924">
        <v>3</v>
      </c>
      <c r="P924">
        <v>8</v>
      </c>
    </row>
    <row r="925" spans="1:16" x14ac:dyDescent="0.3">
      <c r="A925">
        <v>2013</v>
      </c>
      <c r="B925" t="s">
        <v>35</v>
      </c>
      <c r="C925" t="s">
        <v>239</v>
      </c>
      <c r="D925" t="s">
        <v>38</v>
      </c>
      <c r="E925">
        <v>6</v>
      </c>
      <c r="F925" t="s">
        <v>394</v>
      </c>
      <c r="H925" t="s">
        <v>240</v>
      </c>
      <c r="I925">
        <v>8</v>
      </c>
      <c r="J925">
        <v>9</v>
      </c>
      <c r="K925">
        <v>4</v>
      </c>
      <c r="L925">
        <v>7</v>
      </c>
      <c r="M925">
        <v>10</v>
      </c>
      <c r="N925">
        <v>-1</v>
      </c>
      <c r="O925">
        <v>1</v>
      </c>
      <c r="P925">
        <v>5</v>
      </c>
    </row>
    <row r="926" spans="1:16" x14ac:dyDescent="0.3">
      <c r="A926">
        <v>2013</v>
      </c>
      <c r="B926" t="s">
        <v>17</v>
      </c>
      <c r="C926" t="s">
        <v>63</v>
      </c>
      <c r="D926" t="s">
        <v>38</v>
      </c>
      <c r="E926">
        <v>1</v>
      </c>
      <c r="F926" t="s">
        <v>63</v>
      </c>
      <c r="H926" t="s">
        <v>241</v>
      </c>
      <c r="I926">
        <v>13</v>
      </c>
      <c r="J926">
        <v>10</v>
      </c>
      <c r="K926">
        <v>3</v>
      </c>
      <c r="L926">
        <v>8</v>
      </c>
      <c r="M926">
        <v>15</v>
      </c>
      <c r="N926">
        <v>3</v>
      </c>
      <c r="O926">
        <v>5</v>
      </c>
      <c r="P926">
        <v>8</v>
      </c>
    </row>
    <row r="927" spans="1:16" x14ac:dyDescent="0.3">
      <c r="A927">
        <v>2013</v>
      </c>
      <c r="B927" t="s">
        <v>13</v>
      </c>
      <c r="C927" t="s">
        <v>52</v>
      </c>
      <c r="D927" t="s">
        <v>38</v>
      </c>
      <c r="E927">
        <v>8</v>
      </c>
      <c r="F927" t="s">
        <v>52</v>
      </c>
      <c r="H927" t="s">
        <v>242</v>
      </c>
      <c r="I927">
        <v>7</v>
      </c>
      <c r="J927">
        <v>14</v>
      </c>
      <c r="L927">
        <v>9</v>
      </c>
      <c r="M927">
        <v>14</v>
      </c>
      <c r="N927">
        <v>-7</v>
      </c>
      <c r="O927">
        <v>-2</v>
      </c>
      <c r="P927">
        <v>-2</v>
      </c>
    </row>
    <row r="928" spans="1:16" x14ac:dyDescent="0.3">
      <c r="A928">
        <v>2013</v>
      </c>
      <c r="B928" t="s">
        <v>32</v>
      </c>
      <c r="C928" t="s">
        <v>60</v>
      </c>
      <c r="D928" t="s">
        <v>38</v>
      </c>
      <c r="E928">
        <v>15</v>
      </c>
      <c r="F928" t="s">
        <v>60</v>
      </c>
      <c r="H928" t="s">
        <v>243</v>
      </c>
      <c r="I928">
        <v>4</v>
      </c>
      <c r="J928">
        <v>15</v>
      </c>
      <c r="L928">
        <v>10</v>
      </c>
      <c r="M928">
        <v>13</v>
      </c>
      <c r="N928">
        <v>-11</v>
      </c>
      <c r="O928">
        <v>-6</v>
      </c>
      <c r="P928">
        <v>-6</v>
      </c>
    </row>
    <row r="929" spans="1:16" x14ac:dyDescent="0.3">
      <c r="A929">
        <v>2013</v>
      </c>
      <c r="B929" t="s">
        <v>29</v>
      </c>
      <c r="C929" t="s">
        <v>56</v>
      </c>
      <c r="D929" t="s">
        <v>38</v>
      </c>
      <c r="E929">
        <v>11</v>
      </c>
      <c r="F929" t="s">
        <v>715</v>
      </c>
      <c r="H929" t="s">
        <v>57</v>
      </c>
      <c r="I929">
        <v>5</v>
      </c>
      <c r="J929">
        <v>18</v>
      </c>
      <c r="L929">
        <v>11</v>
      </c>
      <c r="M929">
        <v>9</v>
      </c>
      <c r="N929">
        <v>-13</v>
      </c>
      <c r="O929">
        <v>-6</v>
      </c>
      <c r="P929">
        <v>-6</v>
      </c>
    </row>
    <row r="930" spans="1:16" x14ac:dyDescent="0.3">
      <c r="A930">
        <v>2013</v>
      </c>
      <c r="B930" t="s">
        <v>13</v>
      </c>
      <c r="C930" t="s">
        <v>69</v>
      </c>
      <c r="D930" t="s">
        <v>38</v>
      </c>
      <c r="E930">
        <v>1</v>
      </c>
      <c r="F930" t="s">
        <v>69</v>
      </c>
      <c r="H930" t="s">
        <v>244</v>
      </c>
      <c r="I930">
        <v>13</v>
      </c>
      <c r="J930">
        <v>21</v>
      </c>
      <c r="L930">
        <v>12</v>
      </c>
      <c r="M930">
        <v>14</v>
      </c>
      <c r="N930">
        <v>-8</v>
      </c>
      <c r="O930">
        <v>1</v>
      </c>
      <c r="P930">
        <v>1</v>
      </c>
    </row>
    <row r="931" spans="1:16" x14ac:dyDescent="0.3">
      <c r="A931">
        <v>2013</v>
      </c>
      <c r="B931" t="s">
        <v>26</v>
      </c>
      <c r="C931" t="s">
        <v>245</v>
      </c>
      <c r="D931" t="s">
        <v>38</v>
      </c>
      <c r="E931">
        <v>30</v>
      </c>
      <c r="F931" t="s">
        <v>245</v>
      </c>
      <c r="H931" t="s">
        <v>246</v>
      </c>
      <c r="I931">
        <v>1</v>
      </c>
      <c r="J931">
        <v>22</v>
      </c>
      <c r="L931">
        <v>13</v>
      </c>
      <c r="M931">
        <v>15</v>
      </c>
      <c r="N931">
        <v>-21</v>
      </c>
      <c r="O931">
        <v>-12</v>
      </c>
      <c r="P931">
        <v>-12</v>
      </c>
    </row>
    <row r="932" spans="1:16" x14ac:dyDescent="0.3">
      <c r="A932">
        <v>2013</v>
      </c>
      <c r="B932" t="s">
        <v>32</v>
      </c>
      <c r="C932" t="s">
        <v>157</v>
      </c>
      <c r="D932" t="s">
        <v>38</v>
      </c>
      <c r="E932">
        <v>3</v>
      </c>
      <c r="F932" t="s">
        <v>157</v>
      </c>
      <c r="H932" t="s">
        <v>247</v>
      </c>
      <c r="I932">
        <v>11</v>
      </c>
      <c r="J932">
        <v>36</v>
      </c>
      <c r="L932">
        <v>14</v>
      </c>
      <c r="M932">
        <v>13</v>
      </c>
      <c r="N932">
        <v>-25</v>
      </c>
      <c r="O932">
        <v>-3</v>
      </c>
      <c r="P932">
        <v>-3</v>
      </c>
    </row>
    <row r="933" spans="1:16" x14ac:dyDescent="0.3">
      <c r="A933">
        <v>2013</v>
      </c>
      <c r="B933" t="s">
        <v>26</v>
      </c>
      <c r="C933" t="s">
        <v>87</v>
      </c>
      <c r="D933" t="s">
        <v>45</v>
      </c>
      <c r="E933">
        <v>73</v>
      </c>
      <c r="F933" t="s">
        <v>87</v>
      </c>
      <c r="H933" t="s">
        <v>248</v>
      </c>
      <c r="I933">
        <v>4</v>
      </c>
      <c r="J933">
        <v>1</v>
      </c>
      <c r="K933">
        <v>16</v>
      </c>
      <c r="L933">
        <v>1</v>
      </c>
      <c r="M933">
        <v>15</v>
      </c>
      <c r="N933">
        <v>3</v>
      </c>
      <c r="O933">
        <v>3</v>
      </c>
      <c r="P933">
        <v>19</v>
      </c>
    </row>
    <row r="934" spans="1:16" x14ac:dyDescent="0.3">
      <c r="A934">
        <v>2013</v>
      </c>
      <c r="B934" t="s">
        <v>32</v>
      </c>
      <c r="C934" t="s">
        <v>109</v>
      </c>
      <c r="D934" t="s">
        <v>45</v>
      </c>
      <c r="E934">
        <v>63</v>
      </c>
      <c r="F934" t="s">
        <v>109</v>
      </c>
      <c r="H934" t="s">
        <v>249</v>
      </c>
      <c r="I934">
        <v>8</v>
      </c>
      <c r="J934">
        <v>2</v>
      </c>
      <c r="K934">
        <v>15</v>
      </c>
      <c r="L934">
        <v>2</v>
      </c>
      <c r="M934">
        <v>13</v>
      </c>
      <c r="N934">
        <v>6</v>
      </c>
      <c r="O934">
        <v>6</v>
      </c>
      <c r="P934">
        <v>21</v>
      </c>
    </row>
    <row r="935" spans="1:16" x14ac:dyDescent="0.3">
      <c r="A935">
        <v>2013</v>
      </c>
      <c r="B935" t="s">
        <v>13</v>
      </c>
      <c r="C935" t="s">
        <v>95</v>
      </c>
      <c r="D935" t="s">
        <v>45</v>
      </c>
      <c r="E935">
        <v>50</v>
      </c>
      <c r="F935" t="s">
        <v>95</v>
      </c>
      <c r="H935" t="s">
        <v>250</v>
      </c>
      <c r="I935">
        <v>11</v>
      </c>
      <c r="J935">
        <v>3</v>
      </c>
      <c r="K935">
        <v>14</v>
      </c>
      <c r="L935">
        <v>3</v>
      </c>
      <c r="M935">
        <v>14</v>
      </c>
      <c r="N935">
        <v>8</v>
      </c>
      <c r="O935">
        <v>8</v>
      </c>
      <c r="P935">
        <v>22</v>
      </c>
    </row>
    <row r="936" spans="1:16" x14ac:dyDescent="0.3">
      <c r="A936">
        <v>2013</v>
      </c>
      <c r="B936" t="s">
        <v>29</v>
      </c>
      <c r="C936" t="s">
        <v>81</v>
      </c>
      <c r="D936" t="s">
        <v>45</v>
      </c>
      <c r="E936">
        <v>69</v>
      </c>
      <c r="F936" t="s">
        <v>81</v>
      </c>
      <c r="H936" t="s">
        <v>251</v>
      </c>
      <c r="I936">
        <v>7</v>
      </c>
      <c r="J936">
        <v>4</v>
      </c>
      <c r="K936">
        <v>13</v>
      </c>
      <c r="L936">
        <v>4</v>
      </c>
      <c r="M936">
        <v>9</v>
      </c>
      <c r="N936">
        <v>3</v>
      </c>
      <c r="O936">
        <v>3</v>
      </c>
      <c r="P936">
        <v>16</v>
      </c>
    </row>
    <row r="937" spans="1:16" x14ac:dyDescent="0.3">
      <c r="A937">
        <v>2013</v>
      </c>
      <c r="B937" t="s">
        <v>26</v>
      </c>
      <c r="C937" t="s">
        <v>252</v>
      </c>
      <c r="D937" t="s">
        <v>45</v>
      </c>
      <c r="E937">
        <v>3</v>
      </c>
      <c r="F937" t="s">
        <v>252</v>
      </c>
      <c r="H937" t="s">
        <v>253</v>
      </c>
      <c r="I937">
        <v>22</v>
      </c>
      <c r="J937">
        <v>6</v>
      </c>
      <c r="K937">
        <v>11</v>
      </c>
      <c r="L937">
        <v>5</v>
      </c>
      <c r="M937">
        <v>15</v>
      </c>
      <c r="N937">
        <v>16</v>
      </c>
      <c r="O937">
        <v>17</v>
      </c>
      <c r="P937">
        <v>28</v>
      </c>
    </row>
    <row r="938" spans="1:16" x14ac:dyDescent="0.3">
      <c r="A938">
        <v>2013</v>
      </c>
      <c r="B938" t="s">
        <v>26</v>
      </c>
      <c r="C938" t="s">
        <v>161</v>
      </c>
      <c r="D938" t="s">
        <v>45</v>
      </c>
      <c r="E938">
        <v>8</v>
      </c>
      <c r="F938" t="s">
        <v>161</v>
      </c>
      <c r="H938" t="s">
        <v>254</v>
      </c>
      <c r="I938">
        <v>16</v>
      </c>
      <c r="J938">
        <v>7</v>
      </c>
      <c r="K938">
        <v>10</v>
      </c>
      <c r="L938">
        <v>6</v>
      </c>
      <c r="M938">
        <v>15</v>
      </c>
      <c r="N938">
        <v>9</v>
      </c>
      <c r="O938">
        <v>10</v>
      </c>
      <c r="P938">
        <v>20</v>
      </c>
    </row>
    <row r="939" spans="1:16" x14ac:dyDescent="0.3">
      <c r="A939">
        <v>2013</v>
      </c>
      <c r="B939" t="s">
        <v>23</v>
      </c>
      <c r="C939" t="s">
        <v>75</v>
      </c>
      <c r="D939" t="s">
        <v>45</v>
      </c>
      <c r="E939">
        <v>109</v>
      </c>
      <c r="F939" t="s">
        <v>75</v>
      </c>
      <c r="H939" t="s">
        <v>255</v>
      </c>
      <c r="I939">
        <v>1</v>
      </c>
      <c r="J939">
        <v>8</v>
      </c>
      <c r="K939">
        <v>9</v>
      </c>
      <c r="L939">
        <v>7</v>
      </c>
      <c r="M939">
        <v>9</v>
      </c>
      <c r="N939">
        <v>-7</v>
      </c>
      <c r="O939">
        <v>-6</v>
      </c>
      <c r="P939">
        <v>3</v>
      </c>
    </row>
    <row r="940" spans="1:16" x14ac:dyDescent="0.3">
      <c r="A940">
        <v>2013</v>
      </c>
      <c r="B940" t="s">
        <v>26</v>
      </c>
      <c r="C940" t="s">
        <v>97</v>
      </c>
      <c r="D940" t="s">
        <v>45</v>
      </c>
      <c r="E940">
        <v>16</v>
      </c>
      <c r="F940" t="s">
        <v>97</v>
      </c>
      <c r="H940" t="s">
        <v>256</v>
      </c>
      <c r="I940">
        <v>15</v>
      </c>
      <c r="J940">
        <v>9</v>
      </c>
      <c r="K940">
        <v>8</v>
      </c>
      <c r="L940">
        <v>8</v>
      </c>
      <c r="M940">
        <v>15</v>
      </c>
      <c r="N940">
        <v>6</v>
      </c>
      <c r="O940">
        <v>7</v>
      </c>
      <c r="P940">
        <v>15</v>
      </c>
    </row>
    <row r="941" spans="1:16" x14ac:dyDescent="0.3">
      <c r="A941">
        <v>2013</v>
      </c>
      <c r="B941" t="s">
        <v>32</v>
      </c>
      <c r="C941" t="s">
        <v>99</v>
      </c>
      <c r="D941" t="s">
        <v>45</v>
      </c>
      <c r="E941">
        <v>8</v>
      </c>
      <c r="F941" t="s">
        <v>99</v>
      </c>
      <c r="H941" t="s">
        <v>257</v>
      </c>
      <c r="I941">
        <v>16</v>
      </c>
      <c r="J941">
        <v>11</v>
      </c>
      <c r="K941">
        <v>6</v>
      </c>
      <c r="L941">
        <v>9</v>
      </c>
      <c r="M941">
        <v>13</v>
      </c>
      <c r="N941">
        <v>5</v>
      </c>
      <c r="O941">
        <v>7</v>
      </c>
      <c r="P941">
        <v>13</v>
      </c>
    </row>
    <row r="942" spans="1:16" x14ac:dyDescent="0.3">
      <c r="A942">
        <v>2013</v>
      </c>
      <c r="B942" t="s">
        <v>26</v>
      </c>
      <c r="C942" t="s">
        <v>73</v>
      </c>
      <c r="D942" t="s">
        <v>45</v>
      </c>
      <c r="E942">
        <v>5</v>
      </c>
      <c r="F942" t="s">
        <v>73</v>
      </c>
      <c r="H942" t="s">
        <v>258</v>
      </c>
      <c r="I942">
        <v>18</v>
      </c>
      <c r="J942">
        <v>13</v>
      </c>
      <c r="K942">
        <v>4</v>
      </c>
      <c r="L942">
        <v>10</v>
      </c>
      <c r="M942">
        <v>15</v>
      </c>
      <c r="N942">
        <v>5</v>
      </c>
      <c r="O942">
        <v>8</v>
      </c>
      <c r="P942">
        <v>12</v>
      </c>
    </row>
    <row r="943" spans="1:16" x14ac:dyDescent="0.3">
      <c r="A943">
        <v>2013</v>
      </c>
      <c r="B943" t="s">
        <v>62</v>
      </c>
      <c r="C943" t="s">
        <v>259</v>
      </c>
      <c r="D943" t="s">
        <v>45</v>
      </c>
      <c r="E943">
        <v>1</v>
      </c>
      <c r="F943" t="s">
        <v>592</v>
      </c>
      <c r="H943" t="s">
        <v>260</v>
      </c>
      <c r="I943">
        <v>25</v>
      </c>
      <c r="J943">
        <v>14</v>
      </c>
      <c r="K943">
        <v>3</v>
      </c>
      <c r="L943">
        <v>11</v>
      </c>
      <c r="M943">
        <v>15</v>
      </c>
      <c r="N943">
        <v>11</v>
      </c>
      <c r="O943">
        <v>14</v>
      </c>
      <c r="P943">
        <v>17</v>
      </c>
    </row>
    <row r="944" spans="1:16" x14ac:dyDescent="0.3">
      <c r="A944">
        <v>2013</v>
      </c>
      <c r="B944" t="s">
        <v>62</v>
      </c>
      <c r="C944" t="s">
        <v>261</v>
      </c>
      <c r="D944" t="s">
        <v>45</v>
      </c>
      <c r="E944">
        <v>62</v>
      </c>
      <c r="F944" t="s">
        <v>261</v>
      </c>
      <c r="H944" t="s">
        <v>262</v>
      </c>
      <c r="I944">
        <v>9</v>
      </c>
      <c r="J944">
        <v>15</v>
      </c>
      <c r="K944">
        <v>2</v>
      </c>
      <c r="L944">
        <v>12</v>
      </c>
      <c r="M944">
        <v>15</v>
      </c>
      <c r="N944">
        <v>-6</v>
      </c>
      <c r="O944">
        <v>-3</v>
      </c>
      <c r="P944">
        <v>-1</v>
      </c>
    </row>
    <row r="945" spans="1:16" x14ac:dyDescent="0.3">
      <c r="A945">
        <v>2013</v>
      </c>
      <c r="B945" t="s">
        <v>23</v>
      </c>
      <c r="C945" t="s">
        <v>263</v>
      </c>
      <c r="D945" t="s">
        <v>45</v>
      </c>
      <c r="E945">
        <v>3</v>
      </c>
      <c r="F945" t="s">
        <v>263</v>
      </c>
      <c r="H945" t="s">
        <v>264</v>
      </c>
      <c r="I945">
        <v>22</v>
      </c>
      <c r="J945">
        <v>16</v>
      </c>
      <c r="K945">
        <v>1</v>
      </c>
      <c r="L945">
        <v>13</v>
      </c>
      <c r="M945">
        <v>9</v>
      </c>
      <c r="N945">
        <v>6</v>
      </c>
      <c r="O945">
        <v>9</v>
      </c>
      <c r="P945">
        <v>10</v>
      </c>
    </row>
    <row r="946" spans="1:16" x14ac:dyDescent="0.3">
      <c r="A946">
        <v>2013</v>
      </c>
      <c r="B946" t="s">
        <v>62</v>
      </c>
      <c r="C946" t="s">
        <v>133</v>
      </c>
      <c r="D946" t="s">
        <v>45</v>
      </c>
      <c r="E946">
        <v>30</v>
      </c>
      <c r="F946" t="s">
        <v>443</v>
      </c>
      <c r="H946" t="s">
        <v>265</v>
      </c>
      <c r="I946">
        <v>12</v>
      </c>
      <c r="J946">
        <v>20</v>
      </c>
      <c r="L946">
        <v>14</v>
      </c>
      <c r="M946">
        <v>15</v>
      </c>
      <c r="N946">
        <v>-8</v>
      </c>
      <c r="O946">
        <v>-2</v>
      </c>
      <c r="P946">
        <v>-2</v>
      </c>
    </row>
    <row r="947" spans="1:16" x14ac:dyDescent="0.3">
      <c r="A947">
        <v>2013</v>
      </c>
      <c r="B947" t="s">
        <v>35</v>
      </c>
      <c r="C947" t="s">
        <v>266</v>
      </c>
      <c r="D947" t="s">
        <v>45</v>
      </c>
      <c r="E947">
        <v>1</v>
      </c>
      <c r="F947" t="s">
        <v>266</v>
      </c>
      <c r="H947" t="s">
        <v>267</v>
      </c>
      <c r="I947">
        <v>25</v>
      </c>
      <c r="J947">
        <v>25</v>
      </c>
      <c r="L947">
        <v>15</v>
      </c>
      <c r="M947">
        <v>10</v>
      </c>
      <c r="N947">
        <v>0</v>
      </c>
      <c r="O947">
        <v>10</v>
      </c>
      <c r="P947">
        <v>10</v>
      </c>
    </row>
    <row r="948" spans="1:16" x14ac:dyDescent="0.3">
      <c r="A948">
        <v>2013</v>
      </c>
      <c r="B948" t="s">
        <v>35</v>
      </c>
      <c r="C948" t="s">
        <v>85</v>
      </c>
      <c r="D948" t="s">
        <v>45</v>
      </c>
      <c r="E948">
        <v>72</v>
      </c>
      <c r="F948" t="s">
        <v>1370</v>
      </c>
      <c r="H948" t="s">
        <v>86</v>
      </c>
      <c r="I948">
        <v>6</v>
      </c>
      <c r="J948">
        <v>27</v>
      </c>
      <c r="L948">
        <v>16</v>
      </c>
      <c r="M948">
        <v>10</v>
      </c>
      <c r="N948">
        <v>-21</v>
      </c>
      <c r="O948">
        <v>-10</v>
      </c>
      <c r="P948">
        <v>-10</v>
      </c>
    </row>
    <row r="949" spans="1:16" x14ac:dyDescent="0.3">
      <c r="A949">
        <v>2013</v>
      </c>
      <c r="B949" t="s">
        <v>32</v>
      </c>
      <c r="C949" t="s">
        <v>83</v>
      </c>
      <c r="D949" t="s">
        <v>45</v>
      </c>
      <c r="E949">
        <v>62</v>
      </c>
      <c r="F949" t="s">
        <v>83</v>
      </c>
      <c r="H949" t="s">
        <v>268</v>
      </c>
      <c r="I949">
        <v>9</v>
      </c>
      <c r="J949">
        <v>28</v>
      </c>
      <c r="L949">
        <v>17</v>
      </c>
      <c r="M949">
        <v>13</v>
      </c>
      <c r="N949">
        <v>-19</v>
      </c>
      <c r="O949">
        <v>-8</v>
      </c>
      <c r="P949">
        <v>-8</v>
      </c>
    </row>
    <row r="950" spans="1:16" x14ac:dyDescent="0.3">
      <c r="A950">
        <v>2013</v>
      </c>
      <c r="B950" t="s">
        <v>35</v>
      </c>
      <c r="C950" t="s">
        <v>269</v>
      </c>
      <c r="D950" t="s">
        <v>45</v>
      </c>
      <c r="E950">
        <v>19</v>
      </c>
      <c r="F950" t="s">
        <v>269</v>
      </c>
      <c r="H950" t="s">
        <v>270</v>
      </c>
      <c r="I950">
        <v>14</v>
      </c>
      <c r="J950">
        <v>30</v>
      </c>
      <c r="L950">
        <v>18</v>
      </c>
      <c r="M950">
        <v>10</v>
      </c>
      <c r="N950">
        <v>-16</v>
      </c>
      <c r="O950">
        <v>-4</v>
      </c>
      <c r="P950">
        <v>-4</v>
      </c>
    </row>
    <row r="951" spans="1:16" x14ac:dyDescent="0.3">
      <c r="A951">
        <v>2013</v>
      </c>
      <c r="B951" t="s">
        <v>23</v>
      </c>
      <c r="C951" t="s">
        <v>103</v>
      </c>
      <c r="D951" t="s">
        <v>45</v>
      </c>
      <c r="E951">
        <v>26</v>
      </c>
      <c r="F951" t="s">
        <v>103</v>
      </c>
      <c r="H951" t="s">
        <v>271</v>
      </c>
      <c r="I951">
        <v>13</v>
      </c>
      <c r="J951">
        <v>32</v>
      </c>
      <c r="L951">
        <v>19</v>
      </c>
      <c r="M951">
        <v>9</v>
      </c>
      <c r="N951">
        <v>-19</v>
      </c>
      <c r="O951">
        <v>-6</v>
      </c>
      <c r="P951">
        <v>-6</v>
      </c>
    </row>
    <row r="952" spans="1:16" x14ac:dyDescent="0.3">
      <c r="A952">
        <v>2013</v>
      </c>
      <c r="B952" t="s">
        <v>17</v>
      </c>
      <c r="C952" t="s">
        <v>79</v>
      </c>
      <c r="D952" t="s">
        <v>45</v>
      </c>
      <c r="E952">
        <v>1</v>
      </c>
      <c r="F952" t="s">
        <v>79</v>
      </c>
      <c r="H952" t="s">
        <v>80</v>
      </c>
      <c r="I952">
        <v>25</v>
      </c>
      <c r="J952">
        <v>33</v>
      </c>
      <c r="L952">
        <v>20</v>
      </c>
      <c r="M952">
        <v>15</v>
      </c>
      <c r="N952">
        <v>-8</v>
      </c>
      <c r="O952">
        <v>5</v>
      </c>
      <c r="P952">
        <v>5</v>
      </c>
    </row>
    <row r="953" spans="1:16" x14ac:dyDescent="0.3">
      <c r="A953">
        <v>2013</v>
      </c>
      <c r="B953" t="s">
        <v>29</v>
      </c>
      <c r="C953" t="s">
        <v>159</v>
      </c>
      <c r="D953" t="s">
        <v>45</v>
      </c>
      <c r="E953">
        <v>73</v>
      </c>
      <c r="F953" t="s">
        <v>159</v>
      </c>
      <c r="H953" t="s">
        <v>272</v>
      </c>
      <c r="I953">
        <v>4</v>
      </c>
      <c r="J953">
        <v>34</v>
      </c>
      <c r="L953">
        <v>21</v>
      </c>
      <c r="M953">
        <v>9</v>
      </c>
      <c r="N953">
        <v>-30</v>
      </c>
      <c r="O953">
        <v>-17</v>
      </c>
      <c r="P953">
        <v>-17</v>
      </c>
    </row>
    <row r="954" spans="1:16" x14ac:dyDescent="0.3">
      <c r="A954">
        <v>2013</v>
      </c>
      <c r="B954" t="s">
        <v>17</v>
      </c>
      <c r="C954" t="s">
        <v>113</v>
      </c>
      <c r="D954" t="s">
        <v>45</v>
      </c>
      <c r="E954">
        <v>1</v>
      </c>
      <c r="F954" t="s">
        <v>113</v>
      </c>
      <c r="H954" t="s">
        <v>273</v>
      </c>
      <c r="I954">
        <v>25</v>
      </c>
      <c r="J954">
        <v>36</v>
      </c>
      <c r="L954">
        <v>22</v>
      </c>
      <c r="M954">
        <v>15</v>
      </c>
      <c r="N954">
        <v>-11</v>
      </c>
      <c r="O954">
        <v>3</v>
      </c>
      <c r="P954">
        <v>3</v>
      </c>
    </row>
    <row r="955" spans="1:16" x14ac:dyDescent="0.3">
      <c r="A955">
        <v>2013</v>
      </c>
      <c r="B955" t="s">
        <v>32</v>
      </c>
      <c r="C955" t="s">
        <v>274</v>
      </c>
      <c r="D955" t="s">
        <v>45</v>
      </c>
      <c r="E955">
        <v>1</v>
      </c>
      <c r="F955" t="s">
        <v>274</v>
      </c>
      <c r="H955" t="s">
        <v>275</v>
      </c>
      <c r="I955">
        <v>25</v>
      </c>
      <c r="J955">
        <v>37</v>
      </c>
      <c r="L955">
        <v>23</v>
      </c>
      <c r="M955">
        <v>13</v>
      </c>
      <c r="N955">
        <v>-12</v>
      </c>
      <c r="O955">
        <v>2</v>
      </c>
      <c r="P955">
        <v>2</v>
      </c>
    </row>
    <row r="956" spans="1:16" x14ac:dyDescent="0.3">
      <c r="A956">
        <v>2013</v>
      </c>
      <c r="B956" t="s">
        <v>17</v>
      </c>
      <c r="C956" t="s">
        <v>276</v>
      </c>
      <c r="D956" t="s">
        <v>45</v>
      </c>
      <c r="E956">
        <v>4</v>
      </c>
      <c r="F956" t="s">
        <v>276</v>
      </c>
      <c r="H956" t="s">
        <v>277</v>
      </c>
      <c r="I956">
        <v>20</v>
      </c>
      <c r="J956">
        <v>38</v>
      </c>
      <c r="L956">
        <v>24</v>
      </c>
      <c r="M956">
        <v>15</v>
      </c>
      <c r="N956">
        <v>-18</v>
      </c>
      <c r="O956">
        <v>-4</v>
      </c>
      <c r="P956">
        <v>-4</v>
      </c>
    </row>
    <row r="957" spans="1:16" x14ac:dyDescent="0.3">
      <c r="A957">
        <v>2013</v>
      </c>
      <c r="B957" t="s">
        <v>17</v>
      </c>
      <c r="C957" t="s">
        <v>278</v>
      </c>
      <c r="D957" t="s">
        <v>45</v>
      </c>
      <c r="E957">
        <v>2</v>
      </c>
      <c r="F957" t="s">
        <v>278</v>
      </c>
      <c r="H957" t="s">
        <v>279</v>
      </c>
      <c r="I957">
        <v>24</v>
      </c>
      <c r="J957">
        <v>42</v>
      </c>
      <c r="L957">
        <v>25</v>
      </c>
      <c r="M957">
        <v>15</v>
      </c>
      <c r="N957">
        <v>-18</v>
      </c>
      <c r="O957">
        <v>-1</v>
      </c>
      <c r="P957">
        <v>-1</v>
      </c>
    </row>
    <row r="958" spans="1:16" x14ac:dyDescent="0.3">
      <c r="A958">
        <v>2013</v>
      </c>
      <c r="B958" t="s">
        <v>17</v>
      </c>
      <c r="C958" t="s">
        <v>65</v>
      </c>
      <c r="D958" t="s">
        <v>45</v>
      </c>
      <c r="E958">
        <v>83</v>
      </c>
      <c r="F958" t="s">
        <v>65</v>
      </c>
      <c r="H958" t="s">
        <v>66</v>
      </c>
      <c r="I958">
        <v>2</v>
      </c>
      <c r="J958">
        <v>44</v>
      </c>
      <c r="L958">
        <v>26</v>
      </c>
      <c r="M958">
        <v>15</v>
      </c>
      <c r="N958">
        <v>-42</v>
      </c>
      <c r="O958">
        <v>-24</v>
      </c>
      <c r="P958">
        <v>-24</v>
      </c>
    </row>
    <row r="959" spans="1:16" x14ac:dyDescent="0.3">
      <c r="A959">
        <v>2013</v>
      </c>
      <c r="B959" t="s">
        <v>13</v>
      </c>
      <c r="C959" t="s">
        <v>77</v>
      </c>
      <c r="D959" t="s">
        <v>45</v>
      </c>
      <c r="E959">
        <v>4</v>
      </c>
      <c r="F959" t="s">
        <v>77</v>
      </c>
      <c r="H959" t="s">
        <v>280</v>
      </c>
      <c r="I959">
        <v>20</v>
      </c>
      <c r="J959">
        <v>47</v>
      </c>
      <c r="L959">
        <v>27</v>
      </c>
      <c r="M959">
        <v>14</v>
      </c>
      <c r="N959">
        <v>-27</v>
      </c>
      <c r="O959">
        <v>-7</v>
      </c>
      <c r="P959">
        <v>-7</v>
      </c>
    </row>
    <row r="960" spans="1:16" x14ac:dyDescent="0.3">
      <c r="A960">
        <v>2013</v>
      </c>
      <c r="B960" t="s">
        <v>35</v>
      </c>
      <c r="C960" t="s">
        <v>281</v>
      </c>
      <c r="D960" t="s">
        <v>45</v>
      </c>
      <c r="E960">
        <v>1</v>
      </c>
      <c r="F960" t="s">
        <v>281</v>
      </c>
      <c r="H960" t="s">
        <v>282</v>
      </c>
      <c r="I960">
        <v>25</v>
      </c>
      <c r="J960">
        <v>51</v>
      </c>
      <c r="L960">
        <v>28</v>
      </c>
      <c r="M960">
        <v>10</v>
      </c>
      <c r="N960">
        <v>-26</v>
      </c>
      <c r="O960">
        <v>-3</v>
      </c>
      <c r="P960">
        <v>-3</v>
      </c>
    </row>
    <row r="961" spans="1:16" x14ac:dyDescent="0.3">
      <c r="A961">
        <v>2013</v>
      </c>
      <c r="B961" t="s">
        <v>13</v>
      </c>
      <c r="C961" t="s">
        <v>43</v>
      </c>
      <c r="D961" t="s">
        <v>45</v>
      </c>
      <c r="E961">
        <v>81</v>
      </c>
      <c r="F961" t="s">
        <v>43</v>
      </c>
      <c r="H961" t="s">
        <v>283</v>
      </c>
      <c r="I961">
        <v>3</v>
      </c>
      <c r="J961">
        <v>57</v>
      </c>
      <c r="L961">
        <v>29</v>
      </c>
      <c r="M961">
        <v>14</v>
      </c>
      <c r="N961">
        <v>-54</v>
      </c>
      <c r="O961">
        <v>-26</v>
      </c>
      <c r="P961">
        <v>-26</v>
      </c>
    </row>
    <row r="962" spans="1:16" x14ac:dyDescent="0.3">
      <c r="A962">
        <v>2013</v>
      </c>
      <c r="B962" t="s">
        <v>62</v>
      </c>
      <c r="C962" t="s">
        <v>284</v>
      </c>
      <c r="D962" t="s">
        <v>45</v>
      </c>
      <c r="E962">
        <v>1</v>
      </c>
      <c r="F962" t="s">
        <v>284</v>
      </c>
      <c r="H962" t="s">
        <v>285</v>
      </c>
      <c r="I962">
        <v>25</v>
      </c>
      <c r="J962">
        <v>77</v>
      </c>
      <c r="L962">
        <v>30</v>
      </c>
      <c r="M962">
        <v>15</v>
      </c>
      <c r="N962">
        <v>-52</v>
      </c>
      <c r="O962">
        <v>-5</v>
      </c>
      <c r="P962">
        <v>-5</v>
      </c>
    </row>
    <row r="963" spans="1:16" x14ac:dyDescent="0.3">
      <c r="A963">
        <v>2013</v>
      </c>
      <c r="B963" t="s">
        <v>26</v>
      </c>
      <c r="C963" t="s">
        <v>286</v>
      </c>
      <c r="D963" t="s">
        <v>45</v>
      </c>
      <c r="E963">
        <v>5</v>
      </c>
      <c r="F963" t="s">
        <v>286</v>
      </c>
      <c r="H963" t="s">
        <v>287</v>
      </c>
      <c r="I963">
        <v>18</v>
      </c>
      <c r="J963">
        <v>97</v>
      </c>
      <c r="L963">
        <v>31</v>
      </c>
      <c r="M963">
        <v>15</v>
      </c>
      <c r="N963">
        <v>-79</v>
      </c>
      <c r="O963">
        <v>-13</v>
      </c>
      <c r="P963">
        <v>-13</v>
      </c>
    </row>
    <row r="964" spans="1:16" x14ac:dyDescent="0.3">
      <c r="A964">
        <v>2013</v>
      </c>
      <c r="B964" t="s">
        <v>17</v>
      </c>
      <c r="C964" t="s">
        <v>139</v>
      </c>
      <c r="D964" t="s">
        <v>91</v>
      </c>
      <c r="E964">
        <v>25</v>
      </c>
      <c r="F964" t="s">
        <v>139</v>
      </c>
      <c r="H964" t="s">
        <v>288</v>
      </c>
      <c r="I964">
        <v>1</v>
      </c>
      <c r="J964">
        <v>1</v>
      </c>
      <c r="K964">
        <v>8</v>
      </c>
      <c r="L964">
        <v>1</v>
      </c>
      <c r="M964">
        <v>15</v>
      </c>
      <c r="N964">
        <v>0</v>
      </c>
      <c r="O964">
        <v>0</v>
      </c>
      <c r="P964">
        <v>8</v>
      </c>
    </row>
    <row r="965" spans="1:16" x14ac:dyDescent="0.3">
      <c r="A965">
        <v>2013</v>
      </c>
      <c r="B965" t="s">
        <v>26</v>
      </c>
      <c r="C965" t="s">
        <v>149</v>
      </c>
      <c r="D965" t="s">
        <v>91</v>
      </c>
      <c r="E965">
        <v>4</v>
      </c>
      <c r="F965" t="s">
        <v>149</v>
      </c>
      <c r="H965" t="s">
        <v>289</v>
      </c>
      <c r="I965">
        <v>5</v>
      </c>
      <c r="J965">
        <v>2</v>
      </c>
      <c r="K965">
        <v>7</v>
      </c>
      <c r="L965">
        <v>2</v>
      </c>
      <c r="M965">
        <v>15</v>
      </c>
      <c r="N965">
        <v>3</v>
      </c>
      <c r="O965">
        <v>3</v>
      </c>
      <c r="P965">
        <v>10</v>
      </c>
    </row>
    <row r="966" spans="1:16" x14ac:dyDescent="0.3">
      <c r="A966">
        <v>2013</v>
      </c>
      <c r="B966" t="s">
        <v>23</v>
      </c>
      <c r="C966" t="s">
        <v>290</v>
      </c>
      <c r="D966" t="s">
        <v>91</v>
      </c>
      <c r="E966">
        <v>6</v>
      </c>
      <c r="F966" t="s">
        <v>290</v>
      </c>
      <c r="H966" t="s">
        <v>291</v>
      </c>
      <c r="I966">
        <v>3</v>
      </c>
      <c r="J966">
        <v>4</v>
      </c>
      <c r="K966">
        <v>5</v>
      </c>
      <c r="L966">
        <v>3</v>
      </c>
      <c r="M966">
        <v>9</v>
      </c>
      <c r="N966">
        <v>-1</v>
      </c>
      <c r="O966">
        <v>0</v>
      </c>
      <c r="P966">
        <v>5</v>
      </c>
    </row>
    <row r="967" spans="1:16" x14ac:dyDescent="0.3">
      <c r="A967">
        <v>2013</v>
      </c>
      <c r="B967" t="s">
        <v>62</v>
      </c>
      <c r="C967" t="s">
        <v>163</v>
      </c>
      <c r="D967" t="s">
        <v>91</v>
      </c>
      <c r="E967">
        <v>6</v>
      </c>
      <c r="F967" t="s">
        <v>163</v>
      </c>
      <c r="H967" t="s">
        <v>164</v>
      </c>
      <c r="I967">
        <v>3</v>
      </c>
      <c r="J967">
        <v>6</v>
      </c>
      <c r="K967">
        <v>3</v>
      </c>
      <c r="L967">
        <v>4</v>
      </c>
      <c r="M967">
        <v>15</v>
      </c>
      <c r="N967">
        <v>-3</v>
      </c>
      <c r="O967">
        <v>-1</v>
      </c>
      <c r="P967">
        <v>2</v>
      </c>
    </row>
    <row r="968" spans="1:16" x14ac:dyDescent="0.3">
      <c r="A968">
        <v>2013</v>
      </c>
      <c r="B968" t="s">
        <v>29</v>
      </c>
      <c r="C968" t="s">
        <v>292</v>
      </c>
      <c r="D968" t="s">
        <v>91</v>
      </c>
      <c r="E968">
        <v>3</v>
      </c>
      <c r="F968" t="s">
        <v>292</v>
      </c>
      <c r="H968" t="s">
        <v>293</v>
      </c>
      <c r="I968">
        <v>6</v>
      </c>
      <c r="J968">
        <v>8</v>
      </c>
      <c r="K968">
        <v>1</v>
      </c>
      <c r="L968">
        <v>5</v>
      </c>
      <c r="M968">
        <v>9</v>
      </c>
      <c r="N968">
        <v>-2</v>
      </c>
      <c r="O968">
        <v>1</v>
      </c>
      <c r="P968">
        <v>2</v>
      </c>
    </row>
    <row r="969" spans="1:16" x14ac:dyDescent="0.3">
      <c r="A969">
        <v>2013</v>
      </c>
      <c r="B969" t="s">
        <v>17</v>
      </c>
      <c r="C969" t="s">
        <v>147</v>
      </c>
      <c r="D969" t="s">
        <v>91</v>
      </c>
      <c r="E969">
        <v>1</v>
      </c>
      <c r="F969" t="s">
        <v>147</v>
      </c>
      <c r="H969" t="s">
        <v>294</v>
      </c>
      <c r="I969">
        <v>8</v>
      </c>
      <c r="J969">
        <v>9</v>
      </c>
      <c r="L969">
        <v>6</v>
      </c>
      <c r="M969">
        <v>15</v>
      </c>
      <c r="N969">
        <v>-1</v>
      </c>
      <c r="O969">
        <v>2</v>
      </c>
      <c r="P969">
        <v>2</v>
      </c>
    </row>
    <row r="970" spans="1:16" x14ac:dyDescent="0.3">
      <c r="A970">
        <v>2013</v>
      </c>
      <c r="B970" t="s">
        <v>35</v>
      </c>
      <c r="C970" t="s">
        <v>295</v>
      </c>
      <c r="D970" t="s">
        <v>91</v>
      </c>
      <c r="E970">
        <v>1</v>
      </c>
      <c r="F970" t="s">
        <v>295</v>
      </c>
      <c r="H970" t="s">
        <v>296</v>
      </c>
      <c r="I970">
        <v>8</v>
      </c>
      <c r="J970">
        <v>11</v>
      </c>
      <c r="L970">
        <v>7</v>
      </c>
      <c r="M970">
        <v>10</v>
      </c>
      <c r="N970">
        <v>-3</v>
      </c>
      <c r="O970">
        <v>1</v>
      </c>
      <c r="P970">
        <v>1</v>
      </c>
    </row>
    <row r="971" spans="1:16" x14ac:dyDescent="0.3">
      <c r="A971">
        <v>2013</v>
      </c>
      <c r="B971" t="s">
        <v>26</v>
      </c>
      <c r="C971" t="s">
        <v>141</v>
      </c>
      <c r="D971" t="s">
        <v>91</v>
      </c>
      <c r="E971">
        <v>9</v>
      </c>
      <c r="F971" t="s">
        <v>141</v>
      </c>
      <c r="H971" t="s">
        <v>142</v>
      </c>
      <c r="I971">
        <v>2</v>
      </c>
      <c r="J971">
        <v>15</v>
      </c>
      <c r="L971">
        <v>8</v>
      </c>
      <c r="M971">
        <v>15</v>
      </c>
      <c r="N971">
        <v>-13</v>
      </c>
      <c r="O971">
        <v>-6</v>
      </c>
      <c r="P971">
        <v>-6</v>
      </c>
    </row>
    <row r="972" spans="1:16" x14ac:dyDescent="0.3">
      <c r="A972">
        <v>2013</v>
      </c>
      <c r="B972" t="s">
        <v>32</v>
      </c>
      <c r="C972" t="s">
        <v>297</v>
      </c>
      <c r="D972" t="s">
        <v>91</v>
      </c>
      <c r="E972">
        <v>3</v>
      </c>
      <c r="F972" t="s">
        <v>297</v>
      </c>
      <c r="H972" t="s">
        <v>298</v>
      </c>
      <c r="I972">
        <v>6</v>
      </c>
      <c r="J972">
        <v>36</v>
      </c>
      <c r="L972">
        <v>9</v>
      </c>
      <c r="M972">
        <v>13</v>
      </c>
      <c r="N972">
        <v>-30</v>
      </c>
      <c r="O972">
        <v>-3</v>
      </c>
      <c r="P972">
        <v>-3</v>
      </c>
    </row>
    <row r="973" spans="1:16" x14ac:dyDescent="0.3">
      <c r="A973">
        <v>2013</v>
      </c>
      <c r="B973" t="s">
        <v>13</v>
      </c>
      <c r="C973" t="s">
        <v>299</v>
      </c>
      <c r="D973" t="s">
        <v>91</v>
      </c>
      <c r="E973">
        <v>1</v>
      </c>
      <c r="F973" t="s">
        <v>299</v>
      </c>
      <c r="H973" t="s">
        <v>300</v>
      </c>
      <c r="I973">
        <v>8</v>
      </c>
      <c r="J973">
        <v>39</v>
      </c>
      <c r="L973">
        <v>10</v>
      </c>
      <c r="M973">
        <v>14</v>
      </c>
      <c r="N973">
        <v>-31</v>
      </c>
      <c r="O973">
        <v>-2</v>
      </c>
      <c r="P973">
        <v>-2</v>
      </c>
    </row>
    <row r="974" spans="1:16" x14ac:dyDescent="0.3">
      <c r="A974">
        <v>2013</v>
      </c>
      <c r="B974" t="s">
        <v>62</v>
      </c>
      <c r="C974" t="s">
        <v>301</v>
      </c>
      <c r="D974" t="s">
        <v>94</v>
      </c>
      <c r="E974">
        <v>1</v>
      </c>
      <c r="F974" t="s">
        <v>301</v>
      </c>
      <c r="H974" t="s">
        <v>302</v>
      </c>
      <c r="I974">
        <v>29</v>
      </c>
      <c r="J974">
        <v>1</v>
      </c>
      <c r="K974">
        <v>24</v>
      </c>
      <c r="L974">
        <v>1</v>
      </c>
      <c r="M974">
        <v>15</v>
      </c>
      <c r="N974">
        <v>28</v>
      </c>
      <c r="O974">
        <v>28</v>
      </c>
      <c r="P974">
        <v>52</v>
      </c>
    </row>
    <row r="975" spans="1:16" x14ac:dyDescent="0.3">
      <c r="A975">
        <v>2013</v>
      </c>
      <c r="B975" t="s">
        <v>26</v>
      </c>
      <c r="C975" t="s">
        <v>303</v>
      </c>
      <c r="D975" t="s">
        <v>94</v>
      </c>
      <c r="E975">
        <v>21</v>
      </c>
      <c r="F975" t="s">
        <v>303</v>
      </c>
      <c r="H975" t="s">
        <v>304</v>
      </c>
      <c r="I975">
        <v>7</v>
      </c>
      <c r="J975">
        <v>2</v>
      </c>
      <c r="K975">
        <v>23</v>
      </c>
      <c r="L975">
        <v>2</v>
      </c>
      <c r="M975">
        <v>15</v>
      </c>
      <c r="N975">
        <v>5</v>
      </c>
      <c r="O975">
        <v>5</v>
      </c>
      <c r="P975">
        <v>28</v>
      </c>
    </row>
    <row r="976" spans="1:16" x14ac:dyDescent="0.3">
      <c r="A976">
        <v>2013</v>
      </c>
      <c r="B976" t="s">
        <v>17</v>
      </c>
      <c r="C976" t="s">
        <v>181</v>
      </c>
      <c r="D976" t="s">
        <v>94</v>
      </c>
      <c r="E976">
        <v>63</v>
      </c>
      <c r="F976" t="s">
        <v>181</v>
      </c>
      <c r="H976" t="s">
        <v>305</v>
      </c>
      <c r="I976">
        <v>1</v>
      </c>
      <c r="J976">
        <v>3</v>
      </c>
      <c r="K976">
        <v>22</v>
      </c>
      <c r="L976">
        <v>3</v>
      </c>
      <c r="M976">
        <v>15</v>
      </c>
      <c r="N976">
        <v>-2</v>
      </c>
      <c r="O976">
        <v>-2</v>
      </c>
      <c r="P976">
        <v>20</v>
      </c>
    </row>
    <row r="977" spans="1:16" x14ac:dyDescent="0.3">
      <c r="A977">
        <v>2013</v>
      </c>
      <c r="B977" t="s">
        <v>35</v>
      </c>
      <c r="C977" t="s">
        <v>92</v>
      </c>
      <c r="D977" t="s">
        <v>94</v>
      </c>
      <c r="E977">
        <v>43</v>
      </c>
      <c r="F977" t="s">
        <v>800</v>
      </c>
      <c r="H977" t="s">
        <v>306</v>
      </c>
      <c r="I977">
        <v>2</v>
      </c>
      <c r="J977">
        <v>4</v>
      </c>
      <c r="K977">
        <v>21</v>
      </c>
      <c r="L977">
        <v>4</v>
      </c>
      <c r="M977">
        <v>10</v>
      </c>
      <c r="N977">
        <v>-2</v>
      </c>
      <c r="O977">
        <v>-2</v>
      </c>
      <c r="P977">
        <v>19</v>
      </c>
    </row>
    <row r="978" spans="1:16" x14ac:dyDescent="0.3">
      <c r="A978">
        <v>2013</v>
      </c>
      <c r="B978" t="s">
        <v>13</v>
      </c>
      <c r="C978" t="s">
        <v>191</v>
      </c>
      <c r="D978" t="s">
        <v>94</v>
      </c>
      <c r="E978">
        <v>33</v>
      </c>
      <c r="F978" t="s">
        <v>191</v>
      </c>
      <c r="H978" t="s">
        <v>307</v>
      </c>
      <c r="I978">
        <v>4</v>
      </c>
      <c r="J978">
        <v>5</v>
      </c>
      <c r="K978">
        <v>20</v>
      </c>
      <c r="L978">
        <v>5</v>
      </c>
      <c r="M978">
        <v>14</v>
      </c>
      <c r="N978">
        <v>-1</v>
      </c>
      <c r="O978">
        <v>-1</v>
      </c>
      <c r="P978">
        <v>19</v>
      </c>
    </row>
    <row r="979" spans="1:16" x14ac:dyDescent="0.3">
      <c r="A979">
        <v>2013</v>
      </c>
      <c r="B979" t="s">
        <v>26</v>
      </c>
      <c r="C979" t="s">
        <v>201</v>
      </c>
      <c r="D979" t="s">
        <v>94</v>
      </c>
      <c r="E979">
        <v>5</v>
      </c>
      <c r="F979" t="s">
        <v>201</v>
      </c>
      <c r="H979" t="s">
        <v>308</v>
      </c>
      <c r="I979">
        <v>19</v>
      </c>
      <c r="J979">
        <v>6</v>
      </c>
      <c r="K979">
        <v>19</v>
      </c>
      <c r="L979">
        <v>6</v>
      </c>
      <c r="M979">
        <v>15</v>
      </c>
      <c r="N979">
        <v>13</v>
      </c>
      <c r="O979">
        <v>13</v>
      </c>
      <c r="P979">
        <v>32</v>
      </c>
    </row>
    <row r="980" spans="1:16" x14ac:dyDescent="0.3">
      <c r="A980">
        <v>2013</v>
      </c>
      <c r="B980" t="s">
        <v>35</v>
      </c>
      <c r="C980" t="s">
        <v>207</v>
      </c>
      <c r="D980" t="s">
        <v>94</v>
      </c>
      <c r="E980">
        <v>40</v>
      </c>
      <c r="F980" t="s">
        <v>207</v>
      </c>
      <c r="H980" t="s">
        <v>309</v>
      </c>
      <c r="I980">
        <v>3</v>
      </c>
      <c r="J980">
        <v>7</v>
      </c>
      <c r="K980">
        <v>18</v>
      </c>
      <c r="L980">
        <v>7</v>
      </c>
      <c r="M980">
        <v>10</v>
      </c>
      <c r="N980">
        <v>-4</v>
      </c>
      <c r="O980">
        <v>-4</v>
      </c>
      <c r="P980">
        <v>14</v>
      </c>
    </row>
    <row r="981" spans="1:16" x14ac:dyDescent="0.3">
      <c r="A981">
        <v>2013</v>
      </c>
      <c r="B981" t="s">
        <v>32</v>
      </c>
      <c r="C981" t="s">
        <v>167</v>
      </c>
      <c r="D981" t="s">
        <v>94</v>
      </c>
      <c r="E981">
        <v>2</v>
      </c>
      <c r="F981" t="s">
        <v>167</v>
      </c>
      <c r="H981" t="s">
        <v>310</v>
      </c>
      <c r="I981">
        <v>26</v>
      </c>
      <c r="J981">
        <v>9</v>
      </c>
      <c r="K981">
        <v>16</v>
      </c>
      <c r="L981">
        <v>8</v>
      </c>
      <c r="M981">
        <v>13</v>
      </c>
      <c r="N981">
        <v>17</v>
      </c>
      <c r="O981">
        <v>18</v>
      </c>
      <c r="P981">
        <v>34</v>
      </c>
    </row>
    <row r="982" spans="1:16" x14ac:dyDescent="0.3">
      <c r="A982">
        <v>2013</v>
      </c>
      <c r="B982" t="s">
        <v>17</v>
      </c>
      <c r="C982" t="s">
        <v>311</v>
      </c>
      <c r="D982" t="s">
        <v>94</v>
      </c>
      <c r="E982">
        <v>1</v>
      </c>
      <c r="F982" t="s">
        <v>311</v>
      </c>
      <c r="H982" t="s">
        <v>312</v>
      </c>
      <c r="I982">
        <v>29</v>
      </c>
      <c r="J982">
        <v>10</v>
      </c>
      <c r="K982">
        <v>15</v>
      </c>
      <c r="L982">
        <v>9</v>
      </c>
      <c r="M982">
        <v>15</v>
      </c>
      <c r="N982">
        <v>19</v>
      </c>
      <c r="O982">
        <v>20</v>
      </c>
      <c r="P982">
        <v>35</v>
      </c>
    </row>
    <row r="983" spans="1:16" x14ac:dyDescent="0.3">
      <c r="A983">
        <v>2013</v>
      </c>
      <c r="B983" t="s">
        <v>26</v>
      </c>
      <c r="C983" t="s">
        <v>313</v>
      </c>
      <c r="D983" t="s">
        <v>94</v>
      </c>
      <c r="E983">
        <v>1</v>
      </c>
      <c r="F983" t="s">
        <v>313</v>
      </c>
      <c r="H983" t="s">
        <v>198</v>
      </c>
      <c r="I983">
        <v>29</v>
      </c>
      <c r="J983">
        <v>11</v>
      </c>
      <c r="K983">
        <v>14</v>
      </c>
      <c r="L983">
        <v>10</v>
      </c>
      <c r="M983">
        <v>15</v>
      </c>
      <c r="N983">
        <v>18</v>
      </c>
      <c r="O983">
        <v>19</v>
      </c>
      <c r="P983">
        <v>33</v>
      </c>
    </row>
    <row r="984" spans="1:16" x14ac:dyDescent="0.3">
      <c r="A984">
        <v>2013</v>
      </c>
      <c r="B984" t="s">
        <v>29</v>
      </c>
      <c r="C984" t="s">
        <v>169</v>
      </c>
      <c r="D984" t="s">
        <v>94</v>
      </c>
      <c r="E984">
        <v>14</v>
      </c>
      <c r="F984" t="s">
        <v>169</v>
      </c>
      <c r="H984" t="s">
        <v>314</v>
      </c>
      <c r="I984">
        <v>11</v>
      </c>
      <c r="J984">
        <v>12</v>
      </c>
      <c r="K984">
        <v>13</v>
      </c>
      <c r="L984">
        <v>11</v>
      </c>
      <c r="M984">
        <v>9</v>
      </c>
      <c r="N984">
        <v>-1</v>
      </c>
      <c r="O984">
        <v>0</v>
      </c>
      <c r="P984">
        <v>13</v>
      </c>
    </row>
    <row r="985" spans="1:16" x14ac:dyDescent="0.3">
      <c r="A985">
        <v>2013</v>
      </c>
      <c r="B985" t="s">
        <v>29</v>
      </c>
      <c r="C985" t="s">
        <v>315</v>
      </c>
      <c r="D985" t="s">
        <v>94</v>
      </c>
      <c r="E985">
        <v>5</v>
      </c>
      <c r="F985" t="s">
        <v>315</v>
      </c>
      <c r="H985" t="s">
        <v>316</v>
      </c>
      <c r="I985">
        <v>19</v>
      </c>
      <c r="J985">
        <v>13</v>
      </c>
      <c r="K985">
        <v>12</v>
      </c>
      <c r="L985">
        <v>12</v>
      </c>
      <c r="M985">
        <v>9</v>
      </c>
      <c r="N985">
        <v>6</v>
      </c>
      <c r="O985">
        <v>7</v>
      </c>
      <c r="P985">
        <v>19</v>
      </c>
    </row>
    <row r="986" spans="1:16" x14ac:dyDescent="0.3">
      <c r="A986">
        <v>2013</v>
      </c>
      <c r="B986" t="s">
        <v>29</v>
      </c>
      <c r="C986" t="s">
        <v>165</v>
      </c>
      <c r="D986" t="s">
        <v>94</v>
      </c>
      <c r="E986">
        <v>11</v>
      </c>
      <c r="F986" t="s">
        <v>165</v>
      </c>
      <c r="H986" t="s">
        <v>317</v>
      </c>
      <c r="I986">
        <v>15</v>
      </c>
      <c r="J986">
        <v>14</v>
      </c>
      <c r="K986">
        <v>11</v>
      </c>
      <c r="L986">
        <v>13</v>
      </c>
      <c r="M986">
        <v>9</v>
      </c>
      <c r="N986">
        <v>1</v>
      </c>
      <c r="O986">
        <v>2</v>
      </c>
      <c r="P986">
        <v>13</v>
      </c>
    </row>
    <row r="987" spans="1:16" x14ac:dyDescent="0.3">
      <c r="A987">
        <v>2013</v>
      </c>
      <c r="B987" t="s">
        <v>13</v>
      </c>
      <c r="C987" t="s">
        <v>318</v>
      </c>
      <c r="D987" t="s">
        <v>94</v>
      </c>
      <c r="E987">
        <v>1</v>
      </c>
      <c r="F987" t="s">
        <v>318</v>
      </c>
      <c r="H987" t="s">
        <v>319</v>
      </c>
      <c r="I987">
        <v>29</v>
      </c>
      <c r="J987">
        <v>15</v>
      </c>
      <c r="K987">
        <v>10</v>
      </c>
      <c r="L987">
        <v>14</v>
      </c>
      <c r="M987">
        <v>14</v>
      </c>
      <c r="N987">
        <v>14</v>
      </c>
      <c r="O987">
        <v>15</v>
      </c>
      <c r="P987">
        <v>25</v>
      </c>
    </row>
    <row r="988" spans="1:16" x14ac:dyDescent="0.3">
      <c r="A988">
        <v>2013</v>
      </c>
      <c r="B988" t="s">
        <v>23</v>
      </c>
      <c r="C988" t="s">
        <v>203</v>
      </c>
      <c r="D988" t="s">
        <v>94</v>
      </c>
      <c r="E988">
        <v>21</v>
      </c>
      <c r="F988" t="s">
        <v>203</v>
      </c>
      <c r="H988" t="s">
        <v>320</v>
      </c>
      <c r="I988">
        <v>7</v>
      </c>
      <c r="J988">
        <v>16</v>
      </c>
      <c r="K988">
        <v>9</v>
      </c>
      <c r="L988">
        <v>15</v>
      </c>
      <c r="M988">
        <v>9</v>
      </c>
      <c r="N988">
        <v>-9</v>
      </c>
      <c r="O988">
        <v>-8</v>
      </c>
      <c r="P988">
        <v>1</v>
      </c>
    </row>
    <row r="989" spans="1:16" x14ac:dyDescent="0.3">
      <c r="A989">
        <v>2013</v>
      </c>
      <c r="B989" t="s">
        <v>13</v>
      </c>
      <c r="C989" t="s">
        <v>321</v>
      </c>
      <c r="D989" t="s">
        <v>94</v>
      </c>
      <c r="E989">
        <v>2</v>
      </c>
      <c r="F989" t="s">
        <v>321</v>
      </c>
      <c r="H989" t="s">
        <v>322</v>
      </c>
      <c r="I989">
        <v>26</v>
      </c>
      <c r="J989">
        <v>19</v>
      </c>
      <c r="K989">
        <v>6</v>
      </c>
      <c r="L989">
        <v>16</v>
      </c>
      <c r="M989">
        <v>14</v>
      </c>
      <c r="N989">
        <v>7</v>
      </c>
      <c r="O989">
        <v>10</v>
      </c>
      <c r="P989">
        <v>16</v>
      </c>
    </row>
    <row r="990" spans="1:16" x14ac:dyDescent="0.3">
      <c r="A990">
        <v>2013</v>
      </c>
      <c r="B990" t="s">
        <v>32</v>
      </c>
      <c r="C990" t="s">
        <v>187</v>
      </c>
      <c r="D990" t="s">
        <v>94</v>
      </c>
      <c r="E990">
        <v>7</v>
      </c>
      <c r="F990" t="s">
        <v>187</v>
      </c>
      <c r="H990" t="s">
        <v>323</v>
      </c>
      <c r="I990">
        <v>17</v>
      </c>
      <c r="J990">
        <v>20</v>
      </c>
      <c r="K990">
        <v>5</v>
      </c>
      <c r="L990">
        <v>17</v>
      </c>
      <c r="M990">
        <v>13</v>
      </c>
      <c r="N990">
        <v>-3</v>
      </c>
      <c r="O990">
        <v>0</v>
      </c>
      <c r="P990">
        <v>5</v>
      </c>
    </row>
    <row r="991" spans="1:16" x14ac:dyDescent="0.3">
      <c r="A991">
        <v>2013</v>
      </c>
      <c r="B991" t="s">
        <v>17</v>
      </c>
      <c r="C991" t="s">
        <v>177</v>
      </c>
      <c r="D991" t="s">
        <v>94</v>
      </c>
      <c r="E991">
        <v>4</v>
      </c>
      <c r="F991" t="s">
        <v>177</v>
      </c>
      <c r="H991" t="s">
        <v>324</v>
      </c>
      <c r="I991">
        <v>22</v>
      </c>
      <c r="J991">
        <v>23</v>
      </c>
      <c r="K991">
        <v>2</v>
      </c>
      <c r="L991">
        <v>18</v>
      </c>
      <c r="M991">
        <v>15</v>
      </c>
      <c r="N991">
        <v>-1</v>
      </c>
      <c r="O991">
        <v>4</v>
      </c>
      <c r="P991">
        <v>6</v>
      </c>
    </row>
    <row r="992" spans="1:16" x14ac:dyDescent="0.3">
      <c r="A992">
        <v>2013</v>
      </c>
      <c r="B992" t="s">
        <v>29</v>
      </c>
      <c r="C992" t="s">
        <v>189</v>
      </c>
      <c r="D992" t="s">
        <v>94</v>
      </c>
      <c r="E992">
        <v>5</v>
      </c>
      <c r="F992" t="s">
        <v>189</v>
      </c>
      <c r="H992" t="s">
        <v>325</v>
      </c>
      <c r="I992">
        <v>19</v>
      </c>
      <c r="J992">
        <v>25</v>
      </c>
      <c r="L992">
        <v>19</v>
      </c>
      <c r="M992">
        <v>9</v>
      </c>
      <c r="N992">
        <v>-6</v>
      </c>
      <c r="O992">
        <v>0</v>
      </c>
      <c r="P992">
        <v>0</v>
      </c>
    </row>
    <row r="993" spans="1:16" x14ac:dyDescent="0.3">
      <c r="A993">
        <v>2013</v>
      </c>
      <c r="B993" t="s">
        <v>13</v>
      </c>
      <c r="C993" t="s">
        <v>175</v>
      </c>
      <c r="D993" t="s">
        <v>94</v>
      </c>
      <c r="E993">
        <v>10</v>
      </c>
      <c r="F993" t="s">
        <v>175</v>
      </c>
      <c r="H993" t="s">
        <v>326</v>
      </c>
      <c r="I993">
        <v>16</v>
      </c>
      <c r="J993">
        <v>28</v>
      </c>
      <c r="L993">
        <v>20</v>
      </c>
      <c r="M993">
        <v>14</v>
      </c>
      <c r="N993">
        <v>-12</v>
      </c>
      <c r="O993">
        <v>-4</v>
      </c>
      <c r="P993">
        <v>-4</v>
      </c>
    </row>
    <row r="994" spans="1:16" x14ac:dyDescent="0.3">
      <c r="A994">
        <v>2013</v>
      </c>
      <c r="B994" t="s">
        <v>35</v>
      </c>
      <c r="C994" t="s">
        <v>179</v>
      </c>
      <c r="D994" t="s">
        <v>94</v>
      </c>
      <c r="E994">
        <v>16</v>
      </c>
      <c r="F994" t="s">
        <v>179</v>
      </c>
      <c r="H994" t="s">
        <v>327</v>
      </c>
      <c r="I994">
        <v>10</v>
      </c>
      <c r="J994">
        <v>29</v>
      </c>
      <c r="L994">
        <v>21</v>
      </c>
      <c r="M994">
        <v>10</v>
      </c>
      <c r="N994">
        <v>-19</v>
      </c>
      <c r="O994">
        <v>-11</v>
      </c>
      <c r="P994">
        <v>-11</v>
      </c>
    </row>
    <row r="995" spans="1:16" x14ac:dyDescent="0.3">
      <c r="A995">
        <v>2013</v>
      </c>
      <c r="B995" t="s">
        <v>23</v>
      </c>
      <c r="C995" t="s">
        <v>328</v>
      </c>
      <c r="D995" t="s">
        <v>94</v>
      </c>
      <c r="E995">
        <v>1</v>
      </c>
      <c r="F995" t="s">
        <v>328</v>
      </c>
      <c r="H995" t="s">
        <v>329</v>
      </c>
      <c r="I995">
        <v>29</v>
      </c>
      <c r="J995">
        <v>29</v>
      </c>
      <c r="L995">
        <v>22</v>
      </c>
      <c r="M995">
        <v>9</v>
      </c>
      <c r="N995">
        <v>0</v>
      </c>
      <c r="O995">
        <v>7</v>
      </c>
      <c r="P995">
        <v>7</v>
      </c>
    </row>
    <row r="996" spans="1:16" x14ac:dyDescent="0.3">
      <c r="A996">
        <v>2013</v>
      </c>
      <c r="B996" t="s">
        <v>23</v>
      </c>
      <c r="C996" t="s">
        <v>213</v>
      </c>
      <c r="D996" t="s">
        <v>94</v>
      </c>
      <c r="E996">
        <v>2</v>
      </c>
      <c r="F996" t="s">
        <v>213</v>
      </c>
      <c r="H996" t="s">
        <v>330</v>
      </c>
      <c r="I996">
        <v>26</v>
      </c>
      <c r="J996">
        <v>40</v>
      </c>
      <c r="L996">
        <v>23</v>
      </c>
      <c r="M996">
        <v>9</v>
      </c>
      <c r="N996">
        <v>-14</v>
      </c>
      <c r="O996">
        <v>3</v>
      </c>
      <c r="P996">
        <v>3</v>
      </c>
    </row>
    <row r="997" spans="1:16" x14ac:dyDescent="0.3">
      <c r="A997">
        <v>2013</v>
      </c>
      <c r="B997" t="s">
        <v>26</v>
      </c>
      <c r="C997" t="s">
        <v>331</v>
      </c>
      <c r="D997" t="s">
        <v>94</v>
      </c>
      <c r="E997">
        <v>4</v>
      </c>
      <c r="F997" t="s">
        <v>647</v>
      </c>
      <c r="H997" t="s">
        <v>184</v>
      </c>
      <c r="I997">
        <v>22</v>
      </c>
      <c r="J997">
        <v>43</v>
      </c>
      <c r="L997">
        <v>24</v>
      </c>
      <c r="M997">
        <v>15</v>
      </c>
      <c r="N997">
        <v>-21</v>
      </c>
      <c r="O997">
        <v>-2</v>
      </c>
      <c r="P997">
        <v>-2</v>
      </c>
    </row>
    <row r="998" spans="1:16" x14ac:dyDescent="0.3">
      <c r="A998">
        <v>2013</v>
      </c>
      <c r="B998" t="s">
        <v>32</v>
      </c>
      <c r="C998" t="s">
        <v>205</v>
      </c>
      <c r="D998" t="s">
        <v>94</v>
      </c>
      <c r="E998">
        <v>12</v>
      </c>
      <c r="F998" t="s">
        <v>205</v>
      </c>
      <c r="H998" t="s">
        <v>332</v>
      </c>
      <c r="I998">
        <v>14</v>
      </c>
      <c r="J998">
        <v>44</v>
      </c>
      <c r="L998">
        <v>25</v>
      </c>
      <c r="M998">
        <v>13</v>
      </c>
      <c r="N998">
        <v>-30</v>
      </c>
      <c r="O998">
        <v>-11</v>
      </c>
      <c r="P998">
        <v>-11</v>
      </c>
    </row>
    <row r="999" spans="1:16" x14ac:dyDescent="0.3">
      <c r="A999">
        <v>2013</v>
      </c>
      <c r="B999" t="s">
        <v>32</v>
      </c>
      <c r="C999" t="s">
        <v>333</v>
      </c>
      <c r="D999" t="s">
        <v>94</v>
      </c>
      <c r="E999">
        <v>1</v>
      </c>
      <c r="F999" t="s">
        <v>333</v>
      </c>
      <c r="H999" t="s">
        <v>334</v>
      </c>
      <c r="I999">
        <v>29</v>
      </c>
      <c r="J999">
        <v>44</v>
      </c>
      <c r="L999">
        <v>26</v>
      </c>
      <c r="M999">
        <v>13</v>
      </c>
      <c r="N999">
        <v>-15</v>
      </c>
      <c r="O999">
        <v>3</v>
      </c>
      <c r="P999">
        <v>3</v>
      </c>
    </row>
    <row r="1000" spans="1:16" x14ac:dyDescent="0.3">
      <c r="A1000">
        <v>2013</v>
      </c>
      <c r="B1000" t="s">
        <v>62</v>
      </c>
      <c r="C1000" t="s">
        <v>335</v>
      </c>
      <c r="D1000" t="s">
        <v>94</v>
      </c>
      <c r="E1000">
        <v>3</v>
      </c>
      <c r="F1000" t="s">
        <v>1388</v>
      </c>
      <c r="H1000" t="s">
        <v>336</v>
      </c>
      <c r="I1000">
        <v>24</v>
      </c>
      <c r="J1000">
        <v>47</v>
      </c>
      <c r="L1000">
        <v>27</v>
      </c>
      <c r="M1000">
        <v>15</v>
      </c>
      <c r="N1000">
        <v>-23</v>
      </c>
      <c r="O1000">
        <v>-3</v>
      </c>
      <c r="P1000">
        <v>-3</v>
      </c>
    </row>
    <row r="1001" spans="1:16" x14ac:dyDescent="0.3">
      <c r="A1001">
        <v>2013</v>
      </c>
      <c r="B1001" t="s">
        <v>17</v>
      </c>
      <c r="C1001" t="s">
        <v>337</v>
      </c>
      <c r="D1001" t="s">
        <v>94</v>
      </c>
      <c r="E1001">
        <v>1</v>
      </c>
      <c r="F1001" t="s">
        <v>337</v>
      </c>
      <c r="H1001" t="s">
        <v>338</v>
      </c>
      <c r="I1001">
        <v>29</v>
      </c>
      <c r="J1001">
        <v>52</v>
      </c>
      <c r="L1001">
        <v>28</v>
      </c>
      <c r="M1001">
        <v>15</v>
      </c>
      <c r="N1001">
        <v>-23</v>
      </c>
      <c r="O1001">
        <v>1</v>
      </c>
      <c r="P1001">
        <v>1</v>
      </c>
    </row>
    <row r="1002" spans="1:16" x14ac:dyDescent="0.3">
      <c r="A1002">
        <v>2013</v>
      </c>
      <c r="B1002" t="s">
        <v>13</v>
      </c>
      <c r="C1002" t="s">
        <v>143</v>
      </c>
      <c r="D1002" t="s">
        <v>94</v>
      </c>
      <c r="E1002">
        <v>6</v>
      </c>
      <c r="F1002" t="s">
        <v>143</v>
      </c>
      <c r="H1002" t="s">
        <v>339</v>
      </c>
      <c r="I1002">
        <v>18</v>
      </c>
      <c r="J1002">
        <v>54</v>
      </c>
      <c r="L1002">
        <v>29</v>
      </c>
      <c r="M1002">
        <v>14</v>
      </c>
      <c r="N1002">
        <v>-36</v>
      </c>
      <c r="O1002">
        <v>-11</v>
      </c>
      <c r="P1002">
        <v>-11</v>
      </c>
    </row>
    <row r="1003" spans="1:16" x14ac:dyDescent="0.3">
      <c r="A1003">
        <v>2013</v>
      </c>
      <c r="B1003" t="s">
        <v>32</v>
      </c>
      <c r="C1003" t="s">
        <v>173</v>
      </c>
      <c r="D1003" t="s">
        <v>94</v>
      </c>
      <c r="E1003">
        <v>22</v>
      </c>
      <c r="F1003" t="s">
        <v>173</v>
      </c>
      <c r="H1003" t="s">
        <v>340</v>
      </c>
      <c r="I1003">
        <v>6</v>
      </c>
      <c r="J1003">
        <v>55</v>
      </c>
      <c r="L1003">
        <v>30</v>
      </c>
      <c r="M1003">
        <v>13</v>
      </c>
      <c r="N1003">
        <v>-49</v>
      </c>
      <c r="O1003">
        <v>-24</v>
      </c>
      <c r="P1003">
        <v>-24</v>
      </c>
    </row>
    <row r="1004" spans="1:16" x14ac:dyDescent="0.3">
      <c r="A1004">
        <v>2013</v>
      </c>
      <c r="B1004" t="s">
        <v>17</v>
      </c>
      <c r="C1004" t="s">
        <v>341</v>
      </c>
      <c r="D1004" t="s">
        <v>94</v>
      </c>
      <c r="E1004">
        <v>3</v>
      </c>
      <c r="F1004" t="s">
        <v>341</v>
      </c>
      <c r="H1004" t="s">
        <v>342</v>
      </c>
      <c r="I1004">
        <v>24</v>
      </c>
      <c r="J1004">
        <v>58</v>
      </c>
      <c r="L1004">
        <v>31</v>
      </c>
      <c r="M1004">
        <v>15</v>
      </c>
      <c r="N1004">
        <v>-34</v>
      </c>
      <c r="O1004">
        <v>-7</v>
      </c>
      <c r="P1004">
        <v>-7</v>
      </c>
    </row>
    <row r="1005" spans="1:16" x14ac:dyDescent="0.3">
      <c r="A1005">
        <v>2013</v>
      </c>
      <c r="B1005" t="s">
        <v>62</v>
      </c>
      <c r="C1005" t="s">
        <v>343</v>
      </c>
      <c r="D1005" t="s">
        <v>94</v>
      </c>
      <c r="E1005">
        <v>13</v>
      </c>
      <c r="F1005" t="s">
        <v>343</v>
      </c>
      <c r="H1005" t="s">
        <v>344</v>
      </c>
      <c r="I1005">
        <v>12</v>
      </c>
      <c r="J1005">
        <v>60</v>
      </c>
      <c r="L1005">
        <v>32</v>
      </c>
      <c r="M1005">
        <v>15</v>
      </c>
      <c r="N1005">
        <v>-48</v>
      </c>
      <c r="O1005">
        <v>-20</v>
      </c>
      <c r="P1005">
        <v>-20</v>
      </c>
    </row>
    <row r="1006" spans="1:16" x14ac:dyDescent="0.3">
      <c r="A1006">
        <v>2013</v>
      </c>
      <c r="B1006" t="s">
        <v>62</v>
      </c>
      <c r="C1006" t="s">
        <v>345</v>
      </c>
      <c r="D1006" t="s">
        <v>94</v>
      </c>
      <c r="E1006">
        <v>17</v>
      </c>
      <c r="F1006" t="s">
        <v>345</v>
      </c>
      <c r="H1006" t="s">
        <v>346</v>
      </c>
      <c r="I1006">
        <v>9</v>
      </c>
      <c r="J1006">
        <v>61</v>
      </c>
      <c r="L1006">
        <v>33</v>
      </c>
      <c r="M1006">
        <v>15</v>
      </c>
      <c r="N1006">
        <v>-52</v>
      </c>
      <c r="O1006">
        <v>-24</v>
      </c>
      <c r="P1006">
        <v>-24</v>
      </c>
    </row>
    <row r="1007" spans="1:16" x14ac:dyDescent="0.3">
      <c r="A1007">
        <v>2013</v>
      </c>
      <c r="B1007" t="s">
        <v>62</v>
      </c>
      <c r="C1007" t="s">
        <v>171</v>
      </c>
      <c r="D1007" t="s">
        <v>94</v>
      </c>
      <c r="E1007">
        <v>30</v>
      </c>
      <c r="F1007" t="s">
        <v>171</v>
      </c>
      <c r="H1007" t="s">
        <v>347</v>
      </c>
      <c r="I1007">
        <v>5</v>
      </c>
      <c r="J1007">
        <v>65</v>
      </c>
      <c r="L1007">
        <v>34</v>
      </c>
      <c r="M1007">
        <v>15</v>
      </c>
      <c r="N1007">
        <v>-60</v>
      </c>
      <c r="O1007">
        <v>-29</v>
      </c>
      <c r="P1007">
        <v>-29</v>
      </c>
    </row>
    <row r="1008" spans="1:16" x14ac:dyDescent="0.3">
      <c r="A1008">
        <v>2013</v>
      </c>
      <c r="B1008" t="s">
        <v>23</v>
      </c>
      <c r="C1008" t="s">
        <v>119</v>
      </c>
      <c r="D1008" t="s">
        <v>94</v>
      </c>
      <c r="E1008">
        <v>13</v>
      </c>
      <c r="F1008" t="s">
        <v>119</v>
      </c>
      <c r="H1008" t="s">
        <v>348</v>
      </c>
      <c r="I1008">
        <v>12</v>
      </c>
      <c r="J1008">
        <v>67</v>
      </c>
      <c r="L1008">
        <v>35</v>
      </c>
      <c r="M1008">
        <v>9</v>
      </c>
      <c r="N1008">
        <v>-55</v>
      </c>
      <c r="O1008">
        <v>-23</v>
      </c>
      <c r="P1008">
        <v>-23</v>
      </c>
    </row>
    <row r="1009" spans="1:16" x14ac:dyDescent="0.3">
      <c r="A1009">
        <v>2013</v>
      </c>
      <c r="B1009" t="s">
        <v>13</v>
      </c>
      <c r="C1009" t="s">
        <v>349</v>
      </c>
      <c r="D1009" t="s">
        <v>94</v>
      </c>
      <c r="E1009">
        <v>1</v>
      </c>
      <c r="F1009" t="s">
        <v>1113</v>
      </c>
      <c r="H1009" t="s">
        <v>350</v>
      </c>
      <c r="I1009">
        <v>29</v>
      </c>
      <c r="J1009">
        <v>70</v>
      </c>
      <c r="L1009">
        <v>36</v>
      </c>
      <c r="M1009">
        <v>14</v>
      </c>
      <c r="N1009">
        <v>-41</v>
      </c>
      <c r="O1009">
        <v>-7</v>
      </c>
      <c r="P1009">
        <v>-7</v>
      </c>
    </row>
    <row r="1010" spans="1:16" x14ac:dyDescent="0.3">
      <c r="A1010">
        <v>2013</v>
      </c>
      <c r="B1010" t="s">
        <v>35</v>
      </c>
      <c r="C1010" t="s">
        <v>351</v>
      </c>
      <c r="D1010" t="s">
        <v>94</v>
      </c>
      <c r="E1010">
        <v>1</v>
      </c>
      <c r="F1010" t="s">
        <v>351</v>
      </c>
      <c r="H1010" t="s">
        <v>352</v>
      </c>
      <c r="I1010">
        <v>29</v>
      </c>
      <c r="J1010">
        <v>85</v>
      </c>
      <c r="L1010">
        <v>37</v>
      </c>
      <c r="M1010">
        <v>10</v>
      </c>
      <c r="N1010">
        <v>-56</v>
      </c>
      <c r="O1010">
        <v>-8</v>
      </c>
      <c r="P1010">
        <v>-8</v>
      </c>
    </row>
    <row r="1011" spans="1:16" x14ac:dyDescent="0.3">
      <c r="A1011">
        <v>2013</v>
      </c>
      <c r="B1011" t="s">
        <v>62</v>
      </c>
      <c r="C1011" t="s">
        <v>129</v>
      </c>
      <c r="D1011" t="s">
        <v>94</v>
      </c>
      <c r="E1011">
        <v>1</v>
      </c>
      <c r="F1011" t="s">
        <v>129</v>
      </c>
      <c r="H1011" t="s">
        <v>353</v>
      </c>
      <c r="I1011">
        <v>29</v>
      </c>
      <c r="J1011">
        <v>109</v>
      </c>
      <c r="L1011">
        <v>38</v>
      </c>
      <c r="M1011">
        <v>15</v>
      </c>
      <c r="N1011">
        <v>-80</v>
      </c>
      <c r="O1011">
        <v>-9</v>
      </c>
      <c r="P1011">
        <v>-9</v>
      </c>
    </row>
    <row r="1012" spans="1:16" x14ac:dyDescent="0.3">
      <c r="A1012">
        <v>2012</v>
      </c>
      <c r="B1012" t="s">
        <v>13</v>
      </c>
      <c r="C1012" s="1" t="s">
        <v>14</v>
      </c>
      <c r="D1012" s="1" t="s">
        <v>221</v>
      </c>
      <c r="E1012" s="1">
        <v>21000</v>
      </c>
      <c r="F1012" t="s">
        <v>986</v>
      </c>
      <c r="H1012" s="1" t="s">
        <v>15</v>
      </c>
      <c r="I1012">
        <v>3</v>
      </c>
      <c r="J1012">
        <v>1</v>
      </c>
      <c r="K1012">
        <v>8</v>
      </c>
      <c r="L1012" s="1">
        <v>1</v>
      </c>
      <c r="M1012">
        <v>14</v>
      </c>
      <c r="N1012">
        <v>2</v>
      </c>
      <c r="O1012" s="1">
        <v>2</v>
      </c>
      <c r="P1012">
        <v>10</v>
      </c>
    </row>
    <row r="1013" spans="1:16" x14ac:dyDescent="0.3">
      <c r="A1013">
        <v>2012</v>
      </c>
      <c r="B1013" t="s">
        <v>17</v>
      </c>
      <c r="C1013" s="1" t="s">
        <v>18</v>
      </c>
      <c r="D1013" s="1" t="s">
        <v>221</v>
      </c>
      <c r="E1013" s="2">
        <v>10000</v>
      </c>
      <c r="F1013" t="s">
        <v>529</v>
      </c>
      <c r="H1013" s="1" t="s">
        <v>19</v>
      </c>
      <c r="I1013">
        <v>5</v>
      </c>
      <c r="J1013">
        <v>7</v>
      </c>
      <c r="K1013">
        <v>2</v>
      </c>
      <c r="L1013" s="2">
        <v>3</v>
      </c>
      <c r="M1013">
        <v>14</v>
      </c>
      <c r="N1013">
        <v>-2</v>
      </c>
      <c r="O1013" s="2">
        <v>2</v>
      </c>
      <c r="P1013">
        <v>4</v>
      </c>
    </row>
    <row r="1014" spans="1:16" x14ac:dyDescent="0.3">
      <c r="A1014">
        <v>2012</v>
      </c>
      <c r="B1014" t="s">
        <v>17</v>
      </c>
      <c r="C1014" s="1" t="s">
        <v>20</v>
      </c>
      <c r="D1014" s="1" t="s">
        <v>22</v>
      </c>
      <c r="E1014" s="1">
        <v>1000</v>
      </c>
      <c r="F1014" t="s">
        <v>379</v>
      </c>
      <c r="H1014" s="1" t="s">
        <v>21</v>
      </c>
      <c r="I1014">
        <v>6</v>
      </c>
      <c r="J1014">
        <v>7</v>
      </c>
      <c r="K1014">
        <v>2</v>
      </c>
      <c r="L1014" s="1">
        <v>2</v>
      </c>
      <c r="M1014">
        <v>14</v>
      </c>
      <c r="N1014">
        <v>-1</v>
      </c>
      <c r="O1014" s="1">
        <v>4</v>
      </c>
      <c r="P1014">
        <v>6</v>
      </c>
    </row>
    <row r="1015" spans="1:16" x14ac:dyDescent="0.3">
      <c r="A1015">
        <v>2012</v>
      </c>
      <c r="B1015" t="s">
        <v>23</v>
      </c>
      <c r="C1015" s="1" t="s">
        <v>24</v>
      </c>
      <c r="D1015" s="1" t="s">
        <v>221</v>
      </c>
      <c r="E1015" s="1">
        <v>1000</v>
      </c>
      <c r="F1015" t="s">
        <v>1374</v>
      </c>
      <c r="H1015" s="1" t="s">
        <v>25</v>
      </c>
      <c r="I1015">
        <v>6</v>
      </c>
      <c r="J1015">
        <v>14</v>
      </c>
      <c r="L1015" s="1">
        <v>4</v>
      </c>
      <c r="M1015">
        <v>12</v>
      </c>
      <c r="N1015">
        <v>-8</v>
      </c>
      <c r="O1015" s="1">
        <v>2</v>
      </c>
      <c r="P1015">
        <v>2</v>
      </c>
    </row>
    <row r="1016" spans="1:16" x14ac:dyDescent="0.3">
      <c r="A1016">
        <v>2012</v>
      </c>
      <c r="B1016" t="s">
        <v>26</v>
      </c>
      <c r="C1016" s="1" t="s">
        <v>27</v>
      </c>
      <c r="D1016" s="1" t="s">
        <v>221</v>
      </c>
      <c r="E1016" s="1">
        <v>73000</v>
      </c>
      <c r="F1016" t="s">
        <v>1375</v>
      </c>
      <c r="H1016" s="1" t="s">
        <v>28</v>
      </c>
      <c r="I1016">
        <v>2</v>
      </c>
      <c r="J1016">
        <v>29</v>
      </c>
      <c r="L1016" s="1">
        <v>5</v>
      </c>
      <c r="M1016">
        <v>14</v>
      </c>
      <c r="N1016">
        <v>-27</v>
      </c>
      <c r="O1016" s="1">
        <v>-3</v>
      </c>
      <c r="P1016">
        <v>-3</v>
      </c>
    </row>
    <row r="1017" spans="1:16" x14ac:dyDescent="0.3">
      <c r="A1017">
        <v>2012</v>
      </c>
      <c r="B1017" t="s">
        <v>29</v>
      </c>
      <c r="C1017" s="1" t="s">
        <v>30</v>
      </c>
      <c r="D1017" s="1" t="s">
        <v>221</v>
      </c>
      <c r="E1017" s="2">
        <v>20000</v>
      </c>
      <c r="F1017" t="s">
        <v>1011</v>
      </c>
      <c r="H1017" s="1" t="s">
        <v>31</v>
      </c>
      <c r="I1017">
        <v>4</v>
      </c>
      <c r="J1017">
        <v>32</v>
      </c>
      <c r="L1017" s="2">
        <v>6</v>
      </c>
      <c r="M1017">
        <v>10</v>
      </c>
      <c r="N1017">
        <v>-28</v>
      </c>
      <c r="O1017" s="2">
        <v>-2</v>
      </c>
      <c r="P1017">
        <v>-2</v>
      </c>
    </row>
    <row r="1018" spans="1:16" x14ac:dyDescent="0.3">
      <c r="A1018">
        <v>2012</v>
      </c>
      <c r="B1018" t="s">
        <v>32</v>
      </c>
      <c r="C1018" s="1" t="s">
        <v>33</v>
      </c>
      <c r="D1018" s="1" t="s">
        <v>22</v>
      </c>
      <c r="E1018" s="2">
        <v>60000</v>
      </c>
      <c r="F1018" t="s">
        <v>227</v>
      </c>
      <c r="H1018" s="1" t="s">
        <v>34</v>
      </c>
      <c r="I1018">
        <v>2</v>
      </c>
      <c r="J1018">
        <v>2</v>
      </c>
      <c r="K1018">
        <v>7</v>
      </c>
      <c r="L1018" s="2">
        <v>1</v>
      </c>
      <c r="M1018">
        <v>9</v>
      </c>
      <c r="N1018">
        <v>0</v>
      </c>
      <c r="O1018" s="2">
        <v>1</v>
      </c>
      <c r="P1018">
        <v>8</v>
      </c>
    </row>
    <row r="1019" spans="1:16" x14ac:dyDescent="0.3">
      <c r="A1019">
        <v>2012</v>
      </c>
      <c r="B1019" t="s">
        <v>35</v>
      </c>
      <c r="C1019" s="1" t="s">
        <v>36</v>
      </c>
      <c r="D1019" s="1" t="s">
        <v>38</v>
      </c>
      <c r="E1019" s="2">
        <v>2900000</v>
      </c>
      <c r="F1019" t="s">
        <v>36</v>
      </c>
      <c r="H1019" s="1" t="s">
        <v>37</v>
      </c>
      <c r="I1019">
        <v>5</v>
      </c>
      <c r="J1019">
        <v>1</v>
      </c>
      <c r="K1019">
        <v>12</v>
      </c>
      <c r="L1019" s="2">
        <v>1</v>
      </c>
      <c r="M1019">
        <v>14</v>
      </c>
      <c r="N1019">
        <v>4</v>
      </c>
      <c r="O1019" s="2">
        <v>4</v>
      </c>
      <c r="P1019">
        <v>16</v>
      </c>
    </row>
    <row r="1020" spans="1:16" x14ac:dyDescent="0.3">
      <c r="A1020">
        <v>2012</v>
      </c>
      <c r="B1020" t="s">
        <v>13</v>
      </c>
      <c r="C1020" s="1" t="s">
        <v>39</v>
      </c>
      <c r="D1020" s="1" t="s">
        <v>22</v>
      </c>
      <c r="E1020" s="2">
        <v>100000</v>
      </c>
      <c r="F1020" t="s">
        <v>39</v>
      </c>
      <c r="H1020" s="1" t="s">
        <v>40</v>
      </c>
      <c r="I1020">
        <v>1</v>
      </c>
      <c r="J1020">
        <v>8</v>
      </c>
      <c r="K1020">
        <v>1</v>
      </c>
      <c r="L1020" s="2">
        <v>3</v>
      </c>
      <c r="M1020">
        <v>14</v>
      </c>
      <c r="N1020">
        <v>-7</v>
      </c>
      <c r="O1020" s="2">
        <v>-2</v>
      </c>
      <c r="P1020">
        <v>-1</v>
      </c>
    </row>
    <row r="1021" spans="1:16" x14ac:dyDescent="0.3">
      <c r="A1021">
        <v>2012</v>
      </c>
      <c r="B1021" t="s">
        <v>23</v>
      </c>
      <c r="C1021" s="1" t="s">
        <v>41</v>
      </c>
      <c r="D1021" s="1" t="s">
        <v>22</v>
      </c>
      <c r="E1021" s="2">
        <v>50000</v>
      </c>
      <c r="F1021" t="s">
        <v>1376</v>
      </c>
      <c r="H1021" s="1" t="s">
        <v>42</v>
      </c>
      <c r="I1021">
        <v>3</v>
      </c>
      <c r="J1021">
        <v>11</v>
      </c>
      <c r="L1021" s="2">
        <v>4</v>
      </c>
      <c r="M1021">
        <v>12</v>
      </c>
      <c r="N1021">
        <v>-8</v>
      </c>
      <c r="O1021" s="2">
        <v>-1</v>
      </c>
      <c r="P1021">
        <v>-1</v>
      </c>
    </row>
    <row r="1022" spans="1:16" x14ac:dyDescent="0.3">
      <c r="A1022">
        <v>2012</v>
      </c>
      <c r="B1022" t="s">
        <v>17</v>
      </c>
      <c r="C1022" s="1" t="s">
        <v>43</v>
      </c>
      <c r="D1022" s="1" t="s">
        <v>45</v>
      </c>
      <c r="E1022" s="2">
        <v>200000</v>
      </c>
      <c r="F1022" t="s">
        <v>43</v>
      </c>
      <c r="H1022" s="1" t="s">
        <v>44</v>
      </c>
      <c r="I1022">
        <v>16</v>
      </c>
      <c r="J1022">
        <v>2</v>
      </c>
      <c r="K1022">
        <v>15</v>
      </c>
      <c r="L1022" s="2">
        <v>2</v>
      </c>
      <c r="M1022">
        <v>14</v>
      </c>
      <c r="N1022">
        <v>14</v>
      </c>
      <c r="O1022" s="2">
        <v>14</v>
      </c>
      <c r="P1022">
        <v>29</v>
      </c>
    </row>
    <row r="1023" spans="1:16" x14ac:dyDescent="0.3">
      <c r="A1023">
        <v>2012</v>
      </c>
      <c r="B1023" t="s">
        <v>35</v>
      </c>
      <c r="C1023" s="1" t="s">
        <v>46</v>
      </c>
      <c r="D1023" s="1" t="s">
        <v>22</v>
      </c>
      <c r="E1023" s="1">
        <v>4000</v>
      </c>
      <c r="F1023" t="s">
        <v>46</v>
      </c>
      <c r="H1023" s="1" t="s">
        <v>47</v>
      </c>
      <c r="I1023">
        <v>5</v>
      </c>
      <c r="J1023">
        <v>17</v>
      </c>
      <c r="L1023" s="1">
        <v>6</v>
      </c>
      <c r="M1023">
        <v>14</v>
      </c>
      <c r="N1023">
        <v>-12</v>
      </c>
      <c r="O1023" s="1">
        <v>-1</v>
      </c>
      <c r="P1023">
        <v>-1</v>
      </c>
    </row>
    <row r="1024" spans="1:16" x14ac:dyDescent="0.3">
      <c r="A1024">
        <v>2012</v>
      </c>
      <c r="B1024" t="s">
        <v>26</v>
      </c>
      <c r="C1024" s="1" t="s">
        <v>48</v>
      </c>
      <c r="D1024" s="1" t="s">
        <v>22</v>
      </c>
      <c r="E1024" s="1">
        <v>1000</v>
      </c>
      <c r="F1024" t="s">
        <v>1377</v>
      </c>
      <c r="H1024" s="1" t="s">
        <v>49</v>
      </c>
      <c r="I1024">
        <v>6</v>
      </c>
      <c r="J1024">
        <v>18</v>
      </c>
      <c r="L1024" s="1">
        <v>7</v>
      </c>
      <c r="M1024">
        <v>14</v>
      </c>
      <c r="N1024">
        <v>-12</v>
      </c>
      <c r="O1024" s="1">
        <v>-1</v>
      </c>
      <c r="P1024">
        <v>-1</v>
      </c>
    </row>
    <row r="1025" spans="1:16" x14ac:dyDescent="0.3">
      <c r="A1025">
        <v>2012</v>
      </c>
      <c r="B1025" t="s">
        <v>13</v>
      </c>
      <c r="C1025" s="1" t="s">
        <v>50</v>
      </c>
      <c r="D1025" s="1" t="s">
        <v>38</v>
      </c>
      <c r="E1025" s="2">
        <v>4000000</v>
      </c>
      <c r="F1025" t="s">
        <v>245</v>
      </c>
      <c r="H1025" s="1" t="s">
        <v>51</v>
      </c>
      <c r="I1025">
        <v>1</v>
      </c>
      <c r="J1025">
        <v>2</v>
      </c>
      <c r="K1025">
        <v>11</v>
      </c>
      <c r="L1025" s="2">
        <v>2</v>
      </c>
      <c r="M1025">
        <v>14</v>
      </c>
      <c r="N1025">
        <v>-1</v>
      </c>
      <c r="O1025" s="2">
        <v>-1</v>
      </c>
      <c r="P1025">
        <v>10</v>
      </c>
    </row>
    <row r="1026" spans="1:16" x14ac:dyDescent="0.3">
      <c r="A1026">
        <v>2012</v>
      </c>
      <c r="B1026" t="s">
        <v>32</v>
      </c>
      <c r="C1026" s="1" t="s">
        <v>52</v>
      </c>
      <c r="D1026" s="1" t="s">
        <v>38</v>
      </c>
      <c r="E1026" s="2">
        <v>3600000</v>
      </c>
      <c r="F1026" t="s">
        <v>52</v>
      </c>
      <c r="H1026" s="1" t="s">
        <v>53</v>
      </c>
      <c r="I1026">
        <v>2</v>
      </c>
      <c r="J1026">
        <v>3</v>
      </c>
      <c r="K1026">
        <v>10</v>
      </c>
      <c r="L1026" s="2">
        <v>3</v>
      </c>
      <c r="M1026">
        <v>9</v>
      </c>
      <c r="N1026">
        <v>-1</v>
      </c>
      <c r="O1026" s="2">
        <v>-1</v>
      </c>
      <c r="P1026">
        <v>9</v>
      </c>
    </row>
    <row r="1027" spans="1:16" x14ac:dyDescent="0.3">
      <c r="A1027">
        <v>2012</v>
      </c>
      <c r="B1027" t="s">
        <v>29</v>
      </c>
      <c r="C1027" s="1" t="s">
        <v>54</v>
      </c>
      <c r="D1027" s="1" t="s">
        <v>38</v>
      </c>
      <c r="E1027" s="2">
        <v>3300000</v>
      </c>
      <c r="F1027" t="s">
        <v>54</v>
      </c>
      <c r="H1027" s="1" t="s">
        <v>55</v>
      </c>
      <c r="I1027">
        <v>3</v>
      </c>
      <c r="J1027">
        <v>4</v>
      </c>
      <c r="K1027">
        <v>9</v>
      </c>
      <c r="L1027" s="2">
        <v>4</v>
      </c>
      <c r="M1027">
        <v>10</v>
      </c>
      <c r="N1027">
        <v>-1</v>
      </c>
      <c r="O1027" s="2">
        <v>-1</v>
      </c>
      <c r="P1027">
        <v>8</v>
      </c>
    </row>
    <row r="1028" spans="1:16" x14ac:dyDescent="0.3">
      <c r="A1028">
        <v>2012</v>
      </c>
      <c r="B1028" t="s">
        <v>29</v>
      </c>
      <c r="C1028" s="1" t="s">
        <v>56</v>
      </c>
      <c r="D1028" s="1" t="s">
        <v>38</v>
      </c>
      <c r="E1028" s="2">
        <v>220000</v>
      </c>
      <c r="F1028" t="s">
        <v>715</v>
      </c>
      <c r="H1028" s="1" t="s">
        <v>57</v>
      </c>
      <c r="I1028">
        <v>9</v>
      </c>
      <c r="J1028">
        <v>5</v>
      </c>
      <c r="K1028">
        <v>8</v>
      </c>
      <c r="L1028" s="2">
        <v>5</v>
      </c>
      <c r="M1028">
        <v>10</v>
      </c>
      <c r="N1028">
        <v>4</v>
      </c>
      <c r="O1028" s="2">
        <v>4</v>
      </c>
      <c r="P1028">
        <v>12</v>
      </c>
    </row>
    <row r="1029" spans="1:16" x14ac:dyDescent="0.3">
      <c r="A1029">
        <v>2012</v>
      </c>
      <c r="B1029" t="s">
        <v>26</v>
      </c>
      <c r="C1029" s="1" t="s">
        <v>58</v>
      </c>
      <c r="D1029" s="1" t="s">
        <v>38</v>
      </c>
      <c r="E1029" s="2">
        <v>350000</v>
      </c>
      <c r="F1029" t="s">
        <v>231</v>
      </c>
      <c r="H1029" s="1" t="s">
        <v>59</v>
      </c>
      <c r="I1029">
        <v>6</v>
      </c>
      <c r="J1029">
        <v>6</v>
      </c>
      <c r="K1029">
        <v>7</v>
      </c>
      <c r="L1029" s="2">
        <v>6</v>
      </c>
      <c r="M1029">
        <v>14</v>
      </c>
      <c r="N1029">
        <v>0</v>
      </c>
      <c r="O1029" s="2">
        <v>0</v>
      </c>
      <c r="P1029">
        <v>7</v>
      </c>
    </row>
    <row r="1030" spans="1:16" x14ac:dyDescent="0.3">
      <c r="A1030">
        <v>2012</v>
      </c>
      <c r="B1030" t="s">
        <v>23</v>
      </c>
      <c r="C1030" s="1" t="s">
        <v>60</v>
      </c>
      <c r="D1030" s="1" t="s">
        <v>38</v>
      </c>
      <c r="E1030" s="2">
        <v>36000</v>
      </c>
      <c r="F1030" t="s">
        <v>60</v>
      </c>
      <c r="H1030" s="1" t="s">
        <v>61</v>
      </c>
      <c r="I1030">
        <v>11</v>
      </c>
      <c r="J1030">
        <v>7</v>
      </c>
      <c r="K1030">
        <v>6</v>
      </c>
      <c r="L1030" s="2">
        <v>7</v>
      </c>
      <c r="M1030">
        <v>12</v>
      </c>
      <c r="N1030">
        <v>4</v>
      </c>
      <c r="O1030" s="2">
        <v>4</v>
      </c>
      <c r="P1030">
        <v>10</v>
      </c>
    </row>
    <row r="1031" spans="1:16" x14ac:dyDescent="0.3">
      <c r="A1031">
        <v>2012</v>
      </c>
      <c r="B1031" t="s">
        <v>62</v>
      </c>
      <c r="C1031" s="1" t="s">
        <v>63</v>
      </c>
      <c r="D1031" s="1" t="s">
        <v>38</v>
      </c>
      <c r="E1031" s="2">
        <v>350000</v>
      </c>
      <c r="F1031" t="s">
        <v>63</v>
      </c>
      <c r="H1031" s="1" t="s">
        <v>64</v>
      </c>
      <c r="I1031">
        <v>6</v>
      </c>
      <c r="J1031">
        <v>8</v>
      </c>
      <c r="K1031">
        <v>5</v>
      </c>
      <c r="L1031" s="2">
        <v>8</v>
      </c>
      <c r="M1031">
        <v>9</v>
      </c>
      <c r="N1031">
        <v>-2</v>
      </c>
      <c r="O1031" s="2">
        <v>-2</v>
      </c>
      <c r="P1031">
        <v>3</v>
      </c>
    </row>
    <row r="1032" spans="1:16" x14ac:dyDescent="0.3">
      <c r="A1032">
        <v>2012</v>
      </c>
      <c r="B1032" t="s">
        <v>17</v>
      </c>
      <c r="C1032" s="1" t="s">
        <v>65</v>
      </c>
      <c r="D1032" s="1" t="s">
        <v>45</v>
      </c>
      <c r="E1032" s="2">
        <v>5000000</v>
      </c>
      <c r="F1032" t="s">
        <v>65</v>
      </c>
      <c r="H1032" s="1" t="s">
        <v>66</v>
      </c>
      <c r="I1032">
        <v>1</v>
      </c>
      <c r="J1032">
        <v>3</v>
      </c>
      <c r="K1032">
        <v>14</v>
      </c>
      <c r="L1032" s="2">
        <v>3</v>
      </c>
      <c r="M1032">
        <v>14</v>
      </c>
      <c r="N1032">
        <v>-2</v>
      </c>
      <c r="O1032" s="2">
        <v>-2</v>
      </c>
      <c r="P1032">
        <v>12</v>
      </c>
    </row>
    <row r="1033" spans="1:16" x14ac:dyDescent="0.3">
      <c r="A1033">
        <v>2012</v>
      </c>
      <c r="B1033" t="s">
        <v>23</v>
      </c>
      <c r="C1033" s="1" t="s">
        <v>67</v>
      </c>
      <c r="D1033" s="1" t="s">
        <v>38</v>
      </c>
      <c r="E1033" s="2">
        <v>3200000</v>
      </c>
      <c r="F1033" t="s">
        <v>67</v>
      </c>
      <c r="H1033" s="1" t="s">
        <v>68</v>
      </c>
      <c r="I1033">
        <v>4</v>
      </c>
      <c r="J1033">
        <v>11</v>
      </c>
      <c r="K1033">
        <v>2</v>
      </c>
      <c r="L1033" s="2">
        <v>9</v>
      </c>
      <c r="M1033">
        <v>12</v>
      </c>
      <c r="N1033">
        <v>-7</v>
      </c>
      <c r="O1033" s="2">
        <v>-5</v>
      </c>
      <c r="P1033">
        <v>-3</v>
      </c>
    </row>
    <row r="1034" spans="1:16" x14ac:dyDescent="0.3">
      <c r="A1034">
        <v>2012</v>
      </c>
      <c r="B1034" t="s">
        <v>26</v>
      </c>
      <c r="C1034" s="1" t="s">
        <v>69</v>
      </c>
      <c r="D1034" s="1" t="s">
        <v>38</v>
      </c>
      <c r="E1034" s="2">
        <v>60000</v>
      </c>
      <c r="F1034" t="s">
        <v>69</v>
      </c>
      <c r="H1034" s="1" t="s">
        <v>70</v>
      </c>
      <c r="I1034">
        <v>10</v>
      </c>
      <c r="J1034">
        <v>15</v>
      </c>
      <c r="L1034" s="2">
        <v>10</v>
      </c>
      <c r="M1034">
        <v>14</v>
      </c>
      <c r="N1034">
        <v>-5</v>
      </c>
      <c r="O1034" s="2">
        <v>0</v>
      </c>
      <c r="P1034">
        <v>0</v>
      </c>
    </row>
    <row r="1035" spans="1:16" x14ac:dyDescent="0.3">
      <c r="A1035">
        <v>2012</v>
      </c>
      <c r="B1035" t="s">
        <v>13</v>
      </c>
      <c r="C1035" s="1" t="s">
        <v>71</v>
      </c>
      <c r="D1035" s="1" t="s">
        <v>38</v>
      </c>
      <c r="E1035" s="1">
        <v>6000</v>
      </c>
      <c r="F1035" t="s">
        <v>544</v>
      </c>
      <c r="H1035" s="1" t="s">
        <v>72</v>
      </c>
      <c r="I1035">
        <v>12</v>
      </c>
      <c r="J1035">
        <v>18</v>
      </c>
      <c r="L1035" s="1">
        <v>11</v>
      </c>
      <c r="M1035">
        <v>14</v>
      </c>
      <c r="N1035">
        <v>-6</v>
      </c>
      <c r="O1035" s="1">
        <v>1</v>
      </c>
      <c r="P1035">
        <v>1</v>
      </c>
    </row>
    <row r="1036" spans="1:16" x14ac:dyDescent="0.3">
      <c r="A1036">
        <v>2012</v>
      </c>
      <c r="B1036" t="s">
        <v>17</v>
      </c>
      <c r="C1036" s="1" t="s">
        <v>73</v>
      </c>
      <c r="D1036" s="1" t="s">
        <v>45</v>
      </c>
      <c r="E1036" s="2">
        <v>50000</v>
      </c>
      <c r="F1036" t="s">
        <v>73</v>
      </c>
      <c r="H1036" s="1" t="s">
        <v>74</v>
      </c>
      <c r="I1036">
        <v>20</v>
      </c>
      <c r="J1036">
        <v>10</v>
      </c>
      <c r="K1036">
        <v>7</v>
      </c>
      <c r="L1036" s="2">
        <v>9</v>
      </c>
      <c r="M1036">
        <v>14</v>
      </c>
      <c r="N1036">
        <v>10</v>
      </c>
      <c r="O1036" s="2">
        <v>11</v>
      </c>
      <c r="P1036">
        <v>18</v>
      </c>
    </row>
    <row r="1037" spans="1:16" x14ac:dyDescent="0.3">
      <c r="A1037">
        <v>2012</v>
      </c>
      <c r="B1037" t="s">
        <v>32</v>
      </c>
      <c r="C1037" s="1" t="s">
        <v>75</v>
      </c>
      <c r="D1037" s="1" t="s">
        <v>45</v>
      </c>
      <c r="E1037" s="2">
        <v>2500000</v>
      </c>
      <c r="F1037" t="s">
        <v>75</v>
      </c>
      <c r="H1037" s="1" t="s">
        <v>76</v>
      </c>
      <c r="I1037">
        <v>6</v>
      </c>
      <c r="J1037">
        <v>1</v>
      </c>
      <c r="K1037">
        <v>16</v>
      </c>
      <c r="L1037" s="2">
        <v>1</v>
      </c>
      <c r="M1037">
        <v>9</v>
      </c>
      <c r="N1037">
        <v>5</v>
      </c>
      <c r="O1037" s="2">
        <v>5</v>
      </c>
      <c r="P1037">
        <v>21</v>
      </c>
    </row>
    <row r="1038" spans="1:16" x14ac:dyDescent="0.3">
      <c r="A1038">
        <v>2012</v>
      </c>
      <c r="B1038" t="s">
        <v>17</v>
      </c>
      <c r="C1038" s="1" t="s">
        <v>77</v>
      </c>
      <c r="D1038" s="1" t="s">
        <v>45</v>
      </c>
      <c r="E1038" s="2">
        <v>2400000</v>
      </c>
      <c r="F1038" t="s">
        <v>77</v>
      </c>
      <c r="H1038" s="1" t="s">
        <v>78</v>
      </c>
      <c r="I1038">
        <v>7</v>
      </c>
      <c r="J1038">
        <v>27</v>
      </c>
      <c r="L1038" s="2">
        <v>22</v>
      </c>
      <c r="M1038">
        <v>14</v>
      </c>
      <c r="N1038">
        <v>-20</v>
      </c>
      <c r="O1038" s="2">
        <v>-15</v>
      </c>
      <c r="P1038">
        <v>-15</v>
      </c>
    </row>
    <row r="1039" spans="1:16" x14ac:dyDescent="0.3">
      <c r="A1039">
        <v>2012</v>
      </c>
      <c r="B1039" t="s">
        <v>17</v>
      </c>
      <c r="C1039" s="1" t="s">
        <v>79</v>
      </c>
      <c r="D1039" s="1" t="s">
        <v>45</v>
      </c>
      <c r="E1039" s="2">
        <v>219000</v>
      </c>
      <c r="F1039" t="s">
        <v>79</v>
      </c>
      <c r="H1039" s="1" t="s">
        <v>80</v>
      </c>
      <c r="I1039">
        <v>15</v>
      </c>
      <c r="J1039">
        <v>45</v>
      </c>
      <c r="L1039" s="2">
        <v>27</v>
      </c>
      <c r="M1039">
        <v>14</v>
      </c>
      <c r="N1039">
        <v>-30</v>
      </c>
      <c r="O1039" s="2">
        <v>-12</v>
      </c>
      <c r="P1039">
        <v>-12</v>
      </c>
    </row>
    <row r="1040" spans="1:16" x14ac:dyDescent="0.3">
      <c r="A1040">
        <v>2012</v>
      </c>
      <c r="B1040" t="s">
        <v>35</v>
      </c>
      <c r="C1040" s="1" t="s">
        <v>81</v>
      </c>
      <c r="D1040" s="1" t="s">
        <v>45</v>
      </c>
      <c r="E1040" s="2">
        <v>1000000</v>
      </c>
      <c r="F1040" t="s">
        <v>81</v>
      </c>
      <c r="H1040" s="1" t="s">
        <v>82</v>
      </c>
      <c r="I1040">
        <v>12</v>
      </c>
      <c r="J1040">
        <v>4</v>
      </c>
      <c r="K1040">
        <v>13</v>
      </c>
      <c r="L1040" s="2">
        <v>4</v>
      </c>
      <c r="M1040">
        <v>14</v>
      </c>
      <c r="N1040">
        <v>8</v>
      </c>
      <c r="O1040" s="2">
        <v>8</v>
      </c>
      <c r="P1040">
        <v>21</v>
      </c>
    </row>
    <row r="1041" spans="1:16" x14ac:dyDescent="0.3">
      <c r="A1041">
        <v>2012</v>
      </c>
      <c r="B1041" t="s">
        <v>13</v>
      </c>
      <c r="C1041" s="1" t="s">
        <v>83</v>
      </c>
      <c r="D1041" s="1" t="s">
        <v>45</v>
      </c>
      <c r="E1041" s="2">
        <v>4000000</v>
      </c>
      <c r="F1041" t="s">
        <v>83</v>
      </c>
      <c r="H1041" s="1" t="s">
        <v>84</v>
      </c>
      <c r="I1041">
        <v>2</v>
      </c>
      <c r="J1041">
        <v>6</v>
      </c>
      <c r="K1041">
        <v>11</v>
      </c>
      <c r="L1041" s="2">
        <v>5</v>
      </c>
      <c r="M1041">
        <v>14</v>
      </c>
      <c r="N1041">
        <v>-4</v>
      </c>
      <c r="O1041" s="2">
        <v>-3</v>
      </c>
      <c r="P1041">
        <v>8</v>
      </c>
    </row>
    <row r="1042" spans="1:16" x14ac:dyDescent="0.3">
      <c r="A1042">
        <v>2012</v>
      </c>
      <c r="B1042" t="s">
        <v>35</v>
      </c>
      <c r="C1042" s="1" t="s">
        <v>85</v>
      </c>
      <c r="D1042" s="1" t="s">
        <v>45</v>
      </c>
      <c r="E1042" s="1">
        <v>4000</v>
      </c>
      <c r="F1042" t="s">
        <v>1370</v>
      </c>
      <c r="H1042" s="1" t="s">
        <v>86</v>
      </c>
      <c r="I1042">
        <v>27</v>
      </c>
      <c r="J1042">
        <v>7</v>
      </c>
      <c r="K1042">
        <v>10</v>
      </c>
      <c r="L1042" s="1">
        <v>6</v>
      </c>
      <c r="M1042">
        <v>14</v>
      </c>
      <c r="N1042">
        <v>20</v>
      </c>
      <c r="O1042" s="1">
        <v>21</v>
      </c>
      <c r="P1042">
        <v>31</v>
      </c>
    </row>
    <row r="1043" spans="1:16" x14ac:dyDescent="0.3">
      <c r="A1043">
        <v>2012</v>
      </c>
      <c r="B1043" t="s">
        <v>29</v>
      </c>
      <c r="C1043" s="1" t="s">
        <v>87</v>
      </c>
      <c r="D1043" s="1" t="s">
        <v>45</v>
      </c>
      <c r="E1043" s="2">
        <v>900000</v>
      </c>
      <c r="F1043" t="s">
        <v>87</v>
      </c>
      <c r="H1043" s="1" t="s">
        <v>88</v>
      </c>
      <c r="I1043">
        <v>13</v>
      </c>
      <c r="J1043">
        <v>8</v>
      </c>
      <c r="K1043">
        <v>9</v>
      </c>
      <c r="L1043" s="2">
        <v>7</v>
      </c>
      <c r="M1043">
        <v>10</v>
      </c>
      <c r="N1043">
        <v>5</v>
      </c>
      <c r="O1043" s="2">
        <v>6</v>
      </c>
      <c r="P1043">
        <v>15</v>
      </c>
    </row>
    <row r="1044" spans="1:16" x14ac:dyDescent="0.3">
      <c r="A1044">
        <v>2012</v>
      </c>
      <c r="B1044" t="s">
        <v>17</v>
      </c>
      <c r="C1044" s="1" t="s">
        <v>89</v>
      </c>
      <c r="D1044" s="1" t="s">
        <v>91</v>
      </c>
      <c r="E1044" s="2">
        <v>60000</v>
      </c>
      <c r="F1044" t="s">
        <v>1378</v>
      </c>
      <c r="H1044" s="1" t="s">
        <v>90</v>
      </c>
      <c r="I1044">
        <v>7</v>
      </c>
      <c r="J1044">
        <v>18</v>
      </c>
      <c r="L1044" s="2">
        <v>7</v>
      </c>
      <c r="M1044">
        <v>14</v>
      </c>
      <c r="N1044">
        <v>-11</v>
      </c>
      <c r="O1044" s="2">
        <v>0</v>
      </c>
      <c r="P1044">
        <v>0</v>
      </c>
    </row>
    <row r="1045" spans="1:16" x14ac:dyDescent="0.3">
      <c r="A1045">
        <v>2012</v>
      </c>
      <c r="B1045" t="s">
        <v>17</v>
      </c>
      <c r="C1045" s="1" t="s">
        <v>92</v>
      </c>
      <c r="D1045" s="1" t="s">
        <v>94</v>
      </c>
      <c r="E1045" s="2">
        <v>700000</v>
      </c>
      <c r="F1045" t="s">
        <v>800</v>
      </c>
      <c r="H1045" s="1" t="s">
        <v>93</v>
      </c>
      <c r="I1045">
        <v>9</v>
      </c>
      <c r="J1045">
        <v>4</v>
      </c>
      <c r="K1045">
        <v>21</v>
      </c>
      <c r="L1045" s="2">
        <v>4</v>
      </c>
      <c r="M1045">
        <v>14</v>
      </c>
      <c r="N1045">
        <v>5</v>
      </c>
      <c r="O1045" s="2">
        <v>5</v>
      </c>
      <c r="P1045">
        <v>26</v>
      </c>
    </row>
    <row r="1046" spans="1:16" x14ac:dyDescent="0.3">
      <c r="A1046">
        <v>2012</v>
      </c>
      <c r="B1046" t="s">
        <v>26</v>
      </c>
      <c r="C1046" s="1" t="s">
        <v>95</v>
      </c>
      <c r="D1046" s="1" t="s">
        <v>45</v>
      </c>
      <c r="E1046" s="2">
        <v>1700000</v>
      </c>
      <c r="F1046" t="s">
        <v>95</v>
      </c>
      <c r="H1046" s="1" t="s">
        <v>96</v>
      </c>
      <c r="I1046">
        <v>9</v>
      </c>
      <c r="J1046">
        <v>12</v>
      </c>
      <c r="K1046">
        <v>5</v>
      </c>
      <c r="L1046" s="2">
        <v>10</v>
      </c>
      <c r="M1046">
        <v>14</v>
      </c>
      <c r="N1046">
        <v>-3</v>
      </c>
      <c r="O1046" s="2">
        <v>-1</v>
      </c>
      <c r="P1046">
        <v>4</v>
      </c>
    </row>
    <row r="1047" spans="1:16" x14ac:dyDescent="0.3">
      <c r="A1047">
        <v>2012</v>
      </c>
      <c r="B1047" t="s">
        <v>23</v>
      </c>
      <c r="C1047" s="1" t="s">
        <v>97</v>
      </c>
      <c r="D1047" s="1" t="s">
        <v>45</v>
      </c>
      <c r="E1047" s="2">
        <v>3500000</v>
      </c>
      <c r="F1047" t="s">
        <v>97</v>
      </c>
      <c r="H1047" s="1" t="s">
        <v>98</v>
      </c>
      <c r="I1047">
        <v>5</v>
      </c>
      <c r="J1047">
        <v>13</v>
      </c>
      <c r="K1047">
        <v>4</v>
      </c>
      <c r="L1047" s="2">
        <v>11</v>
      </c>
      <c r="M1047">
        <v>12</v>
      </c>
      <c r="N1047">
        <v>-8</v>
      </c>
      <c r="O1047" s="2">
        <v>-6</v>
      </c>
      <c r="P1047">
        <v>-2</v>
      </c>
    </row>
    <row r="1048" spans="1:16" x14ac:dyDescent="0.3">
      <c r="A1048">
        <v>2012</v>
      </c>
      <c r="B1048" t="s">
        <v>35</v>
      </c>
      <c r="C1048" s="1" t="s">
        <v>99</v>
      </c>
      <c r="D1048" s="1" t="s">
        <v>45</v>
      </c>
      <c r="E1048" s="2">
        <v>35000</v>
      </c>
      <c r="F1048" t="s">
        <v>99</v>
      </c>
      <c r="H1048" s="1" t="s">
        <v>100</v>
      </c>
      <c r="I1048">
        <v>22</v>
      </c>
      <c r="J1048">
        <v>14</v>
      </c>
      <c r="K1048">
        <v>3</v>
      </c>
      <c r="L1048" s="2">
        <v>12</v>
      </c>
      <c r="M1048">
        <v>14</v>
      </c>
      <c r="N1048">
        <v>8</v>
      </c>
      <c r="O1048" s="2">
        <v>10</v>
      </c>
      <c r="P1048">
        <v>13</v>
      </c>
    </row>
    <row r="1049" spans="1:16" x14ac:dyDescent="0.3">
      <c r="A1049">
        <v>2012</v>
      </c>
      <c r="B1049" t="s">
        <v>13</v>
      </c>
      <c r="C1049" s="1" t="s">
        <v>101</v>
      </c>
      <c r="D1049" s="1" t="s">
        <v>45</v>
      </c>
      <c r="E1049" s="1">
        <v>2000</v>
      </c>
      <c r="F1049" t="s">
        <v>1379</v>
      </c>
      <c r="H1049" s="1" t="s">
        <v>102</v>
      </c>
      <c r="I1049">
        <v>28</v>
      </c>
      <c r="J1049">
        <v>15</v>
      </c>
      <c r="K1049">
        <v>2</v>
      </c>
      <c r="L1049" s="1">
        <v>13</v>
      </c>
      <c r="M1049">
        <v>14</v>
      </c>
      <c r="N1049">
        <v>13</v>
      </c>
      <c r="O1049" s="1">
        <v>15</v>
      </c>
      <c r="P1049">
        <v>17</v>
      </c>
    </row>
    <row r="1050" spans="1:16" x14ac:dyDescent="0.3">
      <c r="A1050">
        <v>2012</v>
      </c>
      <c r="B1050" t="s">
        <v>35</v>
      </c>
      <c r="C1050" s="1" t="s">
        <v>103</v>
      </c>
      <c r="D1050" s="1" t="s">
        <v>45</v>
      </c>
      <c r="E1050" s="2">
        <v>150000</v>
      </c>
      <c r="F1050" t="s">
        <v>103</v>
      </c>
      <c r="H1050" s="1" t="s">
        <v>104</v>
      </c>
      <c r="I1050">
        <v>17</v>
      </c>
      <c r="J1050">
        <v>16</v>
      </c>
      <c r="K1050">
        <v>1</v>
      </c>
      <c r="L1050" s="2">
        <v>14</v>
      </c>
      <c r="M1050">
        <v>14</v>
      </c>
      <c r="N1050">
        <v>1</v>
      </c>
      <c r="O1050" s="2">
        <v>3</v>
      </c>
      <c r="P1050">
        <v>4</v>
      </c>
    </row>
    <row r="1051" spans="1:16" x14ac:dyDescent="0.3">
      <c r="A1051">
        <v>2012</v>
      </c>
      <c r="B1051" t="s">
        <v>26</v>
      </c>
      <c r="C1051" s="1" t="s">
        <v>105</v>
      </c>
      <c r="D1051" s="1" t="s">
        <v>45</v>
      </c>
      <c r="E1051" s="2">
        <v>40000</v>
      </c>
      <c r="F1051" t="s">
        <v>1380</v>
      </c>
      <c r="H1051" s="1" t="s">
        <v>106</v>
      </c>
      <c r="I1051">
        <v>21</v>
      </c>
      <c r="J1051">
        <v>17</v>
      </c>
      <c r="L1051" s="2">
        <v>15</v>
      </c>
      <c r="M1051">
        <v>14</v>
      </c>
      <c r="N1051">
        <v>4</v>
      </c>
      <c r="O1051" s="2">
        <v>6</v>
      </c>
      <c r="P1051">
        <v>6</v>
      </c>
    </row>
    <row r="1052" spans="1:16" x14ac:dyDescent="0.3">
      <c r="A1052">
        <v>2012</v>
      </c>
      <c r="B1052" t="s">
        <v>35</v>
      </c>
      <c r="C1052" s="1" t="s">
        <v>107</v>
      </c>
      <c r="D1052" s="1" t="s">
        <v>45</v>
      </c>
      <c r="E1052" s="1">
        <v>1000</v>
      </c>
      <c r="F1052" t="s">
        <v>1389</v>
      </c>
      <c r="H1052" s="1" t="s">
        <v>108</v>
      </c>
      <c r="I1052">
        <v>29</v>
      </c>
      <c r="J1052">
        <v>18</v>
      </c>
      <c r="L1052" s="1">
        <v>16</v>
      </c>
      <c r="M1052">
        <v>14</v>
      </c>
      <c r="N1052">
        <v>11</v>
      </c>
      <c r="O1052" s="1">
        <v>13</v>
      </c>
      <c r="P1052">
        <v>13</v>
      </c>
    </row>
    <row r="1053" spans="1:16" x14ac:dyDescent="0.3">
      <c r="A1053">
        <v>2012</v>
      </c>
      <c r="B1053" t="s">
        <v>29</v>
      </c>
      <c r="C1053" s="1" t="s">
        <v>109</v>
      </c>
      <c r="D1053" s="1" t="s">
        <v>45</v>
      </c>
      <c r="E1053" s="2">
        <v>4000000</v>
      </c>
      <c r="F1053" t="s">
        <v>109</v>
      </c>
      <c r="H1053" s="1" t="s">
        <v>110</v>
      </c>
      <c r="I1053">
        <v>2</v>
      </c>
      <c r="J1053">
        <v>20</v>
      </c>
      <c r="L1053" s="2">
        <v>17</v>
      </c>
      <c r="M1053">
        <v>10</v>
      </c>
      <c r="N1053">
        <v>-18</v>
      </c>
      <c r="O1053" s="2">
        <v>-15</v>
      </c>
      <c r="P1053">
        <v>-15</v>
      </c>
    </row>
    <row r="1054" spans="1:16" x14ac:dyDescent="0.3">
      <c r="A1054">
        <v>2012</v>
      </c>
      <c r="B1054" t="s">
        <v>32</v>
      </c>
      <c r="C1054" s="1" t="s">
        <v>111</v>
      </c>
      <c r="D1054" s="1" t="s">
        <v>45</v>
      </c>
      <c r="E1054" s="2">
        <v>2100000</v>
      </c>
      <c r="F1054" t="s">
        <v>736</v>
      </c>
      <c r="H1054" s="1" t="s">
        <v>112</v>
      </c>
      <c r="I1054">
        <v>8</v>
      </c>
      <c r="J1054">
        <v>20</v>
      </c>
      <c r="L1054" s="2">
        <v>18</v>
      </c>
      <c r="M1054">
        <v>9</v>
      </c>
      <c r="N1054">
        <v>-12</v>
      </c>
      <c r="O1054" s="2">
        <v>-10</v>
      </c>
      <c r="P1054">
        <v>-10</v>
      </c>
    </row>
    <row r="1055" spans="1:16" x14ac:dyDescent="0.3">
      <c r="A1055">
        <v>2012</v>
      </c>
      <c r="B1055" t="s">
        <v>13</v>
      </c>
      <c r="C1055" s="1" t="s">
        <v>113</v>
      </c>
      <c r="D1055" s="1" t="s">
        <v>45</v>
      </c>
      <c r="E1055" s="2">
        <v>100000</v>
      </c>
      <c r="F1055" t="s">
        <v>113</v>
      </c>
      <c r="H1055" s="1" t="s">
        <v>114</v>
      </c>
      <c r="I1055">
        <v>19</v>
      </c>
      <c r="J1055">
        <v>21</v>
      </c>
      <c r="L1055" s="2">
        <v>19</v>
      </c>
      <c r="M1055">
        <v>14</v>
      </c>
      <c r="N1055">
        <v>-2</v>
      </c>
      <c r="O1055" s="2">
        <v>0</v>
      </c>
      <c r="P1055">
        <v>0</v>
      </c>
    </row>
    <row r="1056" spans="1:16" x14ac:dyDescent="0.3">
      <c r="A1056">
        <v>2012</v>
      </c>
      <c r="B1056" t="s">
        <v>13</v>
      </c>
      <c r="C1056" s="1" t="s">
        <v>115</v>
      </c>
      <c r="D1056" s="1" t="s">
        <v>45</v>
      </c>
      <c r="E1056" s="2">
        <v>150000</v>
      </c>
      <c r="F1056" t="s">
        <v>115</v>
      </c>
      <c r="H1056" s="1" t="s">
        <v>116</v>
      </c>
      <c r="I1056">
        <v>17</v>
      </c>
      <c r="J1056">
        <v>22</v>
      </c>
      <c r="L1056" s="2">
        <v>20</v>
      </c>
      <c r="M1056">
        <v>14</v>
      </c>
      <c r="N1056">
        <v>-5</v>
      </c>
      <c r="O1056" s="2">
        <v>-3</v>
      </c>
      <c r="P1056">
        <v>-3</v>
      </c>
    </row>
    <row r="1057" spans="1:16" x14ac:dyDescent="0.3">
      <c r="A1057">
        <v>2012</v>
      </c>
      <c r="B1057" t="s">
        <v>17</v>
      </c>
      <c r="C1057" s="1" t="s">
        <v>117</v>
      </c>
      <c r="D1057" s="1" t="s">
        <v>94</v>
      </c>
      <c r="E1057" s="2">
        <v>400000</v>
      </c>
      <c r="F1057" t="s">
        <v>303</v>
      </c>
      <c r="H1057" s="1" t="s">
        <v>118</v>
      </c>
      <c r="I1057">
        <v>17</v>
      </c>
      <c r="J1057">
        <v>5</v>
      </c>
      <c r="K1057">
        <v>20</v>
      </c>
      <c r="L1057" s="2">
        <v>5</v>
      </c>
      <c r="M1057">
        <v>14</v>
      </c>
      <c r="N1057">
        <v>12</v>
      </c>
      <c r="O1057" s="2">
        <v>12</v>
      </c>
      <c r="P1057">
        <v>32</v>
      </c>
    </row>
    <row r="1058" spans="1:16" x14ac:dyDescent="0.3">
      <c r="A1058">
        <v>2012</v>
      </c>
      <c r="B1058" t="s">
        <v>17</v>
      </c>
      <c r="C1058" s="1" t="s">
        <v>119</v>
      </c>
      <c r="D1058" s="1" t="s">
        <v>94</v>
      </c>
      <c r="E1058" s="2">
        <v>10000</v>
      </c>
      <c r="F1058" t="s">
        <v>119</v>
      </c>
      <c r="H1058" s="1" t="s">
        <v>120</v>
      </c>
      <c r="I1058">
        <v>28</v>
      </c>
      <c r="J1058">
        <v>15</v>
      </c>
      <c r="K1058">
        <v>10</v>
      </c>
      <c r="L1058" s="2">
        <v>14</v>
      </c>
      <c r="M1058">
        <v>14</v>
      </c>
      <c r="N1058">
        <v>13</v>
      </c>
      <c r="O1058" s="2">
        <v>14</v>
      </c>
      <c r="P1058">
        <v>24</v>
      </c>
    </row>
    <row r="1059" spans="1:16" x14ac:dyDescent="0.3">
      <c r="A1059">
        <v>2012</v>
      </c>
      <c r="B1059" t="s">
        <v>32</v>
      </c>
      <c r="C1059" s="1" t="s">
        <v>121</v>
      </c>
      <c r="D1059" s="1" t="s">
        <v>45</v>
      </c>
      <c r="E1059" s="2">
        <v>35000</v>
      </c>
      <c r="F1059" t="s">
        <v>121</v>
      </c>
      <c r="H1059" s="1" t="s">
        <v>122</v>
      </c>
      <c r="I1059">
        <v>22</v>
      </c>
      <c r="J1059">
        <v>30</v>
      </c>
      <c r="L1059" s="2">
        <v>23</v>
      </c>
      <c r="M1059">
        <v>9</v>
      </c>
      <c r="N1059">
        <v>-8</v>
      </c>
      <c r="O1059" s="2">
        <v>-1</v>
      </c>
      <c r="P1059">
        <v>-1</v>
      </c>
    </row>
    <row r="1060" spans="1:16" x14ac:dyDescent="0.3">
      <c r="A1060">
        <v>2012</v>
      </c>
      <c r="B1060" t="s">
        <v>29</v>
      </c>
      <c r="C1060" s="1" t="s">
        <v>123</v>
      </c>
      <c r="D1060" s="1" t="s">
        <v>45</v>
      </c>
      <c r="E1060" s="2">
        <v>10000</v>
      </c>
      <c r="F1060" t="s">
        <v>123</v>
      </c>
      <c r="H1060" s="1" t="s">
        <v>124</v>
      </c>
      <c r="I1060">
        <v>24</v>
      </c>
      <c r="J1060">
        <v>36</v>
      </c>
      <c r="L1060" s="2">
        <v>24</v>
      </c>
      <c r="M1060">
        <v>10</v>
      </c>
      <c r="N1060">
        <v>-12</v>
      </c>
      <c r="O1060" s="2">
        <v>0</v>
      </c>
      <c r="P1060">
        <v>0</v>
      </c>
    </row>
    <row r="1061" spans="1:16" x14ac:dyDescent="0.3">
      <c r="A1061">
        <v>2012</v>
      </c>
      <c r="B1061" t="s">
        <v>23</v>
      </c>
      <c r="C1061" s="1" t="s">
        <v>125</v>
      </c>
      <c r="D1061" s="1" t="s">
        <v>45</v>
      </c>
      <c r="E1061" s="2">
        <v>800000</v>
      </c>
      <c r="F1061" t="s">
        <v>125</v>
      </c>
      <c r="H1061" s="1" t="s">
        <v>126</v>
      </c>
      <c r="I1061">
        <v>14</v>
      </c>
      <c r="J1061">
        <v>39</v>
      </c>
      <c r="L1061" s="2">
        <v>25</v>
      </c>
      <c r="M1061">
        <v>12</v>
      </c>
      <c r="N1061">
        <v>-25</v>
      </c>
      <c r="O1061" s="2">
        <v>-11</v>
      </c>
      <c r="P1061">
        <v>-11</v>
      </c>
    </row>
    <row r="1062" spans="1:16" x14ac:dyDescent="0.3">
      <c r="A1062">
        <v>2012</v>
      </c>
      <c r="B1062" t="s">
        <v>23</v>
      </c>
      <c r="C1062" s="1" t="s">
        <v>127</v>
      </c>
      <c r="D1062" s="1" t="s">
        <v>45</v>
      </c>
      <c r="E1062" s="1">
        <v>1000</v>
      </c>
      <c r="F1062" t="s">
        <v>127</v>
      </c>
      <c r="H1062" s="1" t="s">
        <v>128</v>
      </c>
      <c r="I1062">
        <v>29</v>
      </c>
      <c r="J1062">
        <v>42</v>
      </c>
      <c r="L1062" s="1">
        <v>26</v>
      </c>
      <c r="M1062">
        <v>12</v>
      </c>
      <c r="N1062">
        <v>-13</v>
      </c>
      <c r="O1062" s="1">
        <v>3</v>
      </c>
      <c r="P1062">
        <v>3</v>
      </c>
    </row>
    <row r="1063" spans="1:16" x14ac:dyDescent="0.3">
      <c r="A1063">
        <v>2012</v>
      </c>
      <c r="B1063" t="s">
        <v>17</v>
      </c>
      <c r="C1063" s="1" t="s">
        <v>129</v>
      </c>
      <c r="D1063" s="1" t="s">
        <v>94</v>
      </c>
      <c r="E1063" s="2">
        <v>250000</v>
      </c>
      <c r="F1063" t="s">
        <v>129</v>
      </c>
      <c r="H1063" s="1" t="s">
        <v>130</v>
      </c>
      <c r="I1063">
        <v>18</v>
      </c>
      <c r="J1063">
        <v>26</v>
      </c>
      <c r="L1063" s="2">
        <v>19</v>
      </c>
      <c r="M1063">
        <v>14</v>
      </c>
      <c r="N1063">
        <v>-8</v>
      </c>
      <c r="O1063" s="2">
        <v>-1</v>
      </c>
      <c r="P1063">
        <v>-1</v>
      </c>
    </row>
    <row r="1064" spans="1:16" x14ac:dyDescent="0.3">
      <c r="A1064">
        <v>2012</v>
      </c>
      <c r="B1064" t="s">
        <v>23</v>
      </c>
      <c r="C1064" s="1" t="s">
        <v>131</v>
      </c>
      <c r="D1064" s="1" t="s">
        <v>45</v>
      </c>
      <c r="E1064" s="1">
        <v>5000</v>
      </c>
      <c r="F1064" t="s">
        <v>131</v>
      </c>
      <c r="H1064" s="1" t="s">
        <v>132</v>
      </c>
      <c r="I1064">
        <v>26</v>
      </c>
      <c r="J1064">
        <v>45</v>
      </c>
      <c r="L1064" s="1">
        <v>28</v>
      </c>
      <c r="M1064">
        <v>12</v>
      </c>
      <c r="N1064">
        <v>-19</v>
      </c>
      <c r="O1064" s="1">
        <v>-2</v>
      </c>
      <c r="P1064">
        <v>-2</v>
      </c>
    </row>
    <row r="1065" spans="1:16" x14ac:dyDescent="0.3">
      <c r="A1065">
        <v>2012</v>
      </c>
      <c r="B1065" t="s">
        <v>26</v>
      </c>
      <c r="C1065" s="1" t="s">
        <v>133</v>
      </c>
      <c r="D1065" s="1" t="s">
        <v>45</v>
      </c>
      <c r="E1065" s="2">
        <v>3600000</v>
      </c>
      <c r="F1065" t="s">
        <v>443</v>
      </c>
      <c r="H1065" s="1" t="s">
        <v>134</v>
      </c>
      <c r="I1065">
        <v>4</v>
      </c>
      <c r="J1065">
        <v>49</v>
      </c>
      <c r="L1065" s="2">
        <v>29</v>
      </c>
      <c r="M1065">
        <v>14</v>
      </c>
      <c r="N1065">
        <v>-45</v>
      </c>
      <c r="O1065" s="2">
        <v>-25</v>
      </c>
      <c r="P1065">
        <v>-25</v>
      </c>
    </row>
    <row r="1066" spans="1:16" x14ac:dyDescent="0.3">
      <c r="A1066">
        <v>2012</v>
      </c>
      <c r="B1066" t="s">
        <v>26</v>
      </c>
      <c r="C1066" s="1" t="s">
        <v>135</v>
      </c>
      <c r="D1066" s="1" t="s">
        <v>45</v>
      </c>
      <c r="E1066" s="2">
        <v>10000</v>
      </c>
      <c r="F1066" t="s">
        <v>135</v>
      </c>
      <c r="H1066" s="1" t="s">
        <v>136</v>
      </c>
      <c r="I1066">
        <v>24</v>
      </c>
      <c r="J1066">
        <v>90</v>
      </c>
      <c r="L1066" s="2">
        <v>30</v>
      </c>
      <c r="M1066">
        <v>14</v>
      </c>
      <c r="N1066">
        <v>-66</v>
      </c>
      <c r="O1066" s="2">
        <v>-6</v>
      </c>
      <c r="P1066">
        <v>-6</v>
      </c>
    </row>
    <row r="1067" spans="1:16" x14ac:dyDescent="0.3">
      <c r="A1067">
        <v>2012</v>
      </c>
      <c r="B1067" t="s">
        <v>35</v>
      </c>
      <c r="C1067" s="1" t="s">
        <v>137</v>
      </c>
      <c r="D1067" s="1" t="s">
        <v>45</v>
      </c>
      <c r="E1067" s="1">
        <v>1000</v>
      </c>
      <c r="F1067" t="s">
        <v>1381</v>
      </c>
      <c r="H1067" s="1" t="s">
        <v>138</v>
      </c>
      <c r="I1067">
        <v>29</v>
      </c>
      <c r="J1067">
        <v>126</v>
      </c>
      <c r="L1067" s="1">
        <v>31</v>
      </c>
      <c r="M1067">
        <v>14</v>
      </c>
      <c r="N1067">
        <v>-97</v>
      </c>
      <c r="O1067" s="1">
        <v>-2</v>
      </c>
      <c r="P1067">
        <v>-2</v>
      </c>
    </row>
    <row r="1068" spans="1:16" x14ac:dyDescent="0.3">
      <c r="A1068">
        <v>2012</v>
      </c>
      <c r="B1068" t="s">
        <v>35</v>
      </c>
      <c r="C1068" s="1" t="s">
        <v>139</v>
      </c>
      <c r="D1068" s="1" t="s">
        <v>91</v>
      </c>
      <c r="E1068" s="2">
        <v>2000000</v>
      </c>
      <c r="F1068" t="s">
        <v>139</v>
      </c>
      <c r="H1068" s="1" t="s">
        <v>140</v>
      </c>
      <c r="I1068">
        <v>2</v>
      </c>
      <c r="J1068">
        <v>1</v>
      </c>
      <c r="K1068">
        <v>8</v>
      </c>
      <c r="L1068" s="2">
        <v>1</v>
      </c>
      <c r="M1068">
        <v>14</v>
      </c>
      <c r="N1068">
        <v>1</v>
      </c>
      <c r="O1068" s="2">
        <v>1</v>
      </c>
      <c r="P1068">
        <v>9</v>
      </c>
    </row>
    <row r="1069" spans="1:16" x14ac:dyDescent="0.3">
      <c r="A1069">
        <v>2012</v>
      </c>
      <c r="B1069" t="s">
        <v>26</v>
      </c>
      <c r="C1069" s="1" t="s">
        <v>141</v>
      </c>
      <c r="D1069" s="1" t="s">
        <v>91</v>
      </c>
      <c r="E1069" s="2">
        <v>2500000</v>
      </c>
      <c r="F1069" t="s">
        <v>141</v>
      </c>
      <c r="H1069" s="1" t="s">
        <v>142</v>
      </c>
      <c r="I1069">
        <v>1</v>
      </c>
      <c r="J1069">
        <v>2</v>
      </c>
      <c r="K1069">
        <v>7</v>
      </c>
      <c r="L1069" s="2">
        <v>2</v>
      </c>
      <c r="M1069">
        <v>14</v>
      </c>
      <c r="N1069">
        <v>-1</v>
      </c>
      <c r="O1069" s="2">
        <v>-1</v>
      </c>
      <c r="P1069">
        <v>6</v>
      </c>
    </row>
    <row r="1070" spans="1:16" x14ac:dyDescent="0.3">
      <c r="A1070">
        <v>2012</v>
      </c>
      <c r="B1070" t="s">
        <v>17</v>
      </c>
      <c r="C1070" s="1" t="s">
        <v>143</v>
      </c>
      <c r="D1070" s="1" t="s">
        <v>94</v>
      </c>
      <c r="E1070" s="2">
        <v>450000</v>
      </c>
      <c r="F1070" t="s">
        <v>143</v>
      </c>
      <c r="H1070" s="1" t="s">
        <v>144</v>
      </c>
      <c r="I1070">
        <v>14</v>
      </c>
      <c r="J1070">
        <v>54</v>
      </c>
      <c r="L1070" s="2">
        <v>27</v>
      </c>
      <c r="M1070">
        <v>14</v>
      </c>
      <c r="N1070">
        <v>-40</v>
      </c>
      <c r="O1070" s="2">
        <v>-13</v>
      </c>
      <c r="P1070">
        <v>-13</v>
      </c>
    </row>
    <row r="1071" spans="1:16" x14ac:dyDescent="0.3">
      <c r="A1071">
        <v>2012</v>
      </c>
      <c r="B1071" t="s">
        <v>13</v>
      </c>
      <c r="C1071" s="1" t="s">
        <v>145</v>
      </c>
      <c r="D1071" s="1" t="s">
        <v>91</v>
      </c>
      <c r="E1071" s="2">
        <v>130000</v>
      </c>
      <c r="F1071" t="s">
        <v>145</v>
      </c>
      <c r="H1071" s="1" t="s">
        <v>146</v>
      </c>
      <c r="I1071">
        <v>5</v>
      </c>
      <c r="J1071">
        <v>6</v>
      </c>
      <c r="K1071">
        <v>3</v>
      </c>
      <c r="L1071" s="2">
        <v>4</v>
      </c>
      <c r="M1071">
        <v>14</v>
      </c>
      <c r="N1071">
        <v>-1</v>
      </c>
      <c r="O1071" s="2">
        <v>1</v>
      </c>
      <c r="P1071">
        <v>4</v>
      </c>
    </row>
    <row r="1072" spans="1:16" x14ac:dyDescent="0.3">
      <c r="A1072">
        <v>2012</v>
      </c>
      <c r="B1072" t="s">
        <v>32</v>
      </c>
      <c r="C1072" s="1" t="s">
        <v>147</v>
      </c>
      <c r="D1072" s="1" t="s">
        <v>91</v>
      </c>
      <c r="E1072" s="2">
        <v>300000</v>
      </c>
      <c r="F1072" t="s">
        <v>147</v>
      </c>
      <c r="H1072" s="1" t="s">
        <v>148</v>
      </c>
      <c r="I1072">
        <v>3</v>
      </c>
      <c r="J1072">
        <v>12</v>
      </c>
      <c r="L1072" s="2">
        <v>5</v>
      </c>
      <c r="M1072">
        <v>9</v>
      </c>
      <c r="N1072">
        <v>-9</v>
      </c>
      <c r="O1072" s="2">
        <v>-2</v>
      </c>
      <c r="P1072">
        <v>-2</v>
      </c>
    </row>
    <row r="1073" spans="1:16" x14ac:dyDescent="0.3">
      <c r="A1073">
        <v>2012</v>
      </c>
      <c r="B1073" t="s">
        <v>29</v>
      </c>
      <c r="C1073" s="1" t="s">
        <v>149</v>
      </c>
      <c r="D1073" s="1" t="s">
        <v>91</v>
      </c>
      <c r="E1073" s="2">
        <v>40000</v>
      </c>
      <c r="F1073" t="s">
        <v>149</v>
      </c>
      <c r="H1073" s="1" t="s">
        <v>150</v>
      </c>
      <c r="I1073">
        <v>8</v>
      </c>
      <c r="J1073">
        <v>15</v>
      </c>
      <c r="L1073" s="2">
        <v>6</v>
      </c>
      <c r="M1073">
        <v>10</v>
      </c>
      <c r="N1073">
        <v>-7</v>
      </c>
      <c r="O1073" s="2">
        <v>2</v>
      </c>
      <c r="P1073">
        <v>2</v>
      </c>
    </row>
    <row r="1074" spans="1:16" x14ac:dyDescent="0.3">
      <c r="A1074">
        <v>2012</v>
      </c>
      <c r="B1074" t="s">
        <v>62</v>
      </c>
      <c r="C1074" s="1" t="s">
        <v>151</v>
      </c>
      <c r="D1074" s="1" t="s">
        <v>221</v>
      </c>
      <c r="E1074" s="2">
        <v>350000</v>
      </c>
      <c r="F1074" t="s">
        <v>1329</v>
      </c>
      <c r="H1074" s="1" t="s">
        <v>152</v>
      </c>
      <c r="I1074">
        <v>1</v>
      </c>
      <c r="J1074">
        <v>6</v>
      </c>
      <c r="K1074">
        <v>3</v>
      </c>
      <c r="L1074" s="2">
        <v>2</v>
      </c>
      <c r="M1074">
        <v>9</v>
      </c>
      <c r="N1074">
        <v>-5</v>
      </c>
      <c r="O1074" s="2">
        <v>-1</v>
      </c>
      <c r="P1074">
        <v>2</v>
      </c>
    </row>
    <row r="1075" spans="1:16" x14ac:dyDescent="0.3">
      <c r="A1075">
        <v>2012</v>
      </c>
      <c r="B1075" t="s">
        <v>23</v>
      </c>
      <c r="C1075" s="1" t="s">
        <v>153</v>
      </c>
      <c r="D1075" s="1" t="s">
        <v>91</v>
      </c>
      <c r="E1075" s="2">
        <v>130000</v>
      </c>
      <c r="F1075" t="s">
        <v>153</v>
      </c>
      <c r="H1075" s="1" t="s">
        <v>154</v>
      </c>
      <c r="I1075">
        <v>5</v>
      </c>
      <c r="J1075">
        <v>44</v>
      </c>
      <c r="L1075" s="2">
        <v>8</v>
      </c>
      <c r="M1075">
        <v>12</v>
      </c>
      <c r="N1075">
        <v>-39</v>
      </c>
      <c r="O1075" s="2">
        <v>-3</v>
      </c>
      <c r="P1075">
        <v>-3</v>
      </c>
    </row>
    <row r="1076" spans="1:16" x14ac:dyDescent="0.3">
      <c r="A1076">
        <v>2012</v>
      </c>
      <c r="B1076" t="s">
        <v>62</v>
      </c>
      <c r="C1076" s="1" t="s">
        <v>155</v>
      </c>
      <c r="D1076" s="1" t="s">
        <v>22</v>
      </c>
      <c r="E1076" s="2">
        <v>50000</v>
      </c>
      <c r="F1076" t="s">
        <v>155</v>
      </c>
      <c r="H1076" s="1" t="s">
        <v>156</v>
      </c>
      <c r="I1076">
        <v>3</v>
      </c>
      <c r="J1076">
        <v>14</v>
      </c>
      <c r="L1076" s="2">
        <v>5</v>
      </c>
      <c r="M1076">
        <v>9</v>
      </c>
      <c r="N1076">
        <v>-11</v>
      </c>
      <c r="O1076" s="2">
        <v>-2</v>
      </c>
      <c r="P1076">
        <v>-2</v>
      </c>
    </row>
    <row r="1077" spans="1:16" x14ac:dyDescent="0.3">
      <c r="A1077">
        <v>2012</v>
      </c>
      <c r="B1077" t="s">
        <v>17</v>
      </c>
      <c r="C1077" s="1" t="s">
        <v>157</v>
      </c>
      <c r="D1077" s="1" t="s">
        <v>38</v>
      </c>
      <c r="E1077" s="2">
        <v>250000</v>
      </c>
      <c r="F1077" t="s">
        <v>157</v>
      </c>
      <c r="H1077" s="1" t="s">
        <v>158</v>
      </c>
      <c r="I1077">
        <v>8</v>
      </c>
      <c r="J1077">
        <v>27</v>
      </c>
      <c r="L1077" s="2">
        <v>12</v>
      </c>
      <c r="M1077">
        <v>14</v>
      </c>
      <c r="N1077">
        <v>-19</v>
      </c>
      <c r="O1077" s="2">
        <v>-4</v>
      </c>
      <c r="P1077">
        <v>-4</v>
      </c>
    </row>
    <row r="1078" spans="1:16" x14ac:dyDescent="0.3">
      <c r="A1078">
        <v>2012</v>
      </c>
      <c r="B1078" t="s">
        <v>62</v>
      </c>
      <c r="C1078" s="1" t="s">
        <v>159</v>
      </c>
      <c r="D1078" s="1" t="s">
        <v>45</v>
      </c>
      <c r="E1078" s="2">
        <v>1500000</v>
      </c>
      <c r="F1078" t="s">
        <v>159</v>
      </c>
      <c r="H1078" s="1" t="s">
        <v>160</v>
      </c>
      <c r="I1078">
        <v>11</v>
      </c>
      <c r="J1078">
        <v>9</v>
      </c>
      <c r="K1078">
        <v>8</v>
      </c>
      <c r="L1078" s="2">
        <v>8</v>
      </c>
      <c r="M1078">
        <v>9</v>
      </c>
      <c r="N1078">
        <v>2</v>
      </c>
      <c r="O1078" s="2">
        <v>3</v>
      </c>
      <c r="P1078">
        <v>11</v>
      </c>
    </row>
    <row r="1079" spans="1:16" x14ac:dyDescent="0.3">
      <c r="A1079">
        <v>2012</v>
      </c>
      <c r="B1079" t="s">
        <v>62</v>
      </c>
      <c r="C1079" s="1" t="s">
        <v>161</v>
      </c>
      <c r="D1079" s="1" t="s">
        <v>45</v>
      </c>
      <c r="E1079" s="2">
        <v>1700000</v>
      </c>
      <c r="F1079" t="s">
        <v>161</v>
      </c>
      <c r="H1079" s="1" t="s">
        <v>162</v>
      </c>
      <c r="I1079">
        <v>9</v>
      </c>
      <c r="J1079">
        <v>26</v>
      </c>
      <c r="L1079" s="2">
        <v>21</v>
      </c>
      <c r="M1079">
        <v>9</v>
      </c>
      <c r="N1079">
        <v>-17</v>
      </c>
      <c r="O1079" s="2">
        <v>-12</v>
      </c>
      <c r="P1079">
        <v>-12</v>
      </c>
    </row>
    <row r="1080" spans="1:16" x14ac:dyDescent="0.3">
      <c r="A1080">
        <v>2012</v>
      </c>
      <c r="B1080" t="s">
        <v>62</v>
      </c>
      <c r="C1080" s="1" t="s">
        <v>163</v>
      </c>
      <c r="D1080" s="1" t="s">
        <v>91</v>
      </c>
      <c r="E1080" s="2">
        <v>250000</v>
      </c>
      <c r="F1080" t="s">
        <v>163</v>
      </c>
      <c r="H1080" s="1" t="s">
        <v>164</v>
      </c>
      <c r="I1080">
        <v>4</v>
      </c>
      <c r="J1080">
        <v>5</v>
      </c>
      <c r="K1080">
        <v>4</v>
      </c>
      <c r="L1080" s="2">
        <v>3</v>
      </c>
      <c r="M1080">
        <v>9</v>
      </c>
      <c r="N1080">
        <v>-1</v>
      </c>
      <c r="O1080" s="2">
        <v>1</v>
      </c>
      <c r="P1080">
        <v>5</v>
      </c>
    </row>
    <row r="1081" spans="1:16" x14ac:dyDescent="0.3">
      <c r="A1081">
        <v>2012</v>
      </c>
      <c r="B1081" t="s">
        <v>23</v>
      </c>
      <c r="C1081" s="1" t="s">
        <v>165</v>
      </c>
      <c r="D1081" s="1" t="s">
        <v>94</v>
      </c>
      <c r="E1081" s="2">
        <v>125000</v>
      </c>
      <c r="F1081" t="s">
        <v>165</v>
      </c>
      <c r="H1081" s="1" t="s">
        <v>166</v>
      </c>
      <c r="I1081">
        <v>23</v>
      </c>
      <c r="J1081">
        <v>6</v>
      </c>
      <c r="K1081">
        <v>19</v>
      </c>
      <c r="L1081" s="2">
        <v>6</v>
      </c>
      <c r="M1081">
        <v>12</v>
      </c>
      <c r="N1081">
        <v>17</v>
      </c>
      <c r="O1081" s="2">
        <v>17</v>
      </c>
      <c r="P1081">
        <v>36</v>
      </c>
    </row>
    <row r="1082" spans="1:16" x14ac:dyDescent="0.3">
      <c r="A1082">
        <v>2012</v>
      </c>
      <c r="B1082" t="s">
        <v>26</v>
      </c>
      <c r="C1082" s="1" t="s">
        <v>167</v>
      </c>
      <c r="D1082" s="1" t="s">
        <v>94</v>
      </c>
      <c r="E1082" s="2">
        <v>36000</v>
      </c>
      <c r="F1082" t="s">
        <v>167</v>
      </c>
      <c r="H1082" s="1" t="s">
        <v>168</v>
      </c>
      <c r="I1082">
        <v>26</v>
      </c>
      <c r="J1082">
        <v>7</v>
      </c>
      <c r="K1082">
        <v>18</v>
      </c>
      <c r="L1082" s="2">
        <v>7</v>
      </c>
      <c r="M1082">
        <v>14</v>
      </c>
      <c r="N1082">
        <v>19</v>
      </c>
      <c r="O1082" s="2">
        <v>19</v>
      </c>
      <c r="P1082">
        <v>37</v>
      </c>
    </row>
    <row r="1083" spans="1:16" x14ac:dyDescent="0.3">
      <c r="A1083">
        <v>2012</v>
      </c>
      <c r="B1083" t="s">
        <v>13</v>
      </c>
      <c r="C1083" s="1" t="s">
        <v>169</v>
      </c>
      <c r="D1083" s="1" t="s">
        <v>94</v>
      </c>
      <c r="E1083" s="2">
        <v>1200000</v>
      </c>
      <c r="F1083" t="s">
        <v>169</v>
      </c>
      <c r="H1083" s="1" t="s">
        <v>170</v>
      </c>
      <c r="I1083">
        <v>5</v>
      </c>
      <c r="J1083">
        <v>8</v>
      </c>
      <c r="K1083">
        <v>17</v>
      </c>
      <c r="L1083" s="2">
        <v>8</v>
      </c>
      <c r="M1083">
        <v>14</v>
      </c>
      <c r="N1083">
        <v>-3</v>
      </c>
      <c r="O1083" s="2">
        <v>-3</v>
      </c>
      <c r="P1083">
        <v>14</v>
      </c>
    </row>
    <row r="1084" spans="1:16" x14ac:dyDescent="0.3">
      <c r="A1084">
        <v>2012</v>
      </c>
      <c r="B1084" t="s">
        <v>32</v>
      </c>
      <c r="C1084" s="1" t="s">
        <v>171</v>
      </c>
      <c r="D1084" s="1" t="s">
        <v>94</v>
      </c>
      <c r="E1084" s="2">
        <v>1300000</v>
      </c>
      <c r="F1084" t="s">
        <v>171</v>
      </c>
      <c r="H1084" s="1" t="s">
        <v>172</v>
      </c>
      <c r="I1084">
        <v>4</v>
      </c>
      <c r="J1084">
        <v>9</v>
      </c>
      <c r="K1084">
        <v>16</v>
      </c>
      <c r="L1084" s="2">
        <v>9</v>
      </c>
      <c r="M1084">
        <v>9</v>
      </c>
      <c r="N1084">
        <v>-5</v>
      </c>
      <c r="O1084" s="2">
        <v>-5</v>
      </c>
      <c r="P1084">
        <v>11</v>
      </c>
    </row>
    <row r="1085" spans="1:16" x14ac:dyDescent="0.3">
      <c r="A1085">
        <v>2012</v>
      </c>
      <c r="B1085" t="s">
        <v>35</v>
      </c>
      <c r="C1085" s="1" t="s">
        <v>173</v>
      </c>
      <c r="D1085" s="1" t="s">
        <v>94</v>
      </c>
      <c r="E1085" s="2">
        <v>1200000</v>
      </c>
      <c r="F1085" t="s">
        <v>173</v>
      </c>
      <c r="H1085" s="1" t="s">
        <v>174</v>
      </c>
      <c r="I1085">
        <v>5</v>
      </c>
      <c r="J1085">
        <v>10</v>
      </c>
      <c r="K1085">
        <v>15</v>
      </c>
      <c r="L1085" s="2">
        <v>10</v>
      </c>
      <c r="M1085">
        <v>14</v>
      </c>
      <c r="N1085">
        <v>-5</v>
      </c>
      <c r="O1085" s="2">
        <v>-5</v>
      </c>
      <c r="P1085">
        <v>10</v>
      </c>
    </row>
    <row r="1086" spans="1:16" x14ac:dyDescent="0.3">
      <c r="A1086">
        <v>2012</v>
      </c>
      <c r="B1086" t="s">
        <v>26</v>
      </c>
      <c r="C1086" s="1" t="s">
        <v>175</v>
      </c>
      <c r="D1086" s="1" t="s">
        <v>94</v>
      </c>
      <c r="E1086" s="2">
        <v>450000</v>
      </c>
      <c r="F1086" t="s">
        <v>175</v>
      </c>
      <c r="H1086" s="1" t="s">
        <v>176</v>
      </c>
      <c r="I1086">
        <v>14</v>
      </c>
      <c r="J1086">
        <v>11</v>
      </c>
      <c r="K1086">
        <v>14</v>
      </c>
      <c r="L1086" s="2">
        <v>11</v>
      </c>
      <c r="M1086">
        <v>14</v>
      </c>
      <c r="N1086">
        <v>3</v>
      </c>
      <c r="O1086" s="2">
        <v>3</v>
      </c>
      <c r="P1086">
        <v>17</v>
      </c>
    </row>
    <row r="1087" spans="1:16" x14ac:dyDescent="0.3">
      <c r="A1087">
        <v>2012</v>
      </c>
      <c r="B1087" t="s">
        <v>23</v>
      </c>
      <c r="C1087" s="1" t="s">
        <v>177</v>
      </c>
      <c r="D1087" s="1" t="s">
        <v>94</v>
      </c>
      <c r="E1087" s="2">
        <v>650000</v>
      </c>
      <c r="F1087" t="s">
        <v>177</v>
      </c>
      <c r="H1087" s="1" t="s">
        <v>178</v>
      </c>
      <c r="I1087">
        <v>11</v>
      </c>
      <c r="J1087">
        <v>12</v>
      </c>
      <c r="K1087">
        <v>13</v>
      </c>
      <c r="L1087" s="2">
        <v>12</v>
      </c>
      <c r="M1087">
        <v>12</v>
      </c>
      <c r="N1087">
        <v>-1</v>
      </c>
      <c r="O1087" s="2">
        <v>-1</v>
      </c>
      <c r="P1087">
        <v>12</v>
      </c>
    </row>
    <row r="1088" spans="1:16" x14ac:dyDescent="0.3">
      <c r="A1088">
        <v>2012</v>
      </c>
      <c r="B1088" t="s">
        <v>23</v>
      </c>
      <c r="C1088" s="1" t="s">
        <v>179</v>
      </c>
      <c r="D1088" s="1" t="s">
        <v>94</v>
      </c>
      <c r="E1088" s="2">
        <v>1500000</v>
      </c>
      <c r="F1088" t="s">
        <v>179</v>
      </c>
      <c r="H1088" s="1" t="s">
        <v>180</v>
      </c>
      <c r="I1088">
        <v>3</v>
      </c>
      <c r="J1088">
        <v>13</v>
      </c>
      <c r="K1088">
        <v>12</v>
      </c>
      <c r="L1088" s="2">
        <v>13</v>
      </c>
      <c r="M1088">
        <v>12</v>
      </c>
      <c r="N1088">
        <v>-10</v>
      </c>
      <c r="O1088" s="2">
        <v>-10</v>
      </c>
      <c r="P1088">
        <v>2</v>
      </c>
    </row>
    <row r="1089" spans="1:16" x14ac:dyDescent="0.3">
      <c r="A1089">
        <v>2012</v>
      </c>
      <c r="B1089" t="s">
        <v>62</v>
      </c>
      <c r="C1089" s="1" t="s">
        <v>181</v>
      </c>
      <c r="D1089" s="1" t="s">
        <v>94</v>
      </c>
      <c r="E1089" s="2">
        <v>4000000</v>
      </c>
      <c r="F1089" t="s">
        <v>181</v>
      </c>
      <c r="H1089" s="1" t="s">
        <v>182</v>
      </c>
      <c r="I1089">
        <v>1</v>
      </c>
      <c r="J1089">
        <v>1</v>
      </c>
      <c r="K1089">
        <v>24</v>
      </c>
      <c r="L1089" s="2">
        <v>1</v>
      </c>
      <c r="M1089">
        <v>9</v>
      </c>
      <c r="N1089">
        <v>0</v>
      </c>
      <c r="O1089" s="2">
        <v>0</v>
      </c>
      <c r="P1089">
        <v>24</v>
      </c>
    </row>
    <row r="1090" spans="1:16" x14ac:dyDescent="0.3">
      <c r="A1090">
        <v>2012</v>
      </c>
      <c r="B1090" t="s">
        <v>26</v>
      </c>
      <c r="C1090" s="1" t="s">
        <v>183</v>
      </c>
      <c r="D1090" s="1" t="s">
        <v>94</v>
      </c>
      <c r="E1090" s="2">
        <v>450000</v>
      </c>
      <c r="F1090" t="s">
        <v>647</v>
      </c>
      <c r="H1090" s="1" t="s">
        <v>184</v>
      </c>
      <c r="I1090">
        <v>14</v>
      </c>
      <c r="J1090">
        <v>19</v>
      </c>
      <c r="K1090">
        <v>6</v>
      </c>
      <c r="L1090" s="2">
        <v>15</v>
      </c>
      <c r="M1090">
        <v>14</v>
      </c>
      <c r="N1090">
        <v>-5</v>
      </c>
      <c r="O1090" s="2">
        <v>-1</v>
      </c>
      <c r="P1090">
        <v>5</v>
      </c>
    </row>
    <row r="1091" spans="1:16" x14ac:dyDescent="0.3">
      <c r="A1091">
        <v>2012</v>
      </c>
      <c r="B1091" t="s">
        <v>13</v>
      </c>
      <c r="C1091" s="1" t="s">
        <v>185</v>
      </c>
      <c r="D1091" s="1" t="s">
        <v>94</v>
      </c>
      <c r="E1091" s="2">
        <v>30000</v>
      </c>
      <c r="F1091" t="s">
        <v>185</v>
      </c>
      <c r="H1091" s="1" t="s">
        <v>186</v>
      </c>
      <c r="I1091">
        <v>27</v>
      </c>
      <c r="J1091">
        <v>21</v>
      </c>
      <c r="K1091">
        <v>4</v>
      </c>
      <c r="L1091" s="2">
        <v>16</v>
      </c>
      <c r="M1091">
        <v>14</v>
      </c>
      <c r="N1091">
        <v>6</v>
      </c>
      <c r="O1091" s="2">
        <v>11</v>
      </c>
      <c r="P1091">
        <v>15</v>
      </c>
    </row>
    <row r="1092" spans="1:16" x14ac:dyDescent="0.3">
      <c r="A1092">
        <v>2012</v>
      </c>
      <c r="B1092" t="s">
        <v>35</v>
      </c>
      <c r="C1092" s="1" t="s">
        <v>187</v>
      </c>
      <c r="D1092" s="1" t="s">
        <v>94</v>
      </c>
      <c r="E1092" s="1">
        <v>1000</v>
      </c>
      <c r="F1092" t="s">
        <v>187</v>
      </c>
      <c r="H1092" s="1" t="s">
        <v>188</v>
      </c>
      <c r="I1092">
        <v>32</v>
      </c>
      <c r="J1092">
        <v>24</v>
      </c>
      <c r="K1092">
        <v>1</v>
      </c>
      <c r="L1092" s="1">
        <v>17</v>
      </c>
      <c r="M1092">
        <v>14</v>
      </c>
      <c r="N1092">
        <v>8</v>
      </c>
      <c r="O1092" s="1">
        <v>15</v>
      </c>
      <c r="P1092">
        <v>16</v>
      </c>
    </row>
    <row r="1093" spans="1:16" x14ac:dyDescent="0.3">
      <c r="A1093">
        <v>2012</v>
      </c>
      <c r="B1093" t="s">
        <v>35</v>
      </c>
      <c r="C1093" s="1" t="s">
        <v>189</v>
      </c>
      <c r="D1093" s="1" t="s">
        <v>94</v>
      </c>
      <c r="E1093" s="2">
        <v>500000</v>
      </c>
      <c r="F1093" t="s">
        <v>189</v>
      </c>
      <c r="H1093" s="1" t="s">
        <v>190</v>
      </c>
      <c r="I1093">
        <v>13</v>
      </c>
      <c r="J1093">
        <v>25</v>
      </c>
      <c r="L1093" s="2">
        <v>18</v>
      </c>
      <c r="M1093">
        <v>14</v>
      </c>
      <c r="N1093">
        <v>-12</v>
      </c>
      <c r="O1093" s="2">
        <v>-5</v>
      </c>
      <c r="P1093">
        <v>-5</v>
      </c>
    </row>
    <row r="1094" spans="1:16" x14ac:dyDescent="0.3">
      <c r="A1094">
        <v>2012</v>
      </c>
      <c r="B1094" t="s">
        <v>62</v>
      </c>
      <c r="C1094" s="1" t="s">
        <v>191</v>
      </c>
      <c r="D1094" s="1" t="s">
        <v>94</v>
      </c>
      <c r="E1094" s="2">
        <v>1100000</v>
      </c>
      <c r="F1094" t="s">
        <v>191</v>
      </c>
      <c r="H1094" s="1" t="s">
        <v>192</v>
      </c>
      <c r="I1094">
        <v>7</v>
      </c>
      <c r="J1094">
        <v>2</v>
      </c>
      <c r="K1094">
        <v>23</v>
      </c>
      <c r="L1094" s="2">
        <v>2</v>
      </c>
      <c r="M1094">
        <v>9</v>
      </c>
      <c r="N1094">
        <v>5</v>
      </c>
      <c r="O1094" s="2">
        <v>5</v>
      </c>
      <c r="P1094">
        <v>28</v>
      </c>
    </row>
    <row r="1095" spans="1:16" x14ac:dyDescent="0.3">
      <c r="A1095">
        <v>2012</v>
      </c>
      <c r="B1095" t="s">
        <v>29</v>
      </c>
      <c r="C1095" s="1" t="s">
        <v>193</v>
      </c>
      <c r="D1095" s="1" t="s">
        <v>94</v>
      </c>
      <c r="E1095" s="2">
        <v>250000</v>
      </c>
      <c r="F1095" t="s">
        <v>193</v>
      </c>
      <c r="H1095" s="1" t="s">
        <v>194</v>
      </c>
      <c r="I1095">
        <v>18</v>
      </c>
      <c r="J1095">
        <v>27</v>
      </c>
      <c r="L1095" s="2">
        <v>20</v>
      </c>
      <c r="M1095">
        <v>10</v>
      </c>
      <c r="N1095">
        <v>-9</v>
      </c>
      <c r="O1095" s="2">
        <v>-2</v>
      </c>
      <c r="P1095">
        <v>-2</v>
      </c>
    </row>
    <row r="1096" spans="1:16" x14ac:dyDescent="0.3">
      <c r="A1096">
        <v>2012</v>
      </c>
      <c r="B1096" t="s">
        <v>26</v>
      </c>
      <c r="C1096" s="1" t="s">
        <v>195</v>
      </c>
      <c r="D1096" s="1" t="s">
        <v>94</v>
      </c>
      <c r="E1096" s="2">
        <v>180000</v>
      </c>
      <c r="F1096" t="s">
        <v>195</v>
      </c>
      <c r="H1096" s="1" t="s">
        <v>196</v>
      </c>
      <c r="I1096">
        <v>21</v>
      </c>
      <c r="J1096">
        <v>28</v>
      </c>
      <c r="L1096" s="2">
        <v>21</v>
      </c>
      <c r="M1096">
        <v>14</v>
      </c>
      <c r="N1096">
        <v>-7</v>
      </c>
      <c r="O1096" s="2">
        <v>0</v>
      </c>
      <c r="P1096">
        <v>0</v>
      </c>
    </row>
    <row r="1097" spans="1:16" x14ac:dyDescent="0.3">
      <c r="A1097">
        <v>2012</v>
      </c>
      <c r="B1097" t="s">
        <v>26</v>
      </c>
      <c r="C1097" s="1" t="s">
        <v>197</v>
      </c>
      <c r="D1097" s="1" t="s">
        <v>94</v>
      </c>
      <c r="E1097" s="2">
        <v>550000</v>
      </c>
      <c r="F1097" t="s">
        <v>313</v>
      </c>
      <c r="H1097" s="1" t="s">
        <v>198</v>
      </c>
      <c r="I1097">
        <v>12</v>
      </c>
      <c r="J1097">
        <v>30</v>
      </c>
      <c r="L1097" s="2">
        <v>22</v>
      </c>
      <c r="M1097">
        <v>14</v>
      </c>
      <c r="N1097">
        <v>-18</v>
      </c>
      <c r="O1097" s="2">
        <v>-10</v>
      </c>
      <c r="P1097">
        <v>-10</v>
      </c>
    </row>
    <row r="1098" spans="1:16" x14ac:dyDescent="0.3">
      <c r="A1098">
        <v>2012</v>
      </c>
      <c r="B1098" t="s">
        <v>13</v>
      </c>
      <c r="C1098" s="1" t="s">
        <v>199</v>
      </c>
      <c r="D1098" s="1" t="s">
        <v>94</v>
      </c>
      <c r="E1098" s="2">
        <v>250000</v>
      </c>
      <c r="F1098" t="s">
        <v>199</v>
      </c>
      <c r="H1098" s="1" t="s">
        <v>200</v>
      </c>
      <c r="I1098">
        <v>18</v>
      </c>
      <c r="J1098">
        <v>40</v>
      </c>
      <c r="L1098" s="2">
        <v>23</v>
      </c>
      <c r="M1098">
        <v>14</v>
      </c>
      <c r="N1098">
        <v>-22</v>
      </c>
      <c r="O1098" s="2">
        <v>-5</v>
      </c>
      <c r="P1098">
        <v>-5</v>
      </c>
    </row>
    <row r="1099" spans="1:16" x14ac:dyDescent="0.3">
      <c r="A1099">
        <v>2012</v>
      </c>
      <c r="B1099" t="s">
        <v>32</v>
      </c>
      <c r="C1099" s="1" t="s">
        <v>201</v>
      </c>
      <c r="D1099" s="1" t="s">
        <v>94</v>
      </c>
      <c r="E1099" s="2">
        <v>55000</v>
      </c>
      <c r="F1099" t="s">
        <v>201</v>
      </c>
      <c r="H1099" s="1" t="s">
        <v>202</v>
      </c>
      <c r="I1099">
        <v>24</v>
      </c>
      <c r="J1099">
        <v>41</v>
      </c>
      <c r="L1099" s="2">
        <v>24</v>
      </c>
      <c r="M1099">
        <v>9</v>
      </c>
      <c r="N1099">
        <v>-17</v>
      </c>
      <c r="O1099" s="2">
        <v>0</v>
      </c>
      <c r="P1099">
        <v>0</v>
      </c>
    </row>
    <row r="1100" spans="1:16" x14ac:dyDescent="0.3">
      <c r="A1100">
        <v>2012</v>
      </c>
      <c r="B1100" t="s">
        <v>35</v>
      </c>
      <c r="C1100" s="1" t="s">
        <v>203</v>
      </c>
      <c r="D1100" s="1" t="s">
        <v>94</v>
      </c>
      <c r="E1100" s="2">
        <v>2200000</v>
      </c>
      <c r="F1100" t="s">
        <v>203</v>
      </c>
      <c r="H1100" s="1" t="s">
        <v>204</v>
      </c>
      <c r="I1100">
        <v>2</v>
      </c>
      <c r="J1100">
        <v>43</v>
      </c>
      <c r="L1100" s="2">
        <v>25</v>
      </c>
      <c r="M1100">
        <v>14</v>
      </c>
      <c r="N1100">
        <v>-41</v>
      </c>
      <c r="O1100" s="2">
        <v>-23</v>
      </c>
      <c r="P1100">
        <v>-23</v>
      </c>
    </row>
    <row r="1101" spans="1:16" x14ac:dyDescent="0.3">
      <c r="A1101">
        <v>2012</v>
      </c>
      <c r="B1101" t="s">
        <v>29</v>
      </c>
      <c r="C1101" s="1" t="s">
        <v>205</v>
      </c>
      <c r="D1101" s="1" t="s">
        <v>94</v>
      </c>
      <c r="E1101" s="2">
        <v>160000</v>
      </c>
      <c r="F1101" t="s">
        <v>205</v>
      </c>
      <c r="H1101" s="1" t="s">
        <v>206</v>
      </c>
      <c r="I1101">
        <v>22</v>
      </c>
      <c r="J1101">
        <v>48</v>
      </c>
      <c r="L1101" s="2">
        <v>26</v>
      </c>
      <c r="M1101">
        <v>10</v>
      </c>
      <c r="N1101">
        <v>-26</v>
      </c>
      <c r="O1101" s="2">
        <v>-4</v>
      </c>
      <c r="P1101">
        <v>-4</v>
      </c>
    </row>
    <row r="1102" spans="1:16" x14ac:dyDescent="0.3">
      <c r="A1102">
        <v>2012</v>
      </c>
      <c r="B1102" t="s">
        <v>62</v>
      </c>
      <c r="C1102" s="1" t="s">
        <v>207</v>
      </c>
      <c r="D1102" s="1" t="s">
        <v>94</v>
      </c>
      <c r="E1102" s="2">
        <v>700000</v>
      </c>
      <c r="F1102" t="s">
        <v>207</v>
      </c>
      <c r="H1102" s="1" t="s">
        <v>208</v>
      </c>
      <c r="I1102">
        <v>9</v>
      </c>
      <c r="J1102">
        <v>3</v>
      </c>
      <c r="K1102">
        <v>22</v>
      </c>
      <c r="L1102" s="2">
        <v>3</v>
      </c>
      <c r="M1102">
        <v>9</v>
      </c>
      <c r="N1102">
        <v>6</v>
      </c>
      <c r="O1102" s="2">
        <v>6</v>
      </c>
      <c r="P1102">
        <v>28</v>
      </c>
    </row>
    <row r="1103" spans="1:16" x14ac:dyDescent="0.3">
      <c r="A1103">
        <v>2012</v>
      </c>
      <c r="B1103" t="s">
        <v>32</v>
      </c>
      <c r="C1103" s="1" t="s">
        <v>209</v>
      </c>
      <c r="D1103" s="1" t="s">
        <v>94</v>
      </c>
      <c r="E1103" s="2">
        <v>50000</v>
      </c>
      <c r="F1103" t="s">
        <v>209</v>
      </c>
      <c r="H1103" s="1" t="s">
        <v>210</v>
      </c>
      <c r="I1103">
        <v>25</v>
      </c>
      <c r="J1103">
        <v>57</v>
      </c>
      <c r="L1103" s="2">
        <v>28</v>
      </c>
      <c r="M1103">
        <v>9</v>
      </c>
      <c r="N1103">
        <v>-32</v>
      </c>
      <c r="O1103" s="2">
        <v>-3</v>
      </c>
      <c r="P1103">
        <v>-3</v>
      </c>
    </row>
    <row r="1104" spans="1:16" x14ac:dyDescent="0.3">
      <c r="A1104">
        <v>2012</v>
      </c>
      <c r="B1104" t="s">
        <v>13</v>
      </c>
      <c r="C1104" s="1" t="s">
        <v>211</v>
      </c>
      <c r="D1104" s="1" t="s">
        <v>94</v>
      </c>
      <c r="E1104" s="1">
        <v>5000</v>
      </c>
      <c r="F1104" t="s">
        <v>311</v>
      </c>
      <c r="H1104" s="1" t="s">
        <v>212</v>
      </c>
      <c r="I1104">
        <v>30</v>
      </c>
      <c r="J1104">
        <v>58</v>
      </c>
      <c r="L1104" s="1">
        <v>29</v>
      </c>
      <c r="M1104">
        <v>14</v>
      </c>
      <c r="N1104">
        <v>-28</v>
      </c>
      <c r="O1104" s="1">
        <v>1</v>
      </c>
      <c r="P1104">
        <v>1</v>
      </c>
    </row>
    <row r="1105" spans="1:16" x14ac:dyDescent="0.3">
      <c r="A1105">
        <v>2012</v>
      </c>
      <c r="B1105" t="s">
        <v>29</v>
      </c>
      <c r="C1105" s="1" t="s">
        <v>213</v>
      </c>
      <c r="D1105" s="1" t="s">
        <v>94</v>
      </c>
      <c r="E1105" s="2">
        <v>1100000</v>
      </c>
      <c r="F1105" t="s">
        <v>213</v>
      </c>
      <c r="H1105" s="1" t="s">
        <v>214</v>
      </c>
      <c r="I1105">
        <v>7</v>
      </c>
      <c r="J1105">
        <v>69</v>
      </c>
      <c r="L1105" s="2">
        <v>30</v>
      </c>
      <c r="M1105">
        <v>10</v>
      </c>
      <c r="N1105">
        <v>-62</v>
      </c>
      <c r="O1105" s="2">
        <v>-23</v>
      </c>
      <c r="P1105">
        <v>-23</v>
      </c>
    </row>
    <row r="1106" spans="1:16" x14ac:dyDescent="0.3">
      <c r="A1106">
        <v>2012</v>
      </c>
      <c r="B1106" t="s">
        <v>35</v>
      </c>
      <c r="C1106" s="1" t="s">
        <v>215</v>
      </c>
      <c r="D1106" s="1" t="s">
        <v>94</v>
      </c>
      <c r="E1106" s="1">
        <v>4000</v>
      </c>
      <c r="F1106" t="s">
        <v>215</v>
      </c>
      <c r="H1106" s="1" t="s">
        <v>216</v>
      </c>
      <c r="I1106">
        <v>31</v>
      </c>
      <c r="J1106">
        <v>75</v>
      </c>
      <c r="L1106" s="1">
        <v>31</v>
      </c>
      <c r="M1106">
        <v>14</v>
      </c>
      <c r="N1106">
        <v>-44</v>
      </c>
      <c r="O1106" s="1">
        <v>0</v>
      </c>
      <c r="P1106">
        <v>0</v>
      </c>
    </row>
    <row r="1107" spans="1:16" x14ac:dyDescent="0.3">
      <c r="A1107">
        <v>2012</v>
      </c>
      <c r="B1107" t="s">
        <v>13</v>
      </c>
      <c r="C1107" s="1" t="s">
        <v>217</v>
      </c>
      <c r="D1107" s="1" t="s">
        <v>94</v>
      </c>
      <c r="E1107" s="1">
        <v>6000</v>
      </c>
      <c r="F1107" t="s">
        <v>217</v>
      </c>
      <c r="H1107" s="1" t="s">
        <v>218</v>
      </c>
      <c r="I1107">
        <v>29</v>
      </c>
      <c r="J1107">
        <v>101</v>
      </c>
      <c r="L1107" s="1">
        <v>32</v>
      </c>
      <c r="M1107">
        <v>14</v>
      </c>
      <c r="N1107">
        <v>-72</v>
      </c>
      <c r="O1107" s="1">
        <v>-3</v>
      </c>
      <c r="P1107">
        <v>-3</v>
      </c>
    </row>
  </sheetData>
  <autoFilter ref="A1:P1107" xr:uid="{C2DC7AF5-1110-4191-B395-B512E46C03A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4128-3318-4764-9C2B-E8D87F022BBB}">
  <dimension ref="A1:O142"/>
  <sheetViews>
    <sheetView topLeftCell="A134" workbookViewId="0">
      <selection activeCell="B7" sqref="A1:O142"/>
    </sheetView>
  </sheetViews>
  <sheetFormatPr defaultRowHeight="14.4" x14ac:dyDescent="0.3"/>
  <cols>
    <col min="2" max="2" width="24.77734375" customWidth="1"/>
    <col min="3" max="5" width="8.88671875" customWidth="1"/>
    <col min="7" max="7" width="8.88671875" customWidth="1"/>
  </cols>
  <sheetData>
    <row r="1" spans="1:1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1326</v>
      </c>
      <c r="G1" t="s">
        <v>834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t="s">
        <v>23</v>
      </c>
      <c r="B2" t="s">
        <v>1146</v>
      </c>
      <c r="C2" t="s">
        <v>836</v>
      </c>
      <c r="D2">
        <v>5</v>
      </c>
      <c r="E2" t="s">
        <v>1146</v>
      </c>
      <c r="F2" t="s">
        <v>836</v>
      </c>
      <c r="G2" t="str">
        <f t="shared" ref="G2:G65" si="0">_xlfn.CONCAT(A2,E2)</f>
        <v>KristaPittsburgh</v>
      </c>
      <c r="H2">
        <v>3</v>
      </c>
      <c r="I2">
        <v>1</v>
      </c>
      <c r="J2">
        <f t="shared" ref="J2:J12" si="1">21-I2</f>
        <v>20</v>
      </c>
      <c r="K2">
        <v>1</v>
      </c>
      <c r="L2">
        <f>COUNTIF(A:A,A2)</f>
        <v>17</v>
      </c>
      <c r="M2">
        <f>H2-I2</f>
        <v>2</v>
      </c>
      <c r="N2">
        <f>H2-K2</f>
        <v>2</v>
      </c>
      <c r="O2">
        <f>SUM(N2,J2)</f>
        <v>22</v>
      </c>
    </row>
    <row r="3" spans="1:15" x14ac:dyDescent="0.3">
      <c r="A3" t="s">
        <v>32</v>
      </c>
      <c r="B3" t="s">
        <v>1327</v>
      </c>
      <c r="C3" t="s">
        <v>836</v>
      </c>
      <c r="D3">
        <v>2</v>
      </c>
      <c r="E3" t="s">
        <v>1327</v>
      </c>
      <c r="F3" t="s">
        <v>836</v>
      </c>
      <c r="G3" t="str">
        <f t="shared" si="0"/>
        <v>ScottLos Angeles Rams</v>
      </c>
      <c r="H3">
        <v>6</v>
      </c>
      <c r="I3">
        <v>2</v>
      </c>
      <c r="J3">
        <f t="shared" si="1"/>
        <v>19</v>
      </c>
      <c r="K3">
        <v>2</v>
      </c>
      <c r="L3">
        <f t="shared" ref="L3:L66" si="2">COUNTIF(A:A,A3)</f>
        <v>17</v>
      </c>
      <c r="M3">
        <f t="shared" ref="M3:M66" si="3">H3-I3</f>
        <v>4</v>
      </c>
      <c r="N3">
        <f t="shared" ref="N3:N66" si="4">H3-K3</f>
        <v>4</v>
      </c>
      <c r="O3">
        <f t="shared" ref="O3:O66" si="5">SUM(N3,J3)</f>
        <v>23</v>
      </c>
    </row>
    <row r="4" spans="1:15" x14ac:dyDescent="0.3">
      <c r="A4" t="s">
        <v>32</v>
      </c>
      <c r="B4" t="s">
        <v>992</v>
      </c>
      <c r="C4" t="s">
        <v>836</v>
      </c>
      <c r="D4">
        <v>6</v>
      </c>
      <c r="E4" t="s">
        <v>992</v>
      </c>
      <c r="F4" t="s">
        <v>836</v>
      </c>
      <c r="G4" t="str">
        <f t="shared" si="0"/>
        <v>ScottBaltimore</v>
      </c>
      <c r="H4">
        <v>1</v>
      </c>
      <c r="I4">
        <v>3</v>
      </c>
      <c r="J4">
        <f t="shared" si="1"/>
        <v>18</v>
      </c>
      <c r="K4">
        <v>3</v>
      </c>
      <c r="L4">
        <f t="shared" si="2"/>
        <v>17</v>
      </c>
      <c r="M4">
        <f t="shared" si="3"/>
        <v>-2</v>
      </c>
      <c r="N4">
        <f t="shared" si="4"/>
        <v>-2</v>
      </c>
      <c r="O4">
        <f t="shared" si="5"/>
        <v>16</v>
      </c>
    </row>
    <row r="5" spans="1:15" x14ac:dyDescent="0.3">
      <c r="A5" t="s">
        <v>17</v>
      </c>
      <c r="B5" t="s">
        <v>1004</v>
      </c>
      <c r="C5" t="s">
        <v>836</v>
      </c>
      <c r="D5">
        <v>1</v>
      </c>
      <c r="E5" t="s">
        <v>1004</v>
      </c>
      <c r="F5" t="s">
        <v>836</v>
      </c>
      <c r="G5" t="str">
        <f t="shared" si="0"/>
        <v>LukeNew Orleans</v>
      </c>
      <c r="H5">
        <v>10</v>
      </c>
      <c r="I5">
        <v>6</v>
      </c>
      <c r="J5">
        <f t="shared" si="1"/>
        <v>15</v>
      </c>
      <c r="K5">
        <v>4</v>
      </c>
      <c r="L5">
        <f t="shared" si="2"/>
        <v>11</v>
      </c>
      <c r="M5">
        <f t="shared" si="3"/>
        <v>4</v>
      </c>
      <c r="N5">
        <f t="shared" si="4"/>
        <v>6</v>
      </c>
      <c r="O5">
        <f t="shared" si="5"/>
        <v>21</v>
      </c>
    </row>
    <row r="6" spans="1:15" x14ac:dyDescent="0.3">
      <c r="A6" t="s">
        <v>35</v>
      </c>
      <c r="B6" t="s">
        <v>1328</v>
      </c>
      <c r="C6" t="s">
        <v>836</v>
      </c>
      <c r="D6">
        <v>1</v>
      </c>
      <c r="E6" t="s">
        <v>1328</v>
      </c>
      <c r="F6" t="s">
        <v>836</v>
      </c>
      <c r="G6" t="str">
        <f t="shared" si="0"/>
        <v>KJIndianapolis</v>
      </c>
      <c r="H6">
        <v>10</v>
      </c>
      <c r="I6">
        <v>7</v>
      </c>
      <c r="J6">
        <f t="shared" si="1"/>
        <v>14</v>
      </c>
      <c r="K6">
        <v>5</v>
      </c>
      <c r="L6">
        <f t="shared" si="2"/>
        <v>12</v>
      </c>
      <c r="M6">
        <f t="shared" si="3"/>
        <v>3</v>
      </c>
      <c r="N6">
        <f t="shared" si="4"/>
        <v>5</v>
      </c>
      <c r="O6">
        <f t="shared" si="5"/>
        <v>19</v>
      </c>
    </row>
    <row r="7" spans="1:15" x14ac:dyDescent="0.3">
      <c r="A7" t="s">
        <v>359</v>
      </c>
      <c r="B7" t="s">
        <v>1011</v>
      </c>
      <c r="C7" t="s">
        <v>836</v>
      </c>
      <c r="D7">
        <v>3</v>
      </c>
      <c r="E7" t="s">
        <v>1011</v>
      </c>
      <c r="F7" t="s">
        <v>836</v>
      </c>
      <c r="G7" t="str">
        <f t="shared" si="0"/>
        <v>DavidPhiladelphia</v>
      </c>
      <c r="H7">
        <v>5</v>
      </c>
      <c r="I7">
        <v>10</v>
      </c>
      <c r="J7">
        <f t="shared" si="1"/>
        <v>11</v>
      </c>
      <c r="K7">
        <v>6</v>
      </c>
      <c r="L7">
        <f t="shared" si="2"/>
        <v>17</v>
      </c>
      <c r="M7">
        <f t="shared" si="3"/>
        <v>-5</v>
      </c>
      <c r="N7">
        <f t="shared" si="4"/>
        <v>-1</v>
      </c>
      <c r="O7">
        <f t="shared" si="5"/>
        <v>10</v>
      </c>
    </row>
    <row r="8" spans="1:15" x14ac:dyDescent="0.3">
      <c r="A8" t="s">
        <v>62</v>
      </c>
      <c r="B8" t="s">
        <v>1154</v>
      </c>
      <c r="C8" t="s">
        <v>836</v>
      </c>
      <c r="D8">
        <v>5</v>
      </c>
      <c r="E8" t="s">
        <v>1154</v>
      </c>
      <c r="F8" t="s">
        <v>836</v>
      </c>
      <c r="G8" t="str">
        <f t="shared" si="0"/>
        <v>MarkBuffalo</v>
      </c>
      <c r="H8">
        <v>3</v>
      </c>
      <c r="I8">
        <v>12</v>
      </c>
      <c r="J8">
        <f t="shared" si="1"/>
        <v>9</v>
      </c>
      <c r="K8">
        <v>7</v>
      </c>
      <c r="L8">
        <f t="shared" si="2"/>
        <v>17</v>
      </c>
      <c r="M8">
        <f t="shared" si="3"/>
        <v>-9</v>
      </c>
      <c r="N8">
        <f t="shared" si="4"/>
        <v>-4</v>
      </c>
      <c r="O8">
        <f t="shared" si="5"/>
        <v>5</v>
      </c>
    </row>
    <row r="9" spans="1:15" x14ac:dyDescent="0.3">
      <c r="A9" t="s">
        <v>23</v>
      </c>
      <c r="B9" t="s">
        <v>1329</v>
      </c>
      <c r="C9" t="s">
        <v>836</v>
      </c>
      <c r="D9">
        <v>6</v>
      </c>
      <c r="E9" t="s">
        <v>1329</v>
      </c>
      <c r="F9" t="s">
        <v>836</v>
      </c>
      <c r="G9" t="str">
        <f t="shared" si="0"/>
        <v>KristaSan Francisco</v>
      </c>
      <c r="H9">
        <v>1</v>
      </c>
      <c r="I9">
        <v>14</v>
      </c>
      <c r="J9">
        <f t="shared" si="1"/>
        <v>7</v>
      </c>
      <c r="K9">
        <v>8</v>
      </c>
      <c r="L9">
        <f t="shared" si="2"/>
        <v>17</v>
      </c>
      <c r="M9">
        <f t="shared" si="3"/>
        <v>-13</v>
      </c>
      <c r="N9">
        <f t="shared" si="4"/>
        <v>-7</v>
      </c>
      <c r="O9">
        <f t="shared" si="5"/>
        <v>0</v>
      </c>
    </row>
    <row r="10" spans="1:15" x14ac:dyDescent="0.3">
      <c r="A10" t="s">
        <v>385</v>
      </c>
      <c r="B10" t="s">
        <v>997</v>
      </c>
      <c r="C10" t="s">
        <v>836</v>
      </c>
      <c r="D10">
        <v>2</v>
      </c>
      <c r="E10" t="s">
        <v>997</v>
      </c>
      <c r="F10" t="s">
        <v>836</v>
      </c>
      <c r="G10" t="str">
        <f t="shared" si="0"/>
        <v>BenNew England</v>
      </c>
      <c r="H10">
        <v>6</v>
      </c>
      <c r="I10">
        <v>16</v>
      </c>
      <c r="J10">
        <f t="shared" si="1"/>
        <v>5</v>
      </c>
      <c r="K10">
        <v>9</v>
      </c>
      <c r="L10">
        <f t="shared" si="2"/>
        <v>11</v>
      </c>
      <c r="M10">
        <f t="shared" si="3"/>
        <v>-10</v>
      </c>
      <c r="N10">
        <f t="shared" si="4"/>
        <v>-3</v>
      </c>
      <c r="O10">
        <f t="shared" si="5"/>
        <v>2</v>
      </c>
    </row>
    <row r="11" spans="1:15" x14ac:dyDescent="0.3">
      <c r="A11" t="s">
        <v>359</v>
      </c>
      <c r="B11" t="s">
        <v>986</v>
      </c>
      <c r="C11" t="s">
        <v>836</v>
      </c>
      <c r="D11">
        <v>2</v>
      </c>
      <c r="E11" t="s">
        <v>986</v>
      </c>
      <c r="F11" t="s">
        <v>836</v>
      </c>
      <c r="G11" t="str">
        <f t="shared" si="0"/>
        <v>DavidChicago</v>
      </c>
      <c r="H11">
        <v>6</v>
      </c>
      <c r="I11">
        <v>17</v>
      </c>
      <c r="J11">
        <f t="shared" si="1"/>
        <v>4</v>
      </c>
      <c r="K11">
        <v>10</v>
      </c>
      <c r="L11">
        <f t="shared" si="2"/>
        <v>17</v>
      </c>
      <c r="M11">
        <f t="shared" si="3"/>
        <v>-11</v>
      </c>
      <c r="N11">
        <f t="shared" si="4"/>
        <v>-4</v>
      </c>
      <c r="O11">
        <f t="shared" si="5"/>
        <v>0</v>
      </c>
    </row>
    <row r="12" spans="1:15" x14ac:dyDescent="0.3">
      <c r="A12" t="s">
        <v>13</v>
      </c>
      <c r="B12" t="s">
        <v>368</v>
      </c>
      <c r="C12" t="s">
        <v>836</v>
      </c>
      <c r="D12">
        <v>1</v>
      </c>
      <c r="E12" t="s">
        <v>368</v>
      </c>
      <c r="F12" t="s">
        <v>836</v>
      </c>
      <c r="G12" t="str">
        <f t="shared" si="0"/>
        <v>DuncanKansas City</v>
      </c>
      <c r="H12">
        <v>10</v>
      </c>
      <c r="I12">
        <v>18</v>
      </c>
      <c r="J12">
        <f t="shared" si="1"/>
        <v>3</v>
      </c>
      <c r="K12">
        <v>11</v>
      </c>
      <c r="L12">
        <f t="shared" si="2"/>
        <v>16</v>
      </c>
      <c r="M12">
        <f t="shared" si="3"/>
        <v>-8</v>
      </c>
      <c r="N12">
        <f t="shared" si="4"/>
        <v>-1</v>
      </c>
      <c r="O12">
        <f t="shared" si="5"/>
        <v>2</v>
      </c>
    </row>
    <row r="13" spans="1:15" x14ac:dyDescent="0.3">
      <c r="A13" t="s">
        <v>62</v>
      </c>
      <c r="B13" t="s">
        <v>1330</v>
      </c>
      <c r="C13" t="s">
        <v>836</v>
      </c>
      <c r="D13">
        <v>2</v>
      </c>
      <c r="E13" t="s">
        <v>1330</v>
      </c>
      <c r="F13" t="s">
        <v>836</v>
      </c>
      <c r="G13" t="str">
        <f t="shared" si="0"/>
        <v>MarkLos Angeles Chargers</v>
      </c>
      <c r="H13">
        <v>6</v>
      </c>
      <c r="I13">
        <v>25</v>
      </c>
      <c r="K13">
        <v>12</v>
      </c>
      <c r="L13">
        <f t="shared" si="2"/>
        <v>17</v>
      </c>
      <c r="M13">
        <f t="shared" si="3"/>
        <v>-19</v>
      </c>
      <c r="N13">
        <f t="shared" si="4"/>
        <v>-6</v>
      </c>
      <c r="O13">
        <f t="shared" si="5"/>
        <v>-6</v>
      </c>
    </row>
    <row r="14" spans="1:15" x14ac:dyDescent="0.3">
      <c r="A14" t="s">
        <v>13</v>
      </c>
      <c r="B14" t="s">
        <v>838</v>
      </c>
      <c r="C14" t="s">
        <v>836</v>
      </c>
      <c r="D14">
        <v>1</v>
      </c>
      <c r="E14" t="s">
        <v>838</v>
      </c>
      <c r="F14" t="s">
        <v>836</v>
      </c>
      <c r="G14" t="str">
        <f t="shared" si="0"/>
        <v>DuncanMinnesota</v>
      </c>
      <c r="H14">
        <v>10</v>
      </c>
      <c r="I14">
        <v>28</v>
      </c>
      <c r="K14">
        <v>13</v>
      </c>
      <c r="L14">
        <f t="shared" si="2"/>
        <v>16</v>
      </c>
      <c r="M14">
        <f t="shared" si="3"/>
        <v>-18</v>
      </c>
      <c r="N14">
        <f t="shared" si="4"/>
        <v>-3</v>
      </c>
      <c r="O14">
        <f t="shared" si="5"/>
        <v>-3</v>
      </c>
    </row>
    <row r="15" spans="1:15" x14ac:dyDescent="0.3">
      <c r="A15" t="s">
        <v>385</v>
      </c>
      <c r="B15" t="s">
        <v>1181</v>
      </c>
      <c r="C15" t="s">
        <v>38</v>
      </c>
      <c r="D15">
        <v>12</v>
      </c>
      <c r="E15" t="s">
        <v>1181</v>
      </c>
      <c r="F15" t="s">
        <v>38</v>
      </c>
      <c r="G15" t="str">
        <f t="shared" si="0"/>
        <v>BenJosh Allen</v>
      </c>
      <c r="H15">
        <v>10</v>
      </c>
      <c r="I15">
        <v>1</v>
      </c>
      <c r="J15">
        <f t="shared" ref="J15:J31" si="6">21-I15</f>
        <v>20</v>
      </c>
      <c r="K15">
        <v>1</v>
      </c>
      <c r="L15">
        <f t="shared" si="2"/>
        <v>11</v>
      </c>
      <c r="M15">
        <f t="shared" si="3"/>
        <v>9</v>
      </c>
      <c r="N15">
        <f t="shared" si="4"/>
        <v>9</v>
      </c>
      <c r="O15">
        <f t="shared" si="5"/>
        <v>29</v>
      </c>
    </row>
    <row r="16" spans="1:15" x14ac:dyDescent="0.3">
      <c r="A16" t="s">
        <v>17</v>
      </c>
      <c r="B16" t="s">
        <v>1178</v>
      </c>
      <c r="C16" t="s">
        <v>38</v>
      </c>
      <c r="D16">
        <v>27</v>
      </c>
      <c r="E16" t="s">
        <v>1178</v>
      </c>
      <c r="F16" t="s">
        <v>38</v>
      </c>
      <c r="G16" t="str">
        <f t="shared" si="0"/>
        <v>LukeKyler Murray</v>
      </c>
      <c r="H16">
        <v>5</v>
      </c>
      <c r="I16">
        <v>2</v>
      </c>
      <c r="J16">
        <f t="shared" si="6"/>
        <v>19</v>
      </c>
      <c r="K16">
        <v>2</v>
      </c>
      <c r="L16">
        <f t="shared" si="2"/>
        <v>11</v>
      </c>
      <c r="M16">
        <f t="shared" si="3"/>
        <v>3</v>
      </c>
      <c r="N16">
        <f t="shared" si="4"/>
        <v>3</v>
      </c>
      <c r="O16">
        <f t="shared" si="5"/>
        <v>22</v>
      </c>
    </row>
    <row r="17" spans="1:15" x14ac:dyDescent="0.3">
      <c r="A17" t="s">
        <v>32</v>
      </c>
      <c r="B17" t="s">
        <v>245</v>
      </c>
      <c r="C17" t="s">
        <v>38</v>
      </c>
      <c r="D17">
        <v>17</v>
      </c>
      <c r="E17" t="s">
        <v>245</v>
      </c>
      <c r="F17" t="s">
        <v>38</v>
      </c>
      <c r="G17" t="str">
        <f t="shared" si="0"/>
        <v>ScottAaron Rodgers</v>
      </c>
      <c r="H17">
        <v>7</v>
      </c>
      <c r="I17">
        <v>3</v>
      </c>
      <c r="J17">
        <f t="shared" si="6"/>
        <v>18</v>
      </c>
      <c r="K17">
        <v>3</v>
      </c>
      <c r="L17">
        <f t="shared" si="2"/>
        <v>17</v>
      </c>
      <c r="M17">
        <f t="shared" si="3"/>
        <v>4</v>
      </c>
      <c r="N17">
        <f t="shared" si="4"/>
        <v>4</v>
      </c>
      <c r="O17">
        <f t="shared" si="5"/>
        <v>22</v>
      </c>
    </row>
    <row r="18" spans="1:15" x14ac:dyDescent="0.3">
      <c r="A18" t="s">
        <v>359</v>
      </c>
      <c r="B18" t="s">
        <v>1019</v>
      </c>
      <c r="C18" t="s">
        <v>38</v>
      </c>
      <c r="D18">
        <v>50</v>
      </c>
      <c r="E18" t="s">
        <v>1019</v>
      </c>
      <c r="F18" t="s">
        <v>38</v>
      </c>
      <c r="G18" t="str">
        <f t="shared" si="0"/>
        <v>DavidPatrick Mahomes</v>
      </c>
      <c r="H18">
        <v>2</v>
      </c>
      <c r="I18">
        <v>4</v>
      </c>
      <c r="J18">
        <f t="shared" si="6"/>
        <v>17</v>
      </c>
      <c r="K18">
        <v>4</v>
      </c>
      <c r="L18">
        <f t="shared" si="2"/>
        <v>17</v>
      </c>
      <c r="M18">
        <f t="shared" si="3"/>
        <v>-2</v>
      </c>
      <c r="N18">
        <f t="shared" si="4"/>
        <v>-2</v>
      </c>
      <c r="O18">
        <f t="shared" si="5"/>
        <v>15</v>
      </c>
    </row>
    <row r="19" spans="1:15" x14ac:dyDescent="0.3">
      <c r="A19" t="s">
        <v>62</v>
      </c>
      <c r="B19" t="s">
        <v>1021</v>
      </c>
      <c r="C19" t="s">
        <v>38</v>
      </c>
      <c r="D19">
        <v>30</v>
      </c>
      <c r="E19" t="s">
        <v>1021</v>
      </c>
      <c r="F19" t="s">
        <v>38</v>
      </c>
      <c r="G19" t="str">
        <f t="shared" si="0"/>
        <v>MarkDeshaun Watson</v>
      </c>
      <c r="H19">
        <v>4</v>
      </c>
      <c r="I19">
        <v>5</v>
      </c>
      <c r="J19">
        <f t="shared" si="6"/>
        <v>16</v>
      </c>
      <c r="K19">
        <v>5</v>
      </c>
      <c r="L19">
        <f t="shared" si="2"/>
        <v>17</v>
      </c>
      <c r="M19">
        <f t="shared" si="3"/>
        <v>-1</v>
      </c>
      <c r="N19">
        <f t="shared" si="4"/>
        <v>-1</v>
      </c>
      <c r="O19">
        <f t="shared" si="5"/>
        <v>15</v>
      </c>
    </row>
    <row r="20" spans="1:15" x14ac:dyDescent="0.3">
      <c r="A20" t="s">
        <v>23</v>
      </c>
      <c r="B20" t="s">
        <v>237</v>
      </c>
      <c r="C20" t="s">
        <v>38</v>
      </c>
      <c r="D20">
        <v>27</v>
      </c>
      <c r="E20" t="s">
        <v>237</v>
      </c>
      <c r="F20" t="s">
        <v>38</v>
      </c>
      <c r="G20" t="str">
        <f t="shared" si="0"/>
        <v>KristaRussell Wilson</v>
      </c>
      <c r="H20">
        <v>5</v>
      </c>
      <c r="I20">
        <v>6</v>
      </c>
      <c r="J20">
        <f t="shared" si="6"/>
        <v>15</v>
      </c>
      <c r="K20">
        <v>6</v>
      </c>
      <c r="L20">
        <f t="shared" si="2"/>
        <v>17</v>
      </c>
      <c r="M20">
        <f t="shared" si="3"/>
        <v>-1</v>
      </c>
      <c r="N20">
        <f t="shared" si="4"/>
        <v>-1</v>
      </c>
      <c r="O20">
        <f t="shared" si="5"/>
        <v>14</v>
      </c>
    </row>
    <row r="21" spans="1:15" x14ac:dyDescent="0.3">
      <c r="A21" t="s">
        <v>29</v>
      </c>
      <c r="B21" t="s">
        <v>709</v>
      </c>
      <c r="C21" t="s">
        <v>38</v>
      </c>
      <c r="D21">
        <v>2</v>
      </c>
      <c r="E21" t="s">
        <v>709</v>
      </c>
      <c r="F21" t="s">
        <v>38</v>
      </c>
      <c r="G21" t="str">
        <f t="shared" si="0"/>
        <v>PatrickRyan Tannehill</v>
      </c>
      <c r="H21">
        <v>22</v>
      </c>
      <c r="I21">
        <v>7</v>
      </c>
      <c r="J21">
        <f t="shared" si="6"/>
        <v>14</v>
      </c>
      <c r="K21">
        <v>7</v>
      </c>
      <c r="L21">
        <f t="shared" si="2"/>
        <v>12</v>
      </c>
      <c r="M21">
        <f t="shared" si="3"/>
        <v>15</v>
      </c>
      <c r="N21">
        <f t="shared" si="4"/>
        <v>15</v>
      </c>
      <c r="O21">
        <f t="shared" si="5"/>
        <v>29</v>
      </c>
    </row>
    <row r="22" spans="1:15" x14ac:dyDescent="0.3">
      <c r="A22" t="s">
        <v>23</v>
      </c>
      <c r="B22" t="s">
        <v>1174</v>
      </c>
      <c r="C22" t="s">
        <v>38</v>
      </c>
      <c r="D22">
        <v>54</v>
      </c>
      <c r="E22" t="s">
        <v>1174</v>
      </c>
      <c r="F22" t="s">
        <v>38</v>
      </c>
      <c r="G22" t="str">
        <f t="shared" si="0"/>
        <v>KristaLamar Jackson</v>
      </c>
      <c r="H22">
        <v>1</v>
      </c>
      <c r="I22">
        <v>8</v>
      </c>
      <c r="J22">
        <f t="shared" si="6"/>
        <v>13</v>
      </c>
      <c r="K22">
        <v>8</v>
      </c>
      <c r="L22">
        <f t="shared" si="2"/>
        <v>17</v>
      </c>
      <c r="M22">
        <f t="shared" si="3"/>
        <v>-7</v>
      </c>
      <c r="N22">
        <f t="shared" si="4"/>
        <v>-7</v>
      </c>
      <c r="O22">
        <f t="shared" si="5"/>
        <v>6</v>
      </c>
    </row>
    <row r="23" spans="1:15" x14ac:dyDescent="0.3">
      <c r="A23" t="s">
        <v>29</v>
      </c>
      <c r="B23" t="s">
        <v>52</v>
      </c>
      <c r="C23" t="s">
        <v>38</v>
      </c>
      <c r="D23">
        <v>11</v>
      </c>
      <c r="E23" t="s">
        <v>52</v>
      </c>
      <c r="F23" t="s">
        <v>38</v>
      </c>
      <c r="G23" t="str">
        <f t="shared" si="0"/>
        <v>PatrickTom Brady</v>
      </c>
      <c r="H23">
        <v>12</v>
      </c>
      <c r="I23">
        <v>9</v>
      </c>
      <c r="J23">
        <f t="shared" si="6"/>
        <v>12</v>
      </c>
      <c r="K23">
        <v>9</v>
      </c>
      <c r="L23">
        <f t="shared" si="2"/>
        <v>12</v>
      </c>
      <c r="M23">
        <f t="shared" si="3"/>
        <v>3</v>
      </c>
      <c r="N23">
        <f t="shared" si="4"/>
        <v>3</v>
      </c>
      <c r="O23">
        <f t="shared" si="5"/>
        <v>15</v>
      </c>
    </row>
    <row r="24" spans="1:15" x14ac:dyDescent="0.3">
      <c r="A24" t="s">
        <v>26</v>
      </c>
      <c r="B24" t="s">
        <v>679</v>
      </c>
      <c r="C24" t="s">
        <v>38</v>
      </c>
      <c r="D24">
        <v>1</v>
      </c>
      <c r="E24" t="s">
        <v>679</v>
      </c>
      <c r="F24" t="s">
        <v>38</v>
      </c>
      <c r="G24" t="str">
        <f t="shared" si="0"/>
        <v>BryanKirk Cousins</v>
      </c>
      <c r="H24">
        <v>23</v>
      </c>
      <c r="I24">
        <v>11</v>
      </c>
      <c r="J24">
        <f t="shared" si="6"/>
        <v>10</v>
      </c>
      <c r="K24">
        <v>10</v>
      </c>
      <c r="L24">
        <f t="shared" si="2"/>
        <v>11</v>
      </c>
      <c r="M24">
        <f t="shared" si="3"/>
        <v>12</v>
      </c>
      <c r="N24">
        <f t="shared" si="4"/>
        <v>13</v>
      </c>
      <c r="O24">
        <f t="shared" si="5"/>
        <v>23</v>
      </c>
    </row>
    <row r="25" spans="1:15" x14ac:dyDescent="0.3">
      <c r="A25" t="s">
        <v>35</v>
      </c>
      <c r="B25" t="s">
        <v>60</v>
      </c>
      <c r="C25" t="s">
        <v>38</v>
      </c>
      <c r="D25">
        <v>15</v>
      </c>
      <c r="E25" t="s">
        <v>60</v>
      </c>
      <c r="F25" t="s">
        <v>38</v>
      </c>
      <c r="G25" t="str">
        <f t="shared" si="0"/>
        <v>KJMatt Ryan</v>
      </c>
      <c r="H25">
        <v>8</v>
      </c>
      <c r="I25">
        <v>12</v>
      </c>
      <c r="J25">
        <f t="shared" si="6"/>
        <v>9</v>
      </c>
      <c r="K25">
        <v>11</v>
      </c>
      <c r="L25">
        <f t="shared" si="2"/>
        <v>12</v>
      </c>
      <c r="M25">
        <f t="shared" si="3"/>
        <v>-4</v>
      </c>
      <c r="N25">
        <f t="shared" si="4"/>
        <v>-3</v>
      </c>
      <c r="O25">
        <f t="shared" si="5"/>
        <v>6</v>
      </c>
    </row>
    <row r="26" spans="1:15" x14ac:dyDescent="0.3">
      <c r="A26" t="s">
        <v>17</v>
      </c>
      <c r="B26" t="s">
        <v>544</v>
      </c>
      <c r="C26" t="s">
        <v>38</v>
      </c>
      <c r="D26">
        <v>8</v>
      </c>
      <c r="E26" t="s">
        <v>544</v>
      </c>
      <c r="F26" t="s">
        <v>38</v>
      </c>
      <c r="G26" t="str">
        <f t="shared" si="0"/>
        <v>LukeBen Roethlisberger</v>
      </c>
      <c r="H26">
        <v>15</v>
      </c>
      <c r="I26">
        <v>14</v>
      </c>
      <c r="J26">
        <f t="shared" si="6"/>
        <v>7</v>
      </c>
      <c r="K26">
        <v>12</v>
      </c>
      <c r="L26">
        <f t="shared" si="2"/>
        <v>11</v>
      </c>
      <c r="M26">
        <f t="shared" si="3"/>
        <v>1</v>
      </c>
      <c r="N26">
        <f t="shared" si="4"/>
        <v>3</v>
      </c>
      <c r="O26">
        <f t="shared" si="5"/>
        <v>10</v>
      </c>
    </row>
    <row r="27" spans="1:15" x14ac:dyDescent="0.3">
      <c r="A27" t="s">
        <v>29</v>
      </c>
      <c r="B27" t="s">
        <v>67</v>
      </c>
      <c r="C27" t="s">
        <v>38</v>
      </c>
      <c r="D27">
        <v>10</v>
      </c>
      <c r="E27" t="s">
        <v>67</v>
      </c>
      <c r="F27" t="s">
        <v>38</v>
      </c>
      <c r="G27" t="str">
        <f t="shared" si="0"/>
        <v>PatrickMatthew Stafford</v>
      </c>
      <c r="H27">
        <v>13</v>
      </c>
      <c r="I27">
        <v>15</v>
      </c>
      <c r="J27">
        <f t="shared" si="6"/>
        <v>6</v>
      </c>
      <c r="K27">
        <v>13</v>
      </c>
      <c r="L27">
        <f t="shared" si="2"/>
        <v>12</v>
      </c>
      <c r="M27">
        <f t="shared" si="3"/>
        <v>-2</v>
      </c>
      <c r="N27">
        <f t="shared" si="4"/>
        <v>0</v>
      </c>
      <c r="O27">
        <f t="shared" si="5"/>
        <v>6</v>
      </c>
    </row>
    <row r="28" spans="1:15" x14ac:dyDescent="0.3">
      <c r="A28" t="s">
        <v>32</v>
      </c>
      <c r="B28" t="s">
        <v>54</v>
      </c>
      <c r="C28" t="s">
        <v>38</v>
      </c>
      <c r="D28">
        <v>8</v>
      </c>
      <c r="E28" t="s">
        <v>54</v>
      </c>
      <c r="F28" t="s">
        <v>38</v>
      </c>
      <c r="G28" t="str">
        <f t="shared" si="0"/>
        <v>ScottCam Newton</v>
      </c>
      <c r="H28">
        <v>15</v>
      </c>
      <c r="I28">
        <v>16</v>
      </c>
      <c r="J28">
        <f t="shared" si="6"/>
        <v>5</v>
      </c>
      <c r="K28">
        <v>14</v>
      </c>
      <c r="L28">
        <f t="shared" si="2"/>
        <v>17</v>
      </c>
      <c r="M28">
        <f t="shared" si="3"/>
        <v>-1</v>
      </c>
      <c r="N28">
        <f t="shared" si="4"/>
        <v>1</v>
      </c>
      <c r="O28">
        <f t="shared" si="5"/>
        <v>6</v>
      </c>
    </row>
    <row r="29" spans="1:15" x14ac:dyDescent="0.3">
      <c r="A29" t="s">
        <v>62</v>
      </c>
      <c r="B29" t="s">
        <v>1190</v>
      </c>
      <c r="C29" t="s">
        <v>38</v>
      </c>
      <c r="D29">
        <v>4</v>
      </c>
      <c r="E29" t="s">
        <v>1190</v>
      </c>
      <c r="F29" t="s">
        <v>38</v>
      </c>
      <c r="G29" t="str">
        <f t="shared" si="0"/>
        <v>MarkBaker Mayfield</v>
      </c>
      <c r="H29">
        <v>20</v>
      </c>
      <c r="I29">
        <v>17</v>
      </c>
      <c r="J29">
        <f t="shared" si="6"/>
        <v>4</v>
      </c>
      <c r="K29">
        <v>15</v>
      </c>
      <c r="L29">
        <f t="shared" si="2"/>
        <v>17</v>
      </c>
      <c r="M29">
        <f t="shared" si="3"/>
        <v>3</v>
      </c>
      <c r="N29">
        <f t="shared" si="4"/>
        <v>5</v>
      </c>
      <c r="O29">
        <f t="shared" si="5"/>
        <v>9</v>
      </c>
    </row>
    <row r="30" spans="1:15" x14ac:dyDescent="0.3">
      <c r="A30" t="s">
        <v>385</v>
      </c>
      <c r="B30" t="s">
        <v>1025</v>
      </c>
      <c r="C30" t="s">
        <v>38</v>
      </c>
      <c r="D30">
        <v>9</v>
      </c>
      <c r="E30" t="s">
        <v>1025</v>
      </c>
      <c r="F30" t="s">
        <v>38</v>
      </c>
      <c r="G30" t="str">
        <f t="shared" si="0"/>
        <v>BenJared Goff</v>
      </c>
      <c r="H30">
        <v>14</v>
      </c>
      <c r="I30">
        <v>19</v>
      </c>
      <c r="J30">
        <f t="shared" si="6"/>
        <v>2</v>
      </c>
      <c r="K30">
        <v>16</v>
      </c>
      <c r="L30">
        <f t="shared" si="2"/>
        <v>11</v>
      </c>
      <c r="M30">
        <f t="shared" si="3"/>
        <v>-5</v>
      </c>
      <c r="N30">
        <f t="shared" si="4"/>
        <v>-2</v>
      </c>
      <c r="O30">
        <f t="shared" si="5"/>
        <v>0</v>
      </c>
    </row>
    <row r="31" spans="1:15" x14ac:dyDescent="0.3">
      <c r="A31" t="s">
        <v>23</v>
      </c>
      <c r="B31" t="s">
        <v>389</v>
      </c>
      <c r="C31" t="s">
        <v>38</v>
      </c>
      <c r="D31">
        <v>1</v>
      </c>
      <c r="E31" t="s">
        <v>389</v>
      </c>
      <c r="F31" t="s">
        <v>38</v>
      </c>
      <c r="G31" t="str">
        <f t="shared" si="0"/>
        <v>KristaPhilip Rivers</v>
      </c>
      <c r="H31">
        <v>23</v>
      </c>
      <c r="I31">
        <v>20</v>
      </c>
      <c r="J31">
        <f t="shared" si="6"/>
        <v>1</v>
      </c>
      <c r="K31">
        <v>17</v>
      </c>
      <c r="L31">
        <f t="shared" si="2"/>
        <v>17</v>
      </c>
      <c r="M31">
        <f t="shared" si="3"/>
        <v>3</v>
      </c>
      <c r="N31">
        <f t="shared" si="4"/>
        <v>6</v>
      </c>
      <c r="O31">
        <f t="shared" si="5"/>
        <v>7</v>
      </c>
    </row>
    <row r="32" spans="1:15" x14ac:dyDescent="0.3">
      <c r="A32" t="s">
        <v>26</v>
      </c>
      <c r="B32" t="s">
        <v>36</v>
      </c>
      <c r="C32" t="s">
        <v>38</v>
      </c>
      <c r="D32">
        <v>12</v>
      </c>
      <c r="E32" t="s">
        <v>36</v>
      </c>
      <c r="F32" t="s">
        <v>38</v>
      </c>
      <c r="G32" t="str">
        <f t="shared" si="0"/>
        <v>BryanDrew Brees</v>
      </c>
      <c r="H32">
        <v>10</v>
      </c>
      <c r="I32">
        <v>21</v>
      </c>
      <c r="K32">
        <v>18</v>
      </c>
      <c r="L32">
        <f t="shared" si="2"/>
        <v>11</v>
      </c>
      <c r="M32">
        <f t="shared" si="3"/>
        <v>-11</v>
      </c>
      <c r="N32">
        <f t="shared" si="4"/>
        <v>-8</v>
      </c>
      <c r="O32">
        <f t="shared" si="5"/>
        <v>-8</v>
      </c>
    </row>
    <row r="33" spans="1:15" x14ac:dyDescent="0.3">
      <c r="A33" t="s">
        <v>359</v>
      </c>
      <c r="B33" t="s">
        <v>851</v>
      </c>
      <c r="C33" t="s">
        <v>38</v>
      </c>
      <c r="D33">
        <v>13</v>
      </c>
      <c r="E33" t="s">
        <v>851</v>
      </c>
      <c r="F33" t="s">
        <v>38</v>
      </c>
      <c r="G33" t="str">
        <f t="shared" si="0"/>
        <v>DavidCarson Wentz</v>
      </c>
      <c r="H33">
        <v>9</v>
      </c>
      <c r="I33">
        <v>22</v>
      </c>
      <c r="K33">
        <v>19</v>
      </c>
      <c r="L33">
        <f t="shared" si="2"/>
        <v>17</v>
      </c>
      <c r="M33">
        <f t="shared" si="3"/>
        <v>-13</v>
      </c>
      <c r="N33">
        <f t="shared" si="4"/>
        <v>-10</v>
      </c>
      <c r="O33">
        <f t="shared" si="5"/>
        <v>-10</v>
      </c>
    </row>
    <row r="34" spans="1:15" x14ac:dyDescent="0.3">
      <c r="A34" t="s">
        <v>13</v>
      </c>
      <c r="B34" t="s">
        <v>1331</v>
      </c>
      <c r="C34" t="s">
        <v>38</v>
      </c>
      <c r="D34">
        <v>5</v>
      </c>
      <c r="E34" t="s">
        <v>1331</v>
      </c>
      <c r="F34" t="s">
        <v>38</v>
      </c>
      <c r="G34" t="str">
        <f t="shared" si="0"/>
        <v>DuncanDaniel Jones</v>
      </c>
      <c r="H34">
        <v>18</v>
      </c>
      <c r="I34">
        <v>23</v>
      </c>
      <c r="K34">
        <v>20</v>
      </c>
      <c r="L34">
        <f t="shared" si="2"/>
        <v>16</v>
      </c>
      <c r="M34">
        <f t="shared" si="3"/>
        <v>-5</v>
      </c>
      <c r="N34">
        <f t="shared" si="4"/>
        <v>-2</v>
      </c>
      <c r="O34">
        <f t="shared" si="5"/>
        <v>-2</v>
      </c>
    </row>
    <row r="35" spans="1:15" x14ac:dyDescent="0.3">
      <c r="A35" t="s">
        <v>35</v>
      </c>
      <c r="B35" t="s">
        <v>1332</v>
      </c>
      <c r="C35" t="s">
        <v>38</v>
      </c>
      <c r="D35">
        <v>1</v>
      </c>
      <c r="E35" t="s">
        <v>1332</v>
      </c>
      <c r="F35" t="s">
        <v>38</v>
      </c>
      <c r="G35" t="str">
        <f t="shared" si="0"/>
        <v>KJDrew Lock</v>
      </c>
      <c r="H35">
        <v>23</v>
      </c>
      <c r="I35">
        <v>24</v>
      </c>
      <c r="K35">
        <v>21</v>
      </c>
      <c r="L35">
        <f t="shared" si="2"/>
        <v>12</v>
      </c>
      <c r="M35">
        <f t="shared" si="3"/>
        <v>-1</v>
      </c>
      <c r="N35">
        <f t="shared" si="4"/>
        <v>2</v>
      </c>
      <c r="O35">
        <f t="shared" si="5"/>
        <v>2</v>
      </c>
    </row>
    <row r="36" spans="1:15" x14ac:dyDescent="0.3">
      <c r="A36" t="s">
        <v>17</v>
      </c>
      <c r="B36" t="s">
        <v>1333</v>
      </c>
      <c r="C36" t="s">
        <v>38</v>
      </c>
      <c r="D36">
        <v>6</v>
      </c>
      <c r="E36" t="s">
        <v>1333</v>
      </c>
      <c r="F36" t="s">
        <v>38</v>
      </c>
      <c r="G36" t="str">
        <f t="shared" si="0"/>
        <v>LukeJoe Burrow</v>
      </c>
      <c r="H36">
        <v>17</v>
      </c>
      <c r="I36">
        <v>25</v>
      </c>
      <c r="K36">
        <v>22</v>
      </c>
      <c r="L36">
        <f t="shared" si="2"/>
        <v>11</v>
      </c>
      <c r="M36">
        <f t="shared" si="3"/>
        <v>-8</v>
      </c>
      <c r="N36">
        <f t="shared" si="4"/>
        <v>-5</v>
      </c>
      <c r="O36">
        <f t="shared" si="5"/>
        <v>-5</v>
      </c>
    </row>
    <row r="37" spans="1:15" x14ac:dyDescent="0.3">
      <c r="A37" t="s">
        <v>359</v>
      </c>
      <c r="B37" t="s">
        <v>1334</v>
      </c>
      <c r="C37" t="s">
        <v>38</v>
      </c>
      <c r="D37">
        <v>3</v>
      </c>
      <c r="E37" t="s">
        <v>1334</v>
      </c>
      <c r="F37" t="s">
        <v>38</v>
      </c>
      <c r="G37" t="str">
        <f t="shared" si="0"/>
        <v>DavidGardner Minshew II</v>
      </c>
      <c r="H37">
        <v>21</v>
      </c>
      <c r="I37">
        <v>26</v>
      </c>
      <c r="K37">
        <v>23</v>
      </c>
      <c r="L37">
        <f t="shared" si="2"/>
        <v>17</v>
      </c>
      <c r="M37">
        <f t="shared" si="3"/>
        <v>-5</v>
      </c>
      <c r="N37">
        <f t="shared" si="4"/>
        <v>-2</v>
      </c>
      <c r="O37">
        <f t="shared" si="5"/>
        <v>-2</v>
      </c>
    </row>
    <row r="38" spans="1:15" x14ac:dyDescent="0.3">
      <c r="A38" t="s">
        <v>62</v>
      </c>
      <c r="B38" t="s">
        <v>1335</v>
      </c>
      <c r="C38" t="s">
        <v>38</v>
      </c>
      <c r="D38">
        <v>5</v>
      </c>
      <c r="E38" t="s">
        <v>1335</v>
      </c>
      <c r="F38" t="s">
        <v>38</v>
      </c>
      <c r="G38" t="str">
        <f t="shared" si="0"/>
        <v>MarkTua Tagovailoa</v>
      </c>
      <c r="H38">
        <v>18</v>
      </c>
      <c r="I38">
        <v>32</v>
      </c>
      <c r="K38">
        <v>24</v>
      </c>
      <c r="L38">
        <f t="shared" si="2"/>
        <v>17</v>
      </c>
      <c r="M38">
        <f t="shared" si="3"/>
        <v>-14</v>
      </c>
      <c r="N38">
        <f t="shared" si="4"/>
        <v>-6</v>
      </c>
      <c r="O38">
        <f t="shared" si="5"/>
        <v>-6</v>
      </c>
    </row>
    <row r="39" spans="1:15" x14ac:dyDescent="0.3">
      <c r="A39" t="s">
        <v>13</v>
      </c>
      <c r="B39" t="s">
        <v>681</v>
      </c>
      <c r="C39" t="s">
        <v>38</v>
      </c>
      <c r="D39">
        <v>35</v>
      </c>
      <c r="E39" t="s">
        <v>681</v>
      </c>
      <c r="F39" t="s">
        <v>38</v>
      </c>
      <c r="G39" t="str">
        <f t="shared" si="0"/>
        <v>DuncanDak Prescott</v>
      </c>
      <c r="H39">
        <v>3</v>
      </c>
      <c r="I39">
        <v>33</v>
      </c>
      <c r="K39">
        <v>25</v>
      </c>
      <c r="L39">
        <f t="shared" si="2"/>
        <v>16</v>
      </c>
      <c r="M39">
        <f t="shared" si="3"/>
        <v>-30</v>
      </c>
      <c r="N39">
        <f t="shared" si="4"/>
        <v>-22</v>
      </c>
      <c r="O39">
        <f t="shared" si="5"/>
        <v>-22</v>
      </c>
    </row>
    <row r="40" spans="1:15" x14ac:dyDescent="0.3">
      <c r="A40" t="s">
        <v>13</v>
      </c>
      <c r="B40" t="s">
        <v>683</v>
      </c>
      <c r="C40" t="s">
        <v>38</v>
      </c>
      <c r="D40">
        <v>1</v>
      </c>
      <c r="E40" t="s">
        <v>683</v>
      </c>
      <c r="F40" t="s">
        <v>38</v>
      </c>
      <c r="G40" t="str">
        <f t="shared" si="0"/>
        <v>DuncanTyrod Taylor</v>
      </c>
      <c r="H40">
        <v>23</v>
      </c>
      <c r="I40">
        <v>61</v>
      </c>
      <c r="K40">
        <v>26</v>
      </c>
      <c r="L40">
        <f t="shared" si="2"/>
        <v>16</v>
      </c>
      <c r="M40">
        <f t="shared" si="3"/>
        <v>-38</v>
      </c>
      <c r="N40">
        <f t="shared" si="4"/>
        <v>-3</v>
      </c>
      <c r="O40">
        <f t="shared" si="5"/>
        <v>-3</v>
      </c>
    </row>
    <row r="41" spans="1:15" x14ac:dyDescent="0.3">
      <c r="A41" t="s">
        <v>13</v>
      </c>
      <c r="B41" t="s">
        <v>1047</v>
      </c>
      <c r="C41" t="s">
        <v>45</v>
      </c>
      <c r="D41">
        <v>54</v>
      </c>
      <c r="E41" t="s">
        <v>1047</v>
      </c>
      <c r="F41" t="s">
        <v>45</v>
      </c>
      <c r="G41" t="str">
        <f t="shared" si="0"/>
        <v>DuncanAlvin Kamara</v>
      </c>
      <c r="H41">
        <v>4</v>
      </c>
      <c r="I41">
        <v>1</v>
      </c>
      <c r="J41">
        <f t="shared" ref="J41:J57" si="7">21-I41</f>
        <v>20</v>
      </c>
      <c r="K41">
        <v>1</v>
      </c>
      <c r="L41">
        <f t="shared" si="2"/>
        <v>16</v>
      </c>
      <c r="M41">
        <f t="shared" si="3"/>
        <v>3</v>
      </c>
      <c r="N41">
        <f t="shared" si="4"/>
        <v>3</v>
      </c>
      <c r="O41">
        <f t="shared" si="5"/>
        <v>23</v>
      </c>
    </row>
    <row r="42" spans="1:15" x14ac:dyDescent="0.3">
      <c r="A42" t="s">
        <v>29</v>
      </c>
      <c r="B42" t="s">
        <v>745</v>
      </c>
      <c r="C42" t="s">
        <v>45</v>
      </c>
      <c r="D42">
        <v>49</v>
      </c>
      <c r="E42" t="s">
        <v>745</v>
      </c>
      <c r="F42" t="s">
        <v>45</v>
      </c>
      <c r="G42" t="str">
        <f t="shared" si="0"/>
        <v>PatrickDerrick Henry</v>
      </c>
      <c r="H42">
        <v>7</v>
      </c>
      <c r="I42">
        <v>2</v>
      </c>
      <c r="J42">
        <f t="shared" si="7"/>
        <v>19</v>
      </c>
      <c r="K42">
        <v>2</v>
      </c>
      <c r="L42">
        <f t="shared" si="2"/>
        <v>12</v>
      </c>
      <c r="M42">
        <f t="shared" si="3"/>
        <v>5</v>
      </c>
      <c r="N42">
        <f t="shared" si="4"/>
        <v>5</v>
      </c>
      <c r="O42">
        <f t="shared" si="5"/>
        <v>24</v>
      </c>
    </row>
    <row r="43" spans="1:15" x14ac:dyDescent="0.3">
      <c r="A43" t="s">
        <v>35</v>
      </c>
      <c r="B43" t="s">
        <v>910</v>
      </c>
      <c r="C43" t="s">
        <v>45</v>
      </c>
      <c r="D43">
        <v>51</v>
      </c>
      <c r="E43" t="s">
        <v>910</v>
      </c>
      <c r="F43" t="s">
        <v>45</v>
      </c>
      <c r="G43" t="str">
        <f t="shared" si="0"/>
        <v>KJDalvin Cook</v>
      </c>
      <c r="H43">
        <v>6</v>
      </c>
      <c r="I43">
        <v>3</v>
      </c>
      <c r="J43">
        <f t="shared" si="7"/>
        <v>18</v>
      </c>
      <c r="K43">
        <v>3</v>
      </c>
      <c r="L43">
        <f t="shared" si="2"/>
        <v>12</v>
      </c>
      <c r="M43">
        <f t="shared" si="3"/>
        <v>3</v>
      </c>
      <c r="N43">
        <f t="shared" si="4"/>
        <v>3</v>
      </c>
      <c r="O43">
        <f t="shared" si="5"/>
        <v>21</v>
      </c>
    </row>
    <row r="44" spans="1:15" x14ac:dyDescent="0.3">
      <c r="A44" t="s">
        <v>62</v>
      </c>
      <c r="B44" t="s">
        <v>1227</v>
      </c>
      <c r="C44" t="s">
        <v>45</v>
      </c>
      <c r="D44">
        <v>3</v>
      </c>
      <c r="E44" t="s">
        <v>1227</v>
      </c>
      <c r="F44" t="s">
        <v>45</v>
      </c>
      <c r="G44" t="str">
        <f t="shared" si="0"/>
        <v>MarkDavid Montgomery</v>
      </c>
      <c r="H44">
        <v>29</v>
      </c>
      <c r="I44">
        <v>4</v>
      </c>
      <c r="J44">
        <f t="shared" si="7"/>
        <v>17</v>
      </c>
      <c r="K44">
        <v>4</v>
      </c>
      <c r="L44">
        <f t="shared" si="2"/>
        <v>17</v>
      </c>
      <c r="M44">
        <f t="shared" si="3"/>
        <v>25</v>
      </c>
      <c r="N44">
        <f t="shared" si="4"/>
        <v>25</v>
      </c>
      <c r="O44">
        <f t="shared" si="5"/>
        <v>42</v>
      </c>
    </row>
    <row r="45" spans="1:15" x14ac:dyDescent="0.3">
      <c r="A45" t="s">
        <v>29</v>
      </c>
      <c r="B45" t="s">
        <v>1203</v>
      </c>
      <c r="C45" t="s">
        <v>45</v>
      </c>
      <c r="D45">
        <v>26</v>
      </c>
      <c r="E45" t="s">
        <v>1203</v>
      </c>
      <c r="F45" t="s">
        <v>45</v>
      </c>
      <c r="G45" t="str">
        <f t="shared" si="0"/>
        <v>PatrickAaron Jones</v>
      </c>
      <c r="H45">
        <v>10</v>
      </c>
      <c r="I45">
        <v>5</v>
      </c>
      <c r="J45">
        <f t="shared" si="7"/>
        <v>16</v>
      </c>
      <c r="K45">
        <v>5</v>
      </c>
      <c r="L45">
        <f t="shared" si="2"/>
        <v>12</v>
      </c>
      <c r="M45">
        <f t="shared" si="3"/>
        <v>5</v>
      </c>
      <c r="N45">
        <f t="shared" si="4"/>
        <v>5</v>
      </c>
      <c r="O45">
        <f t="shared" si="5"/>
        <v>21</v>
      </c>
    </row>
    <row r="46" spans="1:15" x14ac:dyDescent="0.3">
      <c r="A46" t="s">
        <v>17</v>
      </c>
      <c r="B46" t="s">
        <v>1336</v>
      </c>
      <c r="C46" t="s">
        <v>45</v>
      </c>
      <c r="D46">
        <v>21</v>
      </c>
      <c r="E46" t="s">
        <v>1336</v>
      </c>
      <c r="F46" t="s">
        <v>45</v>
      </c>
      <c r="G46" t="str">
        <f t="shared" si="0"/>
        <v>LukeJonathan Taylor</v>
      </c>
      <c r="H46">
        <v>13</v>
      </c>
      <c r="I46">
        <v>6</v>
      </c>
      <c r="J46">
        <f t="shared" si="7"/>
        <v>15</v>
      </c>
      <c r="K46">
        <v>6</v>
      </c>
      <c r="L46">
        <f t="shared" si="2"/>
        <v>11</v>
      </c>
      <c r="M46">
        <f t="shared" si="3"/>
        <v>7</v>
      </c>
      <c r="N46">
        <f t="shared" si="4"/>
        <v>7</v>
      </c>
      <c r="O46">
        <f t="shared" si="5"/>
        <v>22</v>
      </c>
    </row>
    <row r="47" spans="1:15" x14ac:dyDescent="0.3">
      <c r="A47" t="s">
        <v>385</v>
      </c>
      <c r="B47" t="s">
        <v>1218</v>
      </c>
      <c r="C47" t="s">
        <v>45</v>
      </c>
      <c r="D47">
        <v>26</v>
      </c>
      <c r="E47" t="s">
        <v>1218</v>
      </c>
      <c r="F47" t="s">
        <v>45</v>
      </c>
      <c r="G47" t="str">
        <f t="shared" si="0"/>
        <v>BenJosh Jacobs</v>
      </c>
      <c r="H47">
        <v>10</v>
      </c>
      <c r="I47">
        <v>8</v>
      </c>
      <c r="J47">
        <f t="shared" si="7"/>
        <v>13</v>
      </c>
      <c r="K47">
        <v>7</v>
      </c>
      <c r="L47">
        <f t="shared" si="2"/>
        <v>11</v>
      </c>
      <c r="M47">
        <f t="shared" si="3"/>
        <v>2</v>
      </c>
      <c r="N47">
        <f t="shared" si="4"/>
        <v>3</v>
      </c>
      <c r="O47">
        <f t="shared" si="5"/>
        <v>16</v>
      </c>
    </row>
    <row r="48" spans="1:15" x14ac:dyDescent="0.3">
      <c r="A48" t="s">
        <v>13</v>
      </c>
      <c r="B48" t="s">
        <v>722</v>
      </c>
      <c r="C48" t="s">
        <v>45</v>
      </c>
      <c r="D48">
        <v>59</v>
      </c>
      <c r="E48" t="s">
        <v>722</v>
      </c>
      <c r="F48" t="s">
        <v>45</v>
      </c>
      <c r="G48" t="str">
        <f t="shared" si="0"/>
        <v>DuncanEzekiel Elliott</v>
      </c>
      <c r="H48">
        <v>3</v>
      </c>
      <c r="I48">
        <v>9</v>
      </c>
      <c r="J48">
        <f t="shared" si="7"/>
        <v>12</v>
      </c>
      <c r="K48">
        <v>8</v>
      </c>
      <c r="L48">
        <f t="shared" si="2"/>
        <v>16</v>
      </c>
      <c r="M48">
        <f t="shared" si="3"/>
        <v>-6</v>
      </c>
      <c r="N48">
        <f t="shared" si="4"/>
        <v>-5</v>
      </c>
      <c r="O48">
        <f t="shared" si="5"/>
        <v>7</v>
      </c>
    </row>
    <row r="49" spans="1:15" x14ac:dyDescent="0.3">
      <c r="A49" t="s">
        <v>35</v>
      </c>
      <c r="B49" t="s">
        <v>1055</v>
      </c>
      <c r="C49" t="s">
        <v>45</v>
      </c>
      <c r="D49">
        <v>41</v>
      </c>
      <c r="E49" t="s">
        <v>1055</v>
      </c>
      <c r="F49" t="s">
        <v>45</v>
      </c>
      <c r="G49" t="str">
        <f t="shared" si="0"/>
        <v>KJNick Chubb</v>
      </c>
      <c r="H49">
        <v>8</v>
      </c>
      <c r="I49">
        <v>10</v>
      </c>
      <c r="J49">
        <f t="shared" si="7"/>
        <v>11</v>
      </c>
      <c r="K49">
        <v>9</v>
      </c>
      <c r="L49">
        <f t="shared" si="2"/>
        <v>12</v>
      </c>
      <c r="M49">
        <f t="shared" si="3"/>
        <v>-2</v>
      </c>
      <c r="N49">
        <f t="shared" si="4"/>
        <v>-1</v>
      </c>
      <c r="O49">
        <f t="shared" si="5"/>
        <v>10</v>
      </c>
    </row>
    <row r="50" spans="1:15" x14ac:dyDescent="0.3">
      <c r="A50" t="s">
        <v>35</v>
      </c>
      <c r="B50" t="s">
        <v>871</v>
      </c>
      <c r="C50" t="s">
        <v>45</v>
      </c>
      <c r="D50">
        <v>13</v>
      </c>
      <c r="E50" t="s">
        <v>871</v>
      </c>
      <c r="F50" t="s">
        <v>45</v>
      </c>
      <c r="G50" t="str">
        <f t="shared" si="0"/>
        <v>KJKareem Hunt</v>
      </c>
      <c r="H50">
        <v>20</v>
      </c>
      <c r="I50">
        <v>11</v>
      </c>
      <c r="J50">
        <f t="shared" si="7"/>
        <v>10</v>
      </c>
      <c r="K50">
        <v>10</v>
      </c>
      <c r="L50">
        <f t="shared" si="2"/>
        <v>12</v>
      </c>
      <c r="M50">
        <f t="shared" si="3"/>
        <v>9</v>
      </c>
      <c r="N50">
        <f t="shared" si="4"/>
        <v>10</v>
      </c>
      <c r="O50">
        <f t="shared" si="5"/>
        <v>20</v>
      </c>
    </row>
    <row r="51" spans="1:15" x14ac:dyDescent="0.3">
      <c r="A51" t="s">
        <v>32</v>
      </c>
      <c r="B51" t="s">
        <v>594</v>
      </c>
      <c r="C51" t="s">
        <v>45</v>
      </c>
      <c r="D51">
        <v>15</v>
      </c>
      <c r="E51" t="s">
        <v>594</v>
      </c>
      <c r="F51" t="s">
        <v>45</v>
      </c>
      <c r="G51" t="str">
        <f t="shared" si="0"/>
        <v>ScottMelvin Gordon</v>
      </c>
      <c r="H51">
        <v>18</v>
      </c>
      <c r="I51">
        <v>12</v>
      </c>
      <c r="J51">
        <f t="shared" si="7"/>
        <v>9</v>
      </c>
      <c r="K51">
        <v>11</v>
      </c>
      <c r="L51">
        <f t="shared" si="2"/>
        <v>17</v>
      </c>
      <c r="M51">
        <f t="shared" si="3"/>
        <v>6</v>
      </c>
      <c r="N51">
        <f t="shared" si="4"/>
        <v>7</v>
      </c>
      <c r="O51">
        <f t="shared" si="5"/>
        <v>16</v>
      </c>
    </row>
    <row r="52" spans="1:15" x14ac:dyDescent="0.3">
      <c r="A52" t="s">
        <v>29</v>
      </c>
      <c r="B52" t="s">
        <v>1337</v>
      </c>
      <c r="C52" t="s">
        <v>45</v>
      </c>
      <c r="D52">
        <v>4</v>
      </c>
      <c r="E52" t="s">
        <v>1337</v>
      </c>
      <c r="F52" t="s">
        <v>45</v>
      </c>
      <c r="G52" t="str">
        <f t="shared" si="0"/>
        <v>PatrickAntonio Gibson</v>
      </c>
      <c r="H52">
        <v>26</v>
      </c>
      <c r="I52">
        <v>13</v>
      </c>
      <c r="J52">
        <f t="shared" si="7"/>
        <v>8</v>
      </c>
      <c r="K52">
        <v>12</v>
      </c>
      <c r="L52">
        <f t="shared" si="2"/>
        <v>12</v>
      </c>
      <c r="M52">
        <f t="shared" si="3"/>
        <v>13</v>
      </c>
      <c r="N52">
        <f t="shared" si="4"/>
        <v>14</v>
      </c>
      <c r="O52">
        <f t="shared" si="5"/>
        <v>22</v>
      </c>
    </row>
    <row r="53" spans="1:15" x14ac:dyDescent="0.3">
      <c r="A53" t="s">
        <v>62</v>
      </c>
      <c r="B53" t="s">
        <v>1057</v>
      </c>
      <c r="C53" t="s">
        <v>45</v>
      </c>
      <c r="D53">
        <v>17</v>
      </c>
      <c r="E53" t="s">
        <v>1057</v>
      </c>
      <c r="F53" t="s">
        <v>45</v>
      </c>
      <c r="G53" t="str">
        <f t="shared" si="0"/>
        <v>MarkKenyan Drake</v>
      </c>
      <c r="H53">
        <v>16</v>
      </c>
      <c r="I53">
        <v>14</v>
      </c>
      <c r="J53">
        <f t="shared" si="7"/>
        <v>7</v>
      </c>
      <c r="K53">
        <v>13</v>
      </c>
      <c r="L53">
        <f t="shared" si="2"/>
        <v>17</v>
      </c>
      <c r="M53">
        <f t="shared" si="3"/>
        <v>2</v>
      </c>
      <c r="N53">
        <f t="shared" si="4"/>
        <v>3</v>
      </c>
      <c r="O53">
        <f t="shared" si="5"/>
        <v>10</v>
      </c>
    </row>
    <row r="54" spans="1:15" x14ac:dyDescent="0.3">
      <c r="A54" t="s">
        <v>23</v>
      </c>
      <c r="B54" t="s">
        <v>1053</v>
      </c>
      <c r="C54" t="s">
        <v>45</v>
      </c>
      <c r="D54">
        <v>16</v>
      </c>
      <c r="E54" t="s">
        <v>1053</v>
      </c>
      <c r="F54" t="s">
        <v>45</v>
      </c>
      <c r="G54" t="str">
        <f t="shared" si="0"/>
        <v>KristaChris Carson</v>
      </c>
      <c r="H54">
        <v>17</v>
      </c>
      <c r="I54">
        <v>17</v>
      </c>
      <c r="J54">
        <f t="shared" si="7"/>
        <v>4</v>
      </c>
      <c r="K54">
        <v>14</v>
      </c>
      <c r="L54">
        <f t="shared" si="2"/>
        <v>17</v>
      </c>
      <c r="M54">
        <f t="shared" si="3"/>
        <v>0</v>
      </c>
      <c r="N54">
        <f t="shared" si="4"/>
        <v>3</v>
      </c>
      <c r="O54">
        <f t="shared" si="5"/>
        <v>7</v>
      </c>
    </row>
    <row r="55" spans="1:15" x14ac:dyDescent="0.3">
      <c r="A55" t="s">
        <v>35</v>
      </c>
      <c r="B55" t="s">
        <v>1338</v>
      </c>
      <c r="C55" t="s">
        <v>45</v>
      </c>
      <c r="D55">
        <v>1</v>
      </c>
      <c r="E55" t="s">
        <v>1338</v>
      </c>
      <c r="F55" t="s">
        <v>45</v>
      </c>
      <c r="G55" t="str">
        <f t="shared" si="0"/>
        <v>KJD'Andre Swift</v>
      </c>
      <c r="H55">
        <v>36</v>
      </c>
      <c r="I55">
        <v>18</v>
      </c>
      <c r="J55">
        <f t="shared" si="7"/>
        <v>3</v>
      </c>
      <c r="K55">
        <v>15</v>
      </c>
      <c r="L55">
        <f t="shared" si="2"/>
        <v>12</v>
      </c>
      <c r="M55">
        <f t="shared" si="3"/>
        <v>18</v>
      </c>
      <c r="N55">
        <f t="shared" si="4"/>
        <v>21</v>
      </c>
      <c r="O55">
        <f t="shared" si="5"/>
        <v>24</v>
      </c>
    </row>
    <row r="56" spans="1:15" x14ac:dyDescent="0.3">
      <c r="A56" t="s">
        <v>62</v>
      </c>
      <c r="B56" t="s">
        <v>720</v>
      </c>
      <c r="C56" t="s">
        <v>45</v>
      </c>
      <c r="D56">
        <v>20</v>
      </c>
      <c r="E56" t="s">
        <v>720</v>
      </c>
      <c r="F56" t="s">
        <v>45</v>
      </c>
      <c r="G56" t="str">
        <f t="shared" si="0"/>
        <v>MarkDavid Johnson</v>
      </c>
      <c r="H56">
        <v>14</v>
      </c>
      <c r="I56">
        <v>19</v>
      </c>
      <c r="J56">
        <f t="shared" si="7"/>
        <v>2</v>
      </c>
      <c r="K56">
        <v>16</v>
      </c>
      <c r="L56">
        <f t="shared" si="2"/>
        <v>17</v>
      </c>
      <c r="M56">
        <f t="shared" si="3"/>
        <v>-5</v>
      </c>
      <c r="N56">
        <f t="shared" si="4"/>
        <v>-2</v>
      </c>
      <c r="O56">
        <f t="shared" si="5"/>
        <v>0</v>
      </c>
    </row>
    <row r="57" spans="1:15" x14ac:dyDescent="0.3">
      <c r="A57" t="s">
        <v>17</v>
      </c>
      <c r="B57" t="s">
        <v>1339</v>
      </c>
      <c r="C57" t="s">
        <v>45</v>
      </c>
      <c r="D57">
        <v>52</v>
      </c>
      <c r="E57" t="s">
        <v>1339</v>
      </c>
      <c r="F57" t="s">
        <v>45</v>
      </c>
      <c r="G57" t="str">
        <f t="shared" si="0"/>
        <v>LukeClyde Edwards-Helaire</v>
      </c>
      <c r="H57">
        <v>5</v>
      </c>
      <c r="I57">
        <v>20</v>
      </c>
      <c r="J57">
        <f t="shared" si="7"/>
        <v>1</v>
      </c>
      <c r="K57">
        <v>17</v>
      </c>
      <c r="L57">
        <f t="shared" si="2"/>
        <v>11</v>
      </c>
      <c r="M57">
        <f t="shared" si="3"/>
        <v>-15</v>
      </c>
      <c r="N57">
        <f t="shared" si="4"/>
        <v>-12</v>
      </c>
      <c r="O57">
        <f t="shared" si="5"/>
        <v>-11</v>
      </c>
    </row>
    <row r="58" spans="1:15" x14ac:dyDescent="0.3">
      <c r="A58" t="s">
        <v>359</v>
      </c>
      <c r="B58" t="s">
        <v>1216</v>
      </c>
      <c r="C58" t="s">
        <v>45</v>
      </c>
      <c r="D58">
        <v>24</v>
      </c>
      <c r="E58" t="s">
        <v>1216</v>
      </c>
      <c r="F58" t="s">
        <v>45</v>
      </c>
      <c r="G58" t="str">
        <f t="shared" si="0"/>
        <v>DavidMiles Sanders</v>
      </c>
      <c r="H58">
        <v>12</v>
      </c>
      <c r="I58">
        <v>22</v>
      </c>
      <c r="K58">
        <v>18</v>
      </c>
      <c r="L58">
        <f t="shared" si="2"/>
        <v>17</v>
      </c>
      <c r="M58">
        <f t="shared" si="3"/>
        <v>-10</v>
      </c>
      <c r="N58">
        <f t="shared" si="4"/>
        <v>-6</v>
      </c>
      <c r="O58">
        <f t="shared" si="5"/>
        <v>-6</v>
      </c>
    </row>
    <row r="59" spans="1:15" x14ac:dyDescent="0.3">
      <c r="A59" t="s">
        <v>62</v>
      </c>
      <c r="B59" t="s">
        <v>1340</v>
      </c>
      <c r="C59" t="s">
        <v>45</v>
      </c>
      <c r="D59">
        <v>4</v>
      </c>
      <c r="E59" t="s">
        <v>1340</v>
      </c>
      <c r="F59" t="s">
        <v>45</v>
      </c>
      <c r="G59" t="str">
        <f t="shared" si="0"/>
        <v>MarkJ.K. Dobbins</v>
      </c>
      <c r="H59">
        <v>26</v>
      </c>
      <c r="I59">
        <v>23</v>
      </c>
      <c r="K59">
        <v>19</v>
      </c>
      <c r="L59">
        <f t="shared" si="2"/>
        <v>17</v>
      </c>
      <c r="M59">
        <f t="shared" si="3"/>
        <v>3</v>
      </c>
      <c r="N59">
        <f t="shared" si="4"/>
        <v>7</v>
      </c>
      <c r="O59">
        <f t="shared" si="5"/>
        <v>7</v>
      </c>
    </row>
    <row r="60" spans="1:15" x14ac:dyDescent="0.3">
      <c r="A60" t="s">
        <v>32</v>
      </c>
      <c r="B60" t="s">
        <v>554</v>
      </c>
      <c r="C60" t="s">
        <v>45</v>
      </c>
      <c r="D60">
        <v>15</v>
      </c>
      <c r="E60" t="s">
        <v>554</v>
      </c>
      <c r="F60" t="s">
        <v>45</v>
      </c>
      <c r="G60" t="str">
        <f t="shared" si="0"/>
        <v>ScottTodd Gurley</v>
      </c>
      <c r="H60">
        <v>18</v>
      </c>
      <c r="I60">
        <v>25</v>
      </c>
      <c r="K60">
        <v>20</v>
      </c>
      <c r="L60">
        <f t="shared" si="2"/>
        <v>17</v>
      </c>
      <c r="M60">
        <f t="shared" si="3"/>
        <v>-7</v>
      </c>
      <c r="N60">
        <f t="shared" si="4"/>
        <v>-2</v>
      </c>
      <c r="O60">
        <f t="shared" si="5"/>
        <v>-2</v>
      </c>
    </row>
    <row r="61" spans="1:15" x14ac:dyDescent="0.3">
      <c r="A61" t="s">
        <v>385</v>
      </c>
      <c r="B61" t="s">
        <v>923</v>
      </c>
      <c r="C61" t="s">
        <v>45</v>
      </c>
      <c r="D61">
        <v>13</v>
      </c>
      <c r="E61" t="s">
        <v>923</v>
      </c>
      <c r="F61" t="s">
        <v>45</v>
      </c>
      <c r="G61" t="str">
        <f t="shared" si="0"/>
        <v>BenJames Conner</v>
      </c>
      <c r="H61">
        <v>20</v>
      </c>
      <c r="I61">
        <v>26</v>
      </c>
      <c r="K61">
        <v>21</v>
      </c>
      <c r="L61">
        <f t="shared" si="2"/>
        <v>11</v>
      </c>
      <c r="M61">
        <f t="shared" si="3"/>
        <v>-6</v>
      </c>
      <c r="N61">
        <f t="shared" si="4"/>
        <v>-1</v>
      </c>
      <c r="O61">
        <f t="shared" si="5"/>
        <v>-1</v>
      </c>
    </row>
    <row r="62" spans="1:15" x14ac:dyDescent="0.3">
      <c r="A62" t="s">
        <v>385</v>
      </c>
      <c r="B62" t="s">
        <v>1341</v>
      </c>
      <c r="C62" t="s">
        <v>45</v>
      </c>
      <c r="D62">
        <v>1</v>
      </c>
      <c r="E62" t="s">
        <v>1341</v>
      </c>
      <c r="F62" t="s">
        <v>45</v>
      </c>
      <c r="G62" t="str">
        <f t="shared" si="0"/>
        <v>BenChase Edmonds</v>
      </c>
      <c r="H62">
        <v>36</v>
      </c>
      <c r="I62">
        <v>28</v>
      </c>
      <c r="K62">
        <v>22</v>
      </c>
      <c r="L62">
        <f t="shared" si="2"/>
        <v>11</v>
      </c>
      <c r="M62">
        <f t="shared" si="3"/>
        <v>8</v>
      </c>
      <c r="N62">
        <f t="shared" si="4"/>
        <v>14</v>
      </c>
      <c r="O62">
        <f t="shared" si="5"/>
        <v>14</v>
      </c>
    </row>
    <row r="63" spans="1:15" x14ac:dyDescent="0.3">
      <c r="A63" t="s">
        <v>32</v>
      </c>
      <c r="B63" t="s">
        <v>1207</v>
      </c>
      <c r="C63" t="s">
        <v>45</v>
      </c>
      <c r="D63">
        <v>20</v>
      </c>
      <c r="E63" t="s">
        <v>1207</v>
      </c>
      <c r="F63" t="s">
        <v>45</v>
      </c>
      <c r="G63" t="str">
        <f t="shared" si="0"/>
        <v>ScottAustin Ekeler</v>
      </c>
      <c r="H63">
        <v>14</v>
      </c>
      <c r="I63">
        <v>29</v>
      </c>
      <c r="K63">
        <v>23</v>
      </c>
      <c r="L63">
        <f t="shared" si="2"/>
        <v>17</v>
      </c>
      <c r="M63">
        <f t="shared" si="3"/>
        <v>-15</v>
      </c>
      <c r="N63">
        <f t="shared" si="4"/>
        <v>-9</v>
      </c>
      <c r="O63">
        <f t="shared" si="5"/>
        <v>-9</v>
      </c>
    </row>
    <row r="64" spans="1:15" x14ac:dyDescent="0.3">
      <c r="A64" t="s">
        <v>26</v>
      </c>
      <c r="B64" t="s">
        <v>1231</v>
      </c>
      <c r="C64" t="s">
        <v>45</v>
      </c>
      <c r="D64">
        <v>1</v>
      </c>
      <c r="E64" t="s">
        <v>1231</v>
      </c>
      <c r="F64" t="s">
        <v>45</v>
      </c>
      <c r="G64" t="str">
        <f t="shared" si="0"/>
        <v>BryanDevin Singletary</v>
      </c>
      <c r="H64">
        <v>36</v>
      </c>
      <c r="I64">
        <v>32</v>
      </c>
      <c r="K64">
        <v>24</v>
      </c>
      <c r="L64">
        <f t="shared" si="2"/>
        <v>11</v>
      </c>
      <c r="M64">
        <f t="shared" si="3"/>
        <v>4</v>
      </c>
      <c r="N64">
        <f t="shared" si="4"/>
        <v>12</v>
      </c>
      <c r="O64">
        <f t="shared" si="5"/>
        <v>12</v>
      </c>
    </row>
    <row r="65" spans="1:15" x14ac:dyDescent="0.3">
      <c r="A65" t="s">
        <v>13</v>
      </c>
      <c r="B65" t="s">
        <v>558</v>
      </c>
      <c r="C65" t="s">
        <v>45</v>
      </c>
      <c r="D65">
        <v>1</v>
      </c>
      <c r="E65" t="s">
        <v>558</v>
      </c>
      <c r="F65" t="s">
        <v>45</v>
      </c>
      <c r="G65" t="str">
        <f t="shared" si="0"/>
        <v>DuncanLatavius Murray</v>
      </c>
      <c r="H65">
        <v>36</v>
      </c>
      <c r="I65">
        <v>34</v>
      </c>
      <c r="K65">
        <v>25</v>
      </c>
      <c r="L65">
        <f t="shared" si="2"/>
        <v>16</v>
      </c>
      <c r="M65">
        <f t="shared" si="3"/>
        <v>2</v>
      </c>
      <c r="N65">
        <f t="shared" si="4"/>
        <v>11</v>
      </c>
      <c r="O65">
        <f t="shared" si="5"/>
        <v>11</v>
      </c>
    </row>
    <row r="66" spans="1:15" x14ac:dyDescent="0.3">
      <c r="A66" t="s">
        <v>359</v>
      </c>
      <c r="B66" t="s">
        <v>1261</v>
      </c>
      <c r="C66" t="s">
        <v>45</v>
      </c>
      <c r="D66">
        <v>4</v>
      </c>
      <c r="E66" t="s">
        <v>1261</v>
      </c>
      <c r="F66" t="s">
        <v>45</v>
      </c>
      <c r="G66" t="str">
        <f t="shared" ref="G66:G129" si="8">_xlfn.CONCAT(A66,E66)</f>
        <v>DavidDarrell Henderson</v>
      </c>
      <c r="H66">
        <v>26</v>
      </c>
      <c r="I66">
        <v>36</v>
      </c>
      <c r="K66">
        <v>26</v>
      </c>
      <c r="L66">
        <f t="shared" si="2"/>
        <v>17</v>
      </c>
      <c r="M66">
        <f t="shared" si="3"/>
        <v>-10</v>
      </c>
      <c r="N66">
        <f t="shared" si="4"/>
        <v>0</v>
      </c>
      <c r="O66">
        <f t="shared" si="5"/>
        <v>0</v>
      </c>
    </row>
    <row r="67" spans="1:15" x14ac:dyDescent="0.3">
      <c r="A67" t="s">
        <v>32</v>
      </c>
      <c r="B67" t="s">
        <v>876</v>
      </c>
      <c r="C67" t="s">
        <v>45</v>
      </c>
      <c r="D67">
        <v>11</v>
      </c>
      <c r="E67" t="s">
        <v>876</v>
      </c>
      <c r="F67" t="s">
        <v>45</v>
      </c>
      <c r="G67" t="str">
        <f t="shared" si="8"/>
        <v>ScottLeonard Fournette</v>
      </c>
      <c r="H67">
        <v>22</v>
      </c>
      <c r="I67">
        <v>39</v>
      </c>
      <c r="K67">
        <v>27</v>
      </c>
      <c r="L67">
        <f t="shared" ref="L67:L130" si="9">COUNTIF(A:A,A67)</f>
        <v>17</v>
      </c>
      <c r="M67">
        <f t="shared" ref="M67:M130" si="10">H67-I67</f>
        <v>-17</v>
      </c>
      <c r="N67">
        <f t="shared" ref="N67:N130" si="11">H67-K67</f>
        <v>-5</v>
      </c>
      <c r="O67">
        <f t="shared" ref="O67:O130" si="12">SUM(N67,J67)</f>
        <v>-5</v>
      </c>
    </row>
    <row r="68" spans="1:15" x14ac:dyDescent="0.3">
      <c r="A68" t="s">
        <v>13</v>
      </c>
      <c r="B68" t="s">
        <v>1248</v>
      </c>
      <c r="C68" t="s">
        <v>45</v>
      </c>
      <c r="D68">
        <v>3</v>
      </c>
      <c r="E68" t="s">
        <v>1248</v>
      </c>
      <c r="F68" t="s">
        <v>45</v>
      </c>
      <c r="G68" t="str">
        <f t="shared" si="8"/>
        <v>DuncanTony Pollard</v>
      </c>
      <c r="H68">
        <v>29</v>
      </c>
      <c r="I68">
        <v>41</v>
      </c>
      <c r="K68">
        <v>28</v>
      </c>
      <c r="L68">
        <f t="shared" si="9"/>
        <v>16</v>
      </c>
      <c r="M68">
        <f t="shared" si="10"/>
        <v>-12</v>
      </c>
      <c r="N68">
        <f t="shared" si="11"/>
        <v>1</v>
      </c>
      <c r="O68">
        <f t="shared" si="12"/>
        <v>1</v>
      </c>
    </row>
    <row r="69" spans="1:15" x14ac:dyDescent="0.3">
      <c r="A69" t="s">
        <v>62</v>
      </c>
      <c r="B69" t="s">
        <v>1342</v>
      </c>
      <c r="C69" t="s">
        <v>45</v>
      </c>
      <c r="D69">
        <v>2</v>
      </c>
      <c r="E69" t="s">
        <v>1342</v>
      </c>
      <c r="F69" t="s">
        <v>45</v>
      </c>
      <c r="G69" t="str">
        <f t="shared" si="8"/>
        <v>MarkCam Akers</v>
      </c>
      <c r="H69">
        <v>34</v>
      </c>
      <c r="I69">
        <v>42</v>
      </c>
      <c r="K69">
        <v>29</v>
      </c>
      <c r="L69">
        <f t="shared" si="9"/>
        <v>17</v>
      </c>
      <c r="M69">
        <f t="shared" si="10"/>
        <v>-8</v>
      </c>
      <c r="N69">
        <f t="shared" si="11"/>
        <v>5</v>
      </c>
      <c r="O69">
        <f t="shared" si="12"/>
        <v>5</v>
      </c>
    </row>
    <row r="70" spans="1:15" x14ac:dyDescent="0.3">
      <c r="A70" t="s">
        <v>23</v>
      </c>
      <c r="B70" t="s">
        <v>1343</v>
      </c>
      <c r="C70" t="s">
        <v>45</v>
      </c>
      <c r="D70">
        <v>3</v>
      </c>
      <c r="E70" t="s">
        <v>1343</v>
      </c>
      <c r="F70" t="s">
        <v>45</v>
      </c>
      <c r="G70" t="str">
        <f t="shared" si="8"/>
        <v>KristaZack Moss</v>
      </c>
      <c r="H70">
        <v>29</v>
      </c>
      <c r="I70">
        <v>45</v>
      </c>
      <c r="K70">
        <v>30</v>
      </c>
      <c r="L70">
        <f t="shared" si="9"/>
        <v>17</v>
      </c>
      <c r="M70">
        <f t="shared" si="10"/>
        <v>-16</v>
      </c>
      <c r="N70">
        <f t="shared" si="11"/>
        <v>-1</v>
      </c>
      <c r="O70">
        <f t="shared" si="12"/>
        <v>-1</v>
      </c>
    </row>
    <row r="71" spans="1:15" x14ac:dyDescent="0.3">
      <c r="A71" t="s">
        <v>385</v>
      </c>
      <c r="B71" t="s">
        <v>1344</v>
      </c>
      <c r="C71" t="s">
        <v>45</v>
      </c>
      <c r="D71">
        <v>3</v>
      </c>
      <c r="E71" t="s">
        <v>1344</v>
      </c>
      <c r="F71" t="s">
        <v>45</v>
      </c>
      <c r="G71" t="str">
        <f t="shared" si="8"/>
        <v>BenRaheem Mostert</v>
      </c>
      <c r="H71">
        <v>29</v>
      </c>
      <c r="I71">
        <v>46</v>
      </c>
      <c r="K71">
        <v>31</v>
      </c>
      <c r="L71">
        <f t="shared" si="9"/>
        <v>11</v>
      </c>
      <c r="M71">
        <f t="shared" si="10"/>
        <v>-17</v>
      </c>
      <c r="N71">
        <f t="shared" si="11"/>
        <v>-2</v>
      </c>
      <c r="O71">
        <f t="shared" si="12"/>
        <v>-2</v>
      </c>
    </row>
    <row r="72" spans="1:15" x14ac:dyDescent="0.3">
      <c r="A72" t="s">
        <v>359</v>
      </c>
      <c r="B72" t="s">
        <v>1345</v>
      </c>
      <c r="C72" t="s">
        <v>45</v>
      </c>
      <c r="D72">
        <v>2</v>
      </c>
      <c r="E72" t="s">
        <v>1345</v>
      </c>
      <c r="F72" t="s">
        <v>45</v>
      </c>
      <c r="G72" t="str">
        <f t="shared" si="8"/>
        <v>DavidDamien Harris</v>
      </c>
      <c r="H72">
        <v>34</v>
      </c>
      <c r="I72">
        <v>47</v>
      </c>
      <c r="K72">
        <v>32</v>
      </c>
      <c r="L72">
        <f t="shared" si="9"/>
        <v>17</v>
      </c>
      <c r="M72">
        <f t="shared" si="10"/>
        <v>-13</v>
      </c>
      <c r="N72">
        <f t="shared" si="11"/>
        <v>2</v>
      </c>
      <c r="O72">
        <f t="shared" si="12"/>
        <v>2</v>
      </c>
    </row>
    <row r="73" spans="1:15" x14ac:dyDescent="0.3">
      <c r="A73" t="s">
        <v>359</v>
      </c>
      <c r="B73" t="s">
        <v>898</v>
      </c>
      <c r="C73" t="s">
        <v>45</v>
      </c>
      <c r="D73">
        <v>39</v>
      </c>
      <c r="E73" t="s">
        <v>898</v>
      </c>
      <c r="F73" t="s">
        <v>45</v>
      </c>
      <c r="G73" t="str">
        <f t="shared" si="8"/>
        <v>DavidJoe Mixon</v>
      </c>
      <c r="H73">
        <v>9</v>
      </c>
      <c r="I73">
        <v>50</v>
      </c>
      <c r="K73">
        <v>33</v>
      </c>
      <c r="L73">
        <f t="shared" si="9"/>
        <v>17</v>
      </c>
      <c r="M73">
        <f t="shared" si="10"/>
        <v>-41</v>
      </c>
      <c r="N73">
        <f t="shared" si="11"/>
        <v>-24</v>
      </c>
      <c r="O73">
        <f t="shared" si="12"/>
        <v>-24</v>
      </c>
    </row>
    <row r="74" spans="1:15" x14ac:dyDescent="0.3">
      <c r="A74" t="s">
        <v>23</v>
      </c>
      <c r="B74" t="s">
        <v>1346</v>
      </c>
      <c r="C74" t="s">
        <v>45</v>
      </c>
      <c r="D74">
        <v>1</v>
      </c>
      <c r="E74" t="s">
        <v>1346</v>
      </c>
      <c r="F74" t="s">
        <v>45</v>
      </c>
      <c r="G74" t="str">
        <f t="shared" si="8"/>
        <v>KristaBrian Hill</v>
      </c>
      <c r="H74">
        <v>36</v>
      </c>
      <c r="I74">
        <v>51</v>
      </c>
      <c r="K74">
        <v>34</v>
      </c>
      <c r="L74">
        <f t="shared" si="9"/>
        <v>17</v>
      </c>
      <c r="M74">
        <f t="shared" si="10"/>
        <v>-15</v>
      </c>
      <c r="N74">
        <f t="shared" si="11"/>
        <v>2</v>
      </c>
      <c r="O74">
        <f t="shared" si="12"/>
        <v>2</v>
      </c>
    </row>
    <row r="75" spans="1:15" x14ac:dyDescent="0.3">
      <c r="A75" t="s">
        <v>35</v>
      </c>
      <c r="B75" t="s">
        <v>1253</v>
      </c>
      <c r="C75" t="s">
        <v>45</v>
      </c>
      <c r="D75">
        <v>5</v>
      </c>
      <c r="E75" t="s">
        <v>1253</v>
      </c>
      <c r="F75" t="s">
        <v>45</v>
      </c>
      <c r="G75" t="str">
        <f t="shared" si="8"/>
        <v>KJAlexander Mattison</v>
      </c>
      <c r="H75">
        <v>24</v>
      </c>
      <c r="I75">
        <v>52</v>
      </c>
      <c r="K75">
        <v>35</v>
      </c>
      <c r="L75">
        <f t="shared" si="9"/>
        <v>12</v>
      </c>
      <c r="M75">
        <f t="shared" si="10"/>
        <v>-28</v>
      </c>
      <c r="N75">
        <f t="shared" si="11"/>
        <v>-11</v>
      </c>
      <c r="O75">
        <f t="shared" si="12"/>
        <v>-11</v>
      </c>
    </row>
    <row r="76" spans="1:15" x14ac:dyDescent="0.3">
      <c r="A76" t="s">
        <v>359</v>
      </c>
      <c r="B76" t="s">
        <v>1347</v>
      </c>
      <c r="C76" t="s">
        <v>45</v>
      </c>
      <c r="D76">
        <v>1</v>
      </c>
      <c r="E76" t="s">
        <v>1347</v>
      </c>
      <c r="F76" t="s">
        <v>45</v>
      </c>
      <c r="G76" t="str">
        <f t="shared" si="8"/>
        <v>DavidBoston Scott</v>
      </c>
      <c r="H76">
        <v>36</v>
      </c>
      <c r="I76">
        <v>52</v>
      </c>
      <c r="K76">
        <v>36</v>
      </c>
      <c r="L76">
        <f t="shared" si="9"/>
        <v>17</v>
      </c>
      <c r="M76">
        <f t="shared" si="10"/>
        <v>-16</v>
      </c>
      <c r="N76">
        <f t="shared" si="11"/>
        <v>0</v>
      </c>
      <c r="O76">
        <f t="shared" si="12"/>
        <v>0</v>
      </c>
    </row>
    <row r="77" spans="1:15" x14ac:dyDescent="0.3">
      <c r="A77" t="s">
        <v>26</v>
      </c>
      <c r="B77" t="s">
        <v>882</v>
      </c>
      <c r="C77" t="s">
        <v>45</v>
      </c>
      <c r="D77">
        <v>83</v>
      </c>
      <c r="E77" t="s">
        <v>882</v>
      </c>
      <c r="F77" t="s">
        <v>45</v>
      </c>
      <c r="G77" t="str">
        <f t="shared" si="8"/>
        <v>BryanChristian McCaffrey</v>
      </c>
      <c r="H77">
        <v>1</v>
      </c>
      <c r="I77">
        <v>54</v>
      </c>
      <c r="K77">
        <v>37</v>
      </c>
      <c r="L77">
        <f t="shared" si="9"/>
        <v>11</v>
      </c>
      <c r="M77">
        <f t="shared" si="10"/>
        <v>-53</v>
      </c>
      <c r="N77">
        <f t="shared" si="11"/>
        <v>-36</v>
      </c>
      <c r="O77">
        <f t="shared" si="12"/>
        <v>-36</v>
      </c>
    </row>
    <row r="78" spans="1:15" x14ac:dyDescent="0.3">
      <c r="A78" t="s">
        <v>32</v>
      </c>
      <c r="B78" t="s">
        <v>592</v>
      </c>
      <c r="C78" t="s">
        <v>45</v>
      </c>
      <c r="D78">
        <v>9</v>
      </c>
      <c r="E78" t="s">
        <v>592</v>
      </c>
      <c r="F78" t="s">
        <v>45</v>
      </c>
      <c r="G78" t="str">
        <f t="shared" si="8"/>
        <v>ScottLe'Veon Bell</v>
      </c>
      <c r="H78">
        <v>23</v>
      </c>
      <c r="I78">
        <v>63</v>
      </c>
      <c r="K78">
        <v>38</v>
      </c>
      <c r="L78">
        <f t="shared" si="9"/>
        <v>17</v>
      </c>
      <c r="M78">
        <f t="shared" si="10"/>
        <v>-40</v>
      </c>
      <c r="N78">
        <f t="shared" si="11"/>
        <v>-15</v>
      </c>
      <c r="O78">
        <f t="shared" si="12"/>
        <v>-15</v>
      </c>
    </row>
    <row r="79" spans="1:15" x14ac:dyDescent="0.3">
      <c r="A79" t="s">
        <v>23</v>
      </c>
      <c r="B79" t="s">
        <v>1221</v>
      </c>
      <c r="C79" t="s">
        <v>45</v>
      </c>
      <c r="D79">
        <v>1</v>
      </c>
      <c r="E79" t="s">
        <v>1221</v>
      </c>
      <c r="F79" t="s">
        <v>45</v>
      </c>
      <c r="G79" t="str">
        <f t="shared" si="8"/>
        <v>KristaPhillip Lindsay</v>
      </c>
      <c r="H79">
        <v>36</v>
      </c>
      <c r="I79">
        <v>64</v>
      </c>
      <c r="K79">
        <v>39</v>
      </c>
      <c r="L79">
        <f t="shared" si="9"/>
        <v>17</v>
      </c>
      <c r="M79">
        <f t="shared" si="10"/>
        <v>-28</v>
      </c>
      <c r="N79">
        <f t="shared" si="11"/>
        <v>-3</v>
      </c>
      <c r="O79">
        <f t="shared" si="12"/>
        <v>-3</v>
      </c>
    </row>
    <row r="80" spans="1:15" x14ac:dyDescent="0.3">
      <c r="A80" t="s">
        <v>23</v>
      </c>
      <c r="B80" t="s">
        <v>1348</v>
      </c>
      <c r="C80" t="s">
        <v>45</v>
      </c>
      <c r="D80">
        <v>5</v>
      </c>
      <c r="E80" t="s">
        <v>1348</v>
      </c>
      <c r="F80" t="s">
        <v>45</v>
      </c>
      <c r="G80" t="str">
        <f t="shared" si="8"/>
        <v>KristaMark Ingram II</v>
      </c>
      <c r="H80">
        <v>24</v>
      </c>
      <c r="I80">
        <v>73</v>
      </c>
      <c r="K80">
        <v>40</v>
      </c>
      <c r="L80">
        <f t="shared" si="9"/>
        <v>17</v>
      </c>
      <c r="M80">
        <f t="shared" si="10"/>
        <v>-49</v>
      </c>
      <c r="N80">
        <f t="shared" si="11"/>
        <v>-16</v>
      </c>
      <c r="O80">
        <f t="shared" si="12"/>
        <v>-16</v>
      </c>
    </row>
    <row r="81" spans="1:15" x14ac:dyDescent="0.3">
      <c r="A81" t="s">
        <v>26</v>
      </c>
      <c r="B81" t="s">
        <v>1044</v>
      </c>
      <c r="C81" t="s">
        <v>45</v>
      </c>
      <c r="D81">
        <v>68</v>
      </c>
      <c r="E81" t="s">
        <v>1044</v>
      </c>
      <c r="F81" t="s">
        <v>45</v>
      </c>
      <c r="G81" t="str">
        <f t="shared" si="8"/>
        <v>BryanSaquon Barkley</v>
      </c>
      <c r="H81">
        <v>2</v>
      </c>
      <c r="I81">
        <v>120</v>
      </c>
      <c r="K81">
        <v>41</v>
      </c>
      <c r="L81">
        <f t="shared" si="9"/>
        <v>11</v>
      </c>
      <c r="M81">
        <f t="shared" si="10"/>
        <v>-118</v>
      </c>
      <c r="N81">
        <f t="shared" si="11"/>
        <v>-39</v>
      </c>
      <c r="O81">
        <f t="shared" si="12"/>
        <v>-39</v>
      </c>
    </row>
    <row r="82" spans="1:15" x14ac:dyDescent="0.3">
      <c r="A82" t="s">
        <v>359</v>
      </c>
      <c r="B82" t="s">
        <v>1060</v>
      </c>
      <c r="C82" t="s">
        <v>45</v>
      </c>
      <c r="D82">
        <v>3</v>
      </c>
      <c r="E82" t="s">
        <v>1060</v>
      </c>
      <c r="F82" t="s">
        <v>45</v>
      </c>
      <c r="G82" t="str">
        <f t="shared" si="8"/>
        <v>DavidMarlon Mack</v>
      </c>
      <c r="H82">
        <v>29</v>
      </c>
      <c r="I82">
        <v>133</v>
      </c>
      <c r="K82">
        <v>42</v>
      </c>
      <c r="L82">
        <f t="shared" si="9"/>
        <v>17</v>
      </c>
      <c r="M82">
        <f t="shared" si="10"/>
        <v>-104</v>
      </c>
      <c r="N82">
        <f t="shared" si="11"/>
        <v>-13</v>
      </c>
      <c r="O82">
        <f t="shared" si="12"/>
        <v>-13</v>
      </c>
    </row>
    <row r="83" spans="1:15" x14ac:dyDescent="0.3">
      <c r="A83" t="s">
        <v>385</v>
      </c>
      <c r="B83" t="s">
        <v>607</v>
      </c>
      <c r="C83" t="s">
        <v>91</v>
      </c>
      <c r="D83">
        <v>34</v>
      </c>
      <c r="E83" t="s">
        <v>607</v>
      </c>
      <c r="F83" t="s">
        <v>91</v>
      </c>
      <c r="G83" t="str">
        <f t="shared" si="8"/>
        <v>BenTravis Kelce</v>
      </c>
      <c r="H83">
        <v>1</v>
      </c>
      <c r="I83">
        <v>1</v>
      </c>
      <c r="K83">
        <v>1</v>
      </c>
      <c r="L83">
        <f t="shared" si="9"/>
        <v>11</v>
      </c>
      <c r="M83">
        <f t="shared" si="10"/>
        <v>0</v>
      </c>
      <c r="N83">
        <f t="shared" si="11"/>
        <v>0</v>
      </c>
      <c r="O83">
        <f t="shared" si="12"/>
        <v>0</v>
      </c>
    </row>
    <row r="84" spans="1:15" x14ac:dyDescent="0.3">
      <c r="A84" t="s">
        <v>29</v>
      </c>
      <c r="B84" t="s">
        <v>1349</v>
      </c>
      <c r="C84" t="s">
        <v>91</v>
      </c>
      <c r="D84">
        <v>1</v>
      </c>
      <c r="E84" t="s">
        <v>1349</v>
      </c>
      <c r="F84" t="s">
        <v>91</v>
      </c>
      <c r="G84" t="str">
        <f t="shared" si="8"/>
        <v>PatrickT.J. Hockenson</v>
      </c>
      <c r="H84">
        <v>10</v>
      </c>
      <c r="I84">
        <v>4</v>
      </c>
      <c r="K84">
        <v>2</v>
      </c>
      <c r="L84">
        <f t="shared" si="9"/>
        <v>12</v>
      </c>
      <c r="M84">
        <f t="shared" si="10"/>
        <v>6</v>
      </c>
      <c r="N84">
        <f t="shared" si="11"/>
        <v>8</v>
      </c>
      <c r="O84">
        <f t="shared" si="12"/>
        <v>8</v>
      </c>
    </row>
    <row r="85" spans="1:15" x14ac:dyDescent="0.3">
      <c r="A85" t="s">
        <v>17</v>
      </c>
      <c r="B85" t="s">
        <v>1350</v>
      </c>
      <c r="C85" t="s">
        <v>91</v>
      </c>
      <c r="D85">
        <v>24</v>
      </c>
      <c r="E85" t="s">
        <v>1350</v>
      </c>
      <c r="F85" t="s">
        <v>91</v>
      </c>
      <c r="G85" t="str">
        <f t="shared" si="8"/>
        <v>LukeMark Andrews</v>
      </c>
      <c r="H85">
        <v>3</v>
      </c>
      <c r="I85">
        <v>5</v>
      </c>
      <c r="K85">
        <v>3</v>
      </c>
      <c r="L85">
        <f t="shared" si="9"/>
        <v>11</v>
      </c>
      <c r="M85">
        <f t="shared" si="10"/>
        <v>-2</v>
      </c>
      <c r="N85">
        <f t="shared" si="11"/>
        <v>0</v>
      </c>
      <c r="O85">
        <f t="shared" si="12"/>
        <v>0</v>
      </c>
    </row>
    <row r="86" spans="1:15" x14ac:dyDescent="0.3">
      <c r="A86" t="s">
        <v>13</v>
      </c>
      <c r="B86" t="s">
        <v>1351</v>
      </c>
      <c r="C86" t="s">
        <v>91</v>
      </c>
      <c r="D86">
        <v>1</v>
      </c>
      <c r="E86" t="s">
        <v>1351</v>
      </c>
      <c r="F86" t="s">
        <v>91</v>
      </c>
      <c r="G86" t="str">
        <f t="shared" si="8"/>
        <v>DuncanMike Gesicki</v>
      </c>
      <c r="H86">
        <v>10</v>
      </c>
      <c r="I86">
        <v>7</v>
      </c>
      <c r="K86">
        <v>4</v>
      </c>
      <c r="L86">
        <f t="shared" si="9"/>
        <v>16</v>
      </c>
      <c r="M86">
        <f t="shared" si="10"/>
        <v>3</v>
      </c>
      <c r="N86">
        <f t="shared" si="11"/>
        <v>6</v>
      </c>
      <c r="O86">
        <f t="shared" si="12"/>
        <v>6</v>
      </c>
    </row>
    <row r="87" spans="1:15" x14ac:dyDescent="0.3">
      <c r="A87" t="s">
        <v>32</v>
      </c>
      <c r="B87" t="s">
        <v>141</v>
      </c>
      <c r="C87" t="s">
        <v>91</v>
      </c>
      <c r="D87">
        <v>7</v>
      </c>
      <c r="E87" t="s">
        <v>141</v>
      </c>
      <c r="F87" t="s">
        <v>91</v>
      </c>
      <c r="G87" t="str">
        <f t="shared" si="8"/>
        <v>ScottRob Gronkowski</v>
      </c>
      <c r="H87">
        <v>6</v>
      </c>
      <c r="I87">
        <v>8</v>
      </c>
      <c r="K87">
        <v>5</v>
      </c>
      <c r="L87">
        <f t="shared" si="9"/>
        <v>17</v>
      </c>
      <c r="M87">
        <f t="shared" si="10"/>
        <v>-2</v>
      </c>
      <c r="N87">
        <f t="shared" si="11"/>
        <v>1</v>
      </c>
      <c r="O87">
        <f t="shared" si="12"/>
        <v>1</v>
      </c>
    </row>
    <row r="88" spans="1:15" x14ac:dyDescent="0.3">
      <c r="A88" t="s">
        <v>32</v>
      </c>
      <c r="B88" t="s">
        <v>1352</v>
      </c>
      <c r="C88" t="s">
        <v>91</v>
      </c>
      <c r="D88">
        <v>8</v>
      </c>
      <c r="E88" t="s">
        <v>1352</v>
      </c>
      <c r="F88" t="s">
        <v>91</v>
      </c>
      <c r="G88" t="str">
        <f t="shared" si="8"/>
        <v>ScottHayden Hurst</v>
      </c>
      <c r="H88">
        <v>5</v>
      </c>
      <c r="I88">
        <v>9</v>
      </c>
      <c r="K88">
        <v>6</v>
      </c>
      <c r="L88">
        <f t="shared" si="9"/>
        <v>17</v>
      </c>
      <c r="M88">
        <f t="shared" si="10"/>
        <v>-4</v>
      </c>
      <c r="N88">
        <f t="shared" si="11"/>
        <v>-1</v>
      </c>
      <c r="O88">
        <f t="shared" si="12"/>
        <v>-1</v>
      </c>
    </row>
    <row r="89" spans="1:15" x14ac:dyDescent="0.3">
      <c r="A89" t="s">
        <v>23</v>
      </c>
      <c r="B89" t="s">
        <v>935</v>
      </c>
      <c r="C89" t="s">
        <v>91</v>
      </c>
      <c r="D89">
        <v>1</v>
      </c>
      <c r="E89" t="s">
        <v>935</v>
      </c>
      <c r="F89" t="s">
        <v>91</v>
      </c>
      <c r="G89" t="str">
        <f t="shared" si="8"/>
        <v>KristaHunter Henry</v>
      </c>
      <c r="H89">
        <v>10</v>
      </c>
      <c r="I89">
        <v>12</v>
      </c>
      <c r="K89">
        <v>7</v>
      </c>
      <c r="L89">
        <f t="shared" si="9"/>
        <v>17</v>
      </c>
      <c r="M89">
        <f t="shared" si="10"/>
        <v>-2</v>
      </c>
      <c r="N89">
        <f t="shared" si="11"/>
        <v>3</v>
      </c>
      <c r="O89">
        <f t="shared" si="12"/>
        <v>3</v>
      </c>
    </row>
    <row r="90" spans="1:15" x14ac:dyDescent="0.3">
      <c r="A90" t="s">
        <v>62</v>
      </c>
      <c r="B90" t="s">
        <v>1090</v>
      </c>
      <c r="C90" t="s">
        <v>91</v>
      </c>
      <c r="D90">
        <v>3</v>
      </c>
      <c r="E90" t="s">
        <v>1090</v>
      </c>
      <c r="F90" t="s">
        <v>91</v>
      </c>
      <c r="G90" t="str">
        <f t="shared" si="8"/>
        <v>MarkEvan Engram</v>
      </c>
      <c r="H90">
        <v>9</v>
      </c>
      <c r="I90">
        <v>16</v>
      </c>
      <c r="K90">
        <v>8</v>
      </c>
      <c r="L90">
        <f t="shared" si="9"/>
        <v>17</v>
      </c>
      <c r="M90">
        <f t="shared" si="10"/>
        <v>-7</v>
      </c>
      <c r="N90">
        <f t="shared" si="11"/>
        <v>1</v>
      </c>
      <c r="O90">
        <f t="shared" si="12"/>
        <v>1</v>
      </c>
    </row>
    <row r="91" spans="1:15" x14ac:dyDescent="0.3">
      <c r="A91" t="s">
        <v>13</v>
      </c>
      <c r="B91" t="s">
        <v>1353</v>
      </c>
      <c r="C91" t="s">
        <v>91</v>
      </c>
      <c r="D91">
        <v>7</v>
      </c>
      <c r="E91" t="s">
        <v>1353</v>
      </c>
      <c r="F91" t="s">
        <v>91</v>
      </c>
      <c r="G91" t="str">
        <f t="shared" si="8"/>
        <v>DuncanTyler Higbee</v>
      </c>
      <c r="H91">
        <v>6</v>
      </c>
      <c r="I91">
        <v>18</v>
      </c>
      <c r="K91">
        <v>9</v>
      </c>
      <c r="L91">
        <f t="shared" si="9"/>
        <v>16</v>
      </c>
      <c r="M91">
        <f t="shared" si="10"/>
        <v>-12</v>
      </c>
      <c r="N91">
        <f t="shared" si="11"/>
        <v>-3</v>
      </c>
      <c r="O91">
        <f t="shared" si="12"/>
        <v>-3</v>
      </c>
    </row>
    <row r="92" spans="1:15" x14ac:dyDescent="0.3">
      <c r="A92" t="s">
        <v>23</v>
      </c>
      <c r="B92" t="s">
        <v>1263</v>
      </c>
      <c r="C92" t="s">
        <v>91</v>
      </c>
      <c r="D92">
        <v>34</v>
      </c>
      <c r="E92" t="s">
        <v>1263</v>
      </c>
      <c r="F92" t="s">
        <v>91</v>
      </c>
      <c r="G92" t="str">
        <f t="shared" si="8"/>
        <v>KristaGeorge Kittle</v>
      </c>
      <c r="H92">
        <v>1</v>
      </c>
      <c r="I92">
        <v>19</v>
      </c>
      <c r="K92">
        <v>10</v>
      </c>
      <c r="L92">
        <f t="shared" si="9"/>
        <v>17</v>
      </c>
      <c r="M92">
        <f t="shared" si="10"/>
        <v>-18</v>
      </c>
      <c r="N92">
        <f t="shared" si="11"/>
        <v>-9</v>
      </c>
      <c r="O92">
        <f t="shared" si="12"/>
        <v>-9</v>
      </c>
    </row>
    <row r="93" spans="1:15" x14ac:dyDescent="0.3">
      <c r="A93" t="s">
        <v>26</v>
      </c>
      <c r="B93" t="s">
        <v>456</v>
      </c>
      <c r="C93" t="s">
        <v>91</v>
      </c>
      <c r="D93">
        <v>20</v>
      </c>
      <c r="E93" t="s">
        <v>456</v>
      </c>
      <c r="F93" t="s">
        <v>91</v>
      </c>
      <c r="G93" t="str">
        <f t="shared" si="8"/>
        <v>BryanZach Ertz</v>
      </c>
      <c r="H93">
        <v>4</v>
      </c>
      <c r="I93">
        <v>31</v>
      </c>
      <c r="K93">
        <v>11</v>
      </c>
      <c r="L93">
        <f t="shared" si="9"/>
        <v>11</v>
      </c>
      <c r="M93">
        <f t="shared" si="10"/>
        <v>-27</v>
      </c>
      <c r="N93">
        <f t="shared" si="11"/>
        <v>-7</v>
      </c>
      <c r="O93">
        <f t="shared" si="12"/>
        <v>-7</v>
      </c>
    </row>
    <row r="94" spans="1:15" x14ac:dyDescent="0.3">
      <c r="A94" t="s">
        <v>359</v>
      </c>
      <c r="B94" t="s">
        <v>1354</v>
      </c>
      <c r="C94" t="s">
        <v>91</v>
      </c>
      <c r="D94">
        <v>1</v>
      </c>
      <c r="E94" t="s">
        <v>1354</v>
      </c>
      <c r="F94" t="s">
        <v>91</v>
      </c>
      <c r="G94" t="str">
        <f t="shared" si="8"/>
        <v>DavidChris Herndon IV</v>
      </c>
      <c r="H94">
        <v>10</v>
      </c>
      <c r="I94">
        <v>35</v>
      </c>
      <c r="K94">
        <v>12</v>
      </c>
      <c r="L94">
        <f t="shared" si="9"/>
        <v>17</v>
      </c>
      <c r="M94">
        <f t="shared" si="10"/>
        <v>-25</v>
      </c>
      <c r="N94">
        <f t="shared" si="11"/>
        <v>-2</v>
      </c>
      <c r="O94">
        <f t="shared" si="12"/>
        <v>-2</v>
      </c>
    </row>
    <row r="95" spans="1:15" x14ac:dyDescent="0.3">
      <c r="A95" t="s">
        <v>359</v>
      </c>
      <c r="B95" t="s">
        <v>1272</v>
      </c>
      <c r="C95" t="s">
        <v>91</v>
      </c>
      <c r="D95">
        <v>1</v>
      </c>
      <c r="E95" t="s">
        <v>1272</v>
      </c>
      <c r="F95" t="s">
        <v>91</v>
      </c>
      <c r="G95" t="str">
        <f t="shared" si="8"/>
        <v>DavidO.J. Howard</v>
      </c>
      <c r="H95">
        <v>10</v>
      </c>
      <c r="I95">
        <v>55</v>
      </c>
      <c r="K95">
        <v>13</v>
      </c>
      <c r="L95">
        <f t="shared" si="9"/>
        <v>17</v>
      </c>
      <c r="M95">
        <f t="shared" si="10"/>
        <v>-45</v>
      </c>
      <c r="N95">
        <f t="shared" si="11"/>
        <v>-3</v>
      </c>
      <c r="O95">
        <f t="shared" si="12"/>
        <v>-3</v>
      </c>
    </row>
    <row r="96" spans="1:15" x14ac:dyDescent="0.3">
      <c r="A96" t="s">
        <v>62</v>
      </c>
      <c r="B96" t="s">
        <v>654</v>
      </c>
      <c r="C96" t="s">
        <v>94</v>
      </c>
      <c r="D96">
        <v>47</v>
      </c>
      <c r="E96" t="s">
        <v>654</v>
      </c>
      <c r="F96" t="s">
        <v>94</v>
      </c>
      <c r="G96" t="str">
        <f t="shared" si="8"/>
        <v>MarkDavante Adams</v>
      </c>
      <c r="H96">
        <v>2</v>
      </c>
      <c r="I96">
        <v>1</v>
      </c>
      <c r="K96">
        <v>1</v>
      </c>
      <c r="L96">
        <f t="shared" si="9"/>
        <v>17</v>
      </c>
      <c r="M96">
        <f t="shared" si="10"/>
        <v>1</v>
      </c>
      <c r="N96">
        <f t="shared" si="11"/>
        <v>1</v>
      </c>
      <c r="O96">
        <f t="shared" si="12"/>
        <v>1</v>
      </c>
    </row>
    <row r="97" spans="1:15" x14ac:dyDescent="0.3">
      <c r="A97" t="s">
        <v>32</v>
      </c>
      <c r="B97" t="s">
        <v>943</v>
      </c>
      <c r="C97" t="s">
        <v>94</v>
      </c>
      <c r="D97">
        <v>42</v>
      </c>
      <c r="E97" t="s">
        <v>943</v>
      </c>
      <c r="F97" t="s">
        <v>94</v>
      </c>
      <c r="G97" t="str">
        <f t="shared" si="8"/>
        <v>ScottTyreek Hill</v>
      </c>
      <c r="H97">
        <v>3</v>
      </c>
      <c r="I97">
        <v>2</v>
      </c>
      <c r="K97">
        <v>2</v>
      </c>
      <c r="L97">
        <f t="shared" si="9"/>
        <v>17</v>
      </c>
      <c r="M97">
        <f t="shared" si="10"/>
        <v>1</v>
      </c>
      <c r="N97">
        <f t="shared" si="11"/>
        <v>1</v>
      </c>
      <c r="O97">
        <f t="shared" si="12"/>
        <v>1</v>
      </c>
    </row>
    <row r="98" spans="1:15" x14ac:dyDescent="0.3">
      <c r="A98" t="s">
        <v>385</v>
      </c>
      <c r="B98" t="s">
        <v>801</v>
      </c>
      <c r="C98" t="s">
        <v>94</v>
      </c>
      <c r="D98">
        <v>6</v>
      </c>
      <c r="E98" t="s">
        <v>801</v>
      </c>
      <c r="F98" t="s">
        <v>94</v>
      </c>
      <c r="G98" t="str">
        <f t="shared" si="8"/>
        <v>BenStefon Diggs</v>
      </c>
      <c r="H98">
        <v>32</v>
      </c>
      <c r="I98">
        <v>3</v>
      </c>
      <c r="K98">
        <v>3</v>
      </c>
      <c r="L98">
        <f t="shared" si="9"/>
        <v>11</v>
      </c>
      <c r="M98">
        <f t="shared" si="10"/>
        <v>29</v>
      </c>
      <c r="N98">
        <f t="shared" si="11"/>
        <v>29</v>
      </c>
      <c r="O98">
        <f t="shared" si="12"/>
        <v>29</v>
      </c>
    </row>
    <row r="99" spans="1:15" x14ac:dyDescent="0.3">
      <c r="A99" t="s">
        <v>17</v>
      </c>
      <c r="B99" t="s">
        <v>1109</v>
      </c>
      <c r="C99" t="s">
        <v>94</v>
      </c>
      <c r="D99">
        <v>19</v>
      </c>
      <c r="E99" t="s">
        <v>1109</v>
      </c>
      <c r="F99" t="s">
        <v>94</v>
      </c>
      <c r="G99" t="str">
        <f t="shared" si="8"/>
        <v>LukeCalvin Ridley</v>
      </c>
      <c r="H99">
        <v>12</v>
      </c>
      <c r="I99">
        <v>4</v>
      </c>
      <c r="K99">
        <v>4</v>
      </c>
      <c r="L99">
        <f t="shared" si="9"/>
        <v>11</v>
      </c>
      <c r="M99">
        <f t="shared" si="10"/>
        <v>8</v>
      </c>
      <c r="N99">
        <f t="shared" si="11"/>
        <v>8</v>
      </c>
      <c r="O99">
        <f t="shared" si="12"/>
        <v>8</v>
      </c>
    </row>
    <row r="100" spans="1:15" x14ac:dyDescent="0.3">
      <c r="A100" t="s">
        <v>35</v>
      </c>
      <c r="B100" t="s">
        <v>484</v>
      </c>
      <c r="C100" t="s">
        <v>94</v>
      </c>
      <c r="D100">
        <v>40</v>
      </c>
      <c r="E100" t="s">
        <v>484</v>
      </c>
      <c r="F100" t="s">
        <v>94</v>
      </c>
      <c r="G100" t="str">
        <f t="shared" si="8"/>
        <v>KJDeAndre Hopkins</v>
      </c>
      <c r="H100">
        <v>5</v>
      </c>
      <c r="I100">
        <v>5</v>
      </c>
      <c r="K100">
        <v>5</v>
      </c>
      <c r="L100">
        <f t="shared" si="9"/>
        <v>12</v>
      </c>
      <c r="M100">
        <f t="shared" si="10"/>
        <v>0</v>
      </c>
      <c r="N100">
        <f t="shared" si="11"/>
        <v>0</v>
      </c>
      <c r="O100">
        <f t="shared" si="12"/>
        <v>0</v>
      </c>
    </row>
    <row r="101" spans="1:15" x14ac:dyDescent="0.3">
      <c r="A101" t="s">
        <v>62</v>
      </c>
      <c r="B101" t="s">
        <v>1355</v>
      </c>
      <c r="C101" t="s">
        <v>94</v>
      </c>
      <c r="D101">
        <v>16</v>
      </c>
      <c r="E101" t="s">
        <v>1355</v>
      </c>
      <c r="F101" t="s">
        <v>94</v>
      </c>
      <c r="G101" t="str">
        <f t="shared" si="8"/>
        <v>MarkD.K. Metcalf</v>
      </c>
      <c r="H101">
        <v>15</v>
      </c>
      <c r="I101">
        <v>7</v>
      </c>
      <c r="K101">
        <v>6</v>
      </c>
      <c r="L101">
        <f t="shared" si="9"/>
        <v>17</v>
      </c>
      <c r="M101">
        <f t="shared" si="10"/>
        <v>8</v>
      </c>
      <c r="N101">
        <f t="shared" si="11"/>
        <v>9</v>
      </c>
      <c r="O101">
        <f t="shared" si="12"/>
        <v>9</v>
      </c>
    </row>
    <row r="102" spans="1:15" x14ac:dyDescent="0.3">
      <c r="A102" t="s">
        <v>35</v>
      </c>
      <c r="B102" t="s">
        <v>1356</v>
      </c>
      <c r="C102" t="s">
        <v>91</v>
      </c>
      <c r="D102">
        <v>6</v>
      </c>
      <c r="E102" t="s">
        <v>1356</v>
      </c>
      <c r="F102" t="s">
        <v>94</v>
      </c>
      <c r="G102" t="str">
        <f t="shared" si="8"/>
        <v>KJDarren Waller</v>
      </c>
      <c r="H102">
        <v>8</v>
      </c>
      <c r="I102">
        <v>8</v>
      </c>
      <c r="K102">
        <v>7</v>
      </c>
      <c r="L102">
        <f t="shared" si="9"/>
        <v>12</v>
      </c>
      <c r="M102">
        <f t="shared" si="10"/>
        <v>0</v>
      </c>
      <c r="N102">
        <f t="shared" si="11"/>
        <v>1</v>
      </c>
      <c r="O102">
        <f t="shared" si="12"/>
        <v>1</v>
      </c>
    </row>
    <row r="103" spans="1:15" x14ac:dyDescent="0.3">
      <c r="A103" t="s">
        <v>29</v>
      </c>
      <c r="B103" t="s">
        <v>618</v>
      </c>
      <c r="C103" t="s">
        <v>94</v>
      </c>
      <c r="D103">
        <v>20</v>
      </c>
      <c r="E103" t="s">
        <v>618</v>
      </c>
      <c r="F103" t="s">
        <v>94</v>
      </c>
      <c r="G103" t="str">
        <f t="shared" si="8"/>
        <v>PatrickAllen Robinson</v>
      </c>
      <c r="H103">
        <v>11</v>
      </c>
      <c r="I103">
        <v>9</v>
      </c>
      <c r="K103">
        <v>8</v>
      </c>
      <c r="L103">
        <f t="shared" si="9"/>
        <v>12</v>
      </c>
      <c r="M103">
        <f t="shared" si="10"/>
        <v>2</v>
      </c>
      <c r="N103">
        <f t="shared" si="11"/>
        <v>3</v>
      </c>
      <c r="O103">
        <f t="shared" si="12"/>
        <v>3</v>
      </c>
    </row>
    <row r="104" spans="1:15" x14ac:dyDescent="0.3">
      <c r="A104" t="s">
        <v>32</v>
      </c>
      <c r="B104" t="s">
        <v>816</v>
      </c>
      <c r="C104" t="s">
        <v>94</v>
      </c>
      <c r="D104">
        <v>9</v>
      </c>
      <c r="E104" t="s">
        <v>816</v>
      </c>
      <c r="F104" t="s">
        <v>94</v>
      </c>
      <c r="G104" t="str">
        <f t="shared" si="8"/>
        <v>ScottTyler Lockett</v>
      </c>
      <c r="H104">
        <v>23</v>
      </c>
      <c r="I104">
        <v>10</v>
      </c>
      <c r="K104">
        <v>9</v>
      </c>
      <c r="L104">
        <f t="shared" si="9"/>
        <v>17</v>
      </c>
      <c r="M104">
        <f t="shared" si="10"/>
        <v>13</v>
      </c>
      <c r="N104">
        <f t="shared" si="11"/>
        <v>14</v>
      </c>
      <c r="O104">
        <f t="shared" si="12"/>
        <v>14</v>
      </c>
    </row>
    <row r="105" spans="1:15" x14ac:dyDescent="0.3">
      <c r="A105" t="s">
        <v>35</v>
      </c>
      <c r="B105" t="s">
        <v>949</v>
      </c>
      <c r="C105" t="s">
        <v>94</v>
      </c>
      <c r="D105">
        <v>25</v>
      </c>
      <c r="E105" t="s">
        <v>949</v>
      </c>
      <c r="F105" t="s">
        <v>94</v>
      </c>
      <c r="G105" t="str">
        <f t="shared" si="8"/>
        <v>KJAdam Thielen</v>
      </c>
      <c r="H105">
        <v>9</v>
      </c>
      <c r="I105">
        <v>11</v>
      </c>
      <c r="K105">
        <v>10</v>
      </c>
      <c r="L105">
        <f t="shared" si="9"/>
        <v>12</v>
      </c>
      <c r="M105">
        <f t="shared" si="10"/>
        <v>-2</v>
      </c>
      <c r="N105">
        <f t="shared" si="11"/>
        <v>-1</v>
      </c>
      <c r="O105">
        <f t="shared" si="12"/>
        <v>-1</v>
      </c>
    </row>
    <row r="106" spans="1:15" x14ac:dyDescent="0.3">
      <c r="A106" t="s">
        <v>29</v>
      </c>
      <c r="B106" t="s">
        <v>1357</v>
      </c>
      <c r="C106" t="s">
        <v>94</v>
      </c>
      <c r="D106">
        <v>15</v>
      </c>
      <c r="E106" t="s">
        <v>1357</v>
      </c>
      <c r="F106" t="s">
        <v>94</v>
      </c>
      <c r="G106" t="str">
        <f t="shared" si="8"/>
        <v>PatrickAJ Brown</v>
      </c>
      <c r="H106">
        <v>17</v>
      </c>
      <c r="I106">
        <v>12</v>
      </c>
      <c r="K106">
        <v>11</v>
      </c>
      <c r="L106">
        <f t="shared" si="9"/>
        <v>12</v>
      </c>
      <c r="M106">
        <f t="shared" si="10"/>
        <v>5</v>
      </c>
      <c r="N106">
        <f t="shared" si="11"/>
        <v>6</v>
      </c>
      <c r="O106">
        <f t="shared" si="12"/>
        <v>6</v>
      </c>
    </row>
    <row r="107" spans="1:15" x14ac:dyDescent="0.3">
      <c r="A107" t="s">
        <v>359</v>
      </c>
      <c r="B107" t="s">
        <v>476</v>
      </c>
      <c r="C107" t="s">
        <v>94</v>
      </c>
      <c r="D107">
        <v>26</v>
      </c>
      <c r="E107" t="s">
        <v>476</v>
      </c>
      <c r="F107" t="s">
        <v>94</v>
      </c>
      <c r="G107" t="str">
        <f t="shared" si="8"/>
        <v>DavidMike Evans</v>
      </c>
      <c r="H107">
        <v>7</v>
      </c>
      <c r="I107">
        <v>13</v>
      </c>
      <c r="K107">
        <v>12</v>
      </c>
      <c r="L107">
        <f t="shared" si="9"/>
        <v>17</v>
      </c>
      <c r="M107">
        <f t="shared" si="10"/>
        <v>-6</v>
      </c>
      <c r="N107">
        <f t="shared" si="11"/>
        <v>-5</v>
      </c>
      <c r="O107">
        <f t="shared" si="12"/>
        <v>-5</v>
      </c>
    </row>
    <row r="108" spans="1:15" x14ac:dyDescent="0.3">
      <c r="A108" t="s">
        <v>13</v>
      </c>
      <c r="B108" t="s">
        <v>1103</v>
      </c>
      <c r="C108" t="s">
        <v>94</v>
      </c>
      <c r="D108">
        <v>12</v>
      </c>
      <c r="E108" t="s">
        <v>1103</v>
      </c>
      <c r="F108" t="s">
        <v>94</v>
      </c>
      <c r="G108" t="str">
        <f t="shared" si="8"/>
        <v>DuncanRobert Woods</v>
      </c>
      <c r="H108">
        <v>20</v>
      </c>
      <c r="I108">
        <v>14</v>
      </c>
      <c r="K108">
        <v>13</v>
      </c>
      <c r="L108">
        <f t="shared" si="9"/>
        <v>16</v>
      </c>
      <c r="M108">
        <f t="shared" si="10"/>
        <v>6</v>
      </c>
      <c r="N108">
        <f t="shared" si="11"/>
        <v>7</v>
      </c>
      <c r="O108">
        <f t="shared" si="12"/>
        <v>7</v>
      </c>
    </row>
    <row r="109" spans="1:15" x14ac:dyDescent="0.3">
      <c r="A109" t="s">
        <v>32</v>
      </c>
      <c r="B109" t="s">
        <v>513</v>
      </c>
      <c r="C109" t="s">
        <v>94</v>
      </c>
      <c r="D109">
        <v>8</v>
      </c>
      <c r="E109" t="s">
        <v>513</v>
      </c>
      <c r="F109" t="s">
        <v>94</v>
      </c>
      <c r="G109" t="str">
        <f t="shared" si="8"/>
        <v>ScottBrandin Cooks</v>
      </c>
      <c r="H109">
        <v>27</v>
      </c>
      <c r="I109">
        <v>15</v>
      </c>
      <c r="K109">
        <v>14</v>
      </c>
      <c r="L109">
        <f t="shared" si="9"/>
        <v>17</v>
      </c>
      <c r="M109">
        <f t="shared" si="10"/>
        <v>12</v>
      </c>
      <c r="N109">
        <f t="shared" si="11"/>
        <v>13</v>
      </c>
      <c r="O109">
        <f t="shared" si="12"/>
        <v>13</v>
      </c>
    </row>
    <row r="110" spans="1:15" x14ac:dyDescent="0.3">
      <c r="A110" t="s">
        <v>23</v>
      </c>
      <c r="B110" t="s">
        <v>507</v>
      </c>
      <c r="C110" t="s">
        <v>94</v>
      </c>
      <c r="D110">
        <v>11</v>
      </c>
      <c r="E110" t="s">
        <v>507</v>
      </c>
      <c r="F110" t="s">
        <v>94</v>
      </c>
      <c r="G110" t="str">
        <f t="shared" si="8"/>
        <v>KristaKeenan Allen</v>
      </c>
      <c r="H110">
        <v>21</v>
      </c>
      <c r="I110">
        <v>16</v>
      </c>
      <c r="K110">
        <v>15</v>
      </c>
      <c r="L110">
        <f t="shared" si="9"/>
        <v>17</v>
      </c>
      <c r="M110">
        <f t="shared" si="10"/>
        <v>5</v>
      </c>
      <c r="N110">
        <f t="shared" si="11"/>
        <v>6</v>
      </c>
      <c r="O110">
        <f t="shared" si="12"/>
        <v>6</v>
      </c>
    </row>
    <row r="111" spans="1:15" x14ac:dyDescent="0.3">
      <c r="A111" t="s">
        <v>26</v>
      </c>
      <c r="B111" t="s">
        <v>633</v>
      </c>
      <c r="C111" t="s">
        <v>94</v>
      </c>
      <c r="D111">
        <v>11</v>
      </c>
      <c r="E111" t="s">
        <v>633</v>
      </c>
      <c r="F111" t="s">
        <v>94</v>
      </c>
      <c r="G111" t="str">
        <f t="shared" si="8"/>
        <v>BryanAmari Cooper</v>
      </c>
      <c r="H111">
        <v>21</v>
      </c>
      <c r="I111">
        <v>17</v>
      </c>
      <c r="K111">
        <v>16</v>
      </c>
      <c r="L111">
        <f t="shared" si="9"/>
        <v>11</v>
      </c>
      <c r="M111">
        <f t="shared" si="10"/>
        <v>4</v>
      </c>
      <c r="N111">
        <f t="shared" si="11"/>
        <v>5</v>
      </c>
      <c r="O111">
        <f t="shared" si="12"/>
        <v>5</v>
      </c>
    </row>
    <row r="112" spans="1:15" x14ac:dyDescent="0.3">
      <c r="A112" t="s">
        <v>62</v>
      </c>
      <c r="B112" t="s">
        <v>525</v>
      </c>
      <c r="C112" t="s">
        <v>94</v>
      </c>
      <c r="D112">
        <v>1</v>
      </c>
      <c r="E112" t="s">
        <v>525</v>
      </c>
      <c r="F112" t="s">
        <v>94</v>
      </c>
      <c r="G112" t="str">
        <f t="shared" si="8"/>
        <v>MarkMarvin Jones</v>
      </c>
      <c r="H112">
        <v>39</v>
      </c>
      <c r="I112">
        <v>18</v>
      </c>
      <c r="K112">
        <v>17</v>
      </c>
      <c r="L112">
        <f t="shared" si="9"/>
        <v>17</v>
      </c>
      <c r="M112">
        <f t="shared" si="10"/>
        <v>21</v>
      </c>
      <c r="N112">
        <f t="shared" si="11"/>
        <v>22</v>
      </c>
      <c r="O112">
        <f t="shared" si="12"/>
        <v>22</v>
      </c>
    </row>
    <row r="113" spans="1:15" x14ac:dyDescent="0.3">
      <c r="A113" t="s">
        <v>13</v>
      </c>
      <c r="B113" t="s">
        <v>1358</v>
      </c>
      <c r="C113" t="s">
        <v>94</v>
      </c>
      <c r="D113">
        <v>9</v>
      </c>
      <c r="E113" t="s">
        <v>1358</v>
      </c>
      <c r="F113" t="s">
        <v>94</v>
      </c>
      <c r="G113" t="str">
        <f t="shared" si="8"/>
        <v>DuncanTerry McLaurin</v>
      </c>
      <c r="H113">
        <v>23</v>
      </c>
      <c r="I113">
        <v>19</v>
      </c>
      <c r="K113">
        <v>18</v>
      </c>
      <c r="L113">
        <f t="shared" si="9"/>
        <v>16</v>
      </c>
      <c r="M113">
        <f t="shared" si="10"/>
        <v>4</v>
      </c>
      <c r="N113">
        <f t="shared" si="11"/>
        <v>5</v>
      </c>
      <c r="O113">
        <f t="shared" si="12"/>
        <v>5</v>
      </c>
    </row>
    <row r="114" spans="1:15" x14ac:dyDescent="0.3">
      <c r="A114" t="s">
        <v>29</v>
      </c>
      <c r="B114" t="s">
        <v>1359</v>
      </c>
      <c r="C114" t="s">
        <v>94</v>
      </c>
      <c r="D114">
        <v>19</v>
      </c>
      <c r="E114" t="s">
        <v>1359</v>
      </c>
      <c r="F114" t="s">
        <v>94</v>
      </c>
      <c r="G114" t="str">
        <f t="shared" si="8"/>
        <v>PatrickD.J. Moore</v>
      </c>
      <c r="H114">
        <v>12</v>
      </c>
      <c r="I114">
        <v>20</v>
      </c>
      <c r="K114">
        <v>19</v>
      </c>
      <c r="L114">
        <f t="shared" si="9"/>
        <v>12</v>
      </c>
      <c r="M114">
        <f t="shared" si="10"/>
        <v>-8</v>
      </c>
      <c r="N114">
        <f t="shared" si="11"/>
        <v>-7</v>
      </c>
      <c r="O114">
        <f t="shared" si="12"/>
        <v>-7</v>
      </c>
    </row>
    <row r="115" spans="1:15" x14ac:dyDescent="0.3">
      <c r="A115" t="s">
        <v>359</v>
      </c>
      <c r="B115" t="s">
        <v>1101</v>
      </c>
      <c r="C115" t="s">
        <v>94</v>
      </c>
      <c r="D115">
        <v>16</v>
      </c>
      <c r="E115" t="s">
        <v>1101</v>
      </c>
      <c r="F115" t="s">
        <v>94</v>
      </c>
      <c r="G115" t="str">
        <f t="shared" si="8"/>
        <v>DavidJuJu Smith-Schuster</v>
      </c>
      <c r="H115">
        <v>15</v>
      </c>
      <c r="I115">
        <v>21</v>
      </c>
      <c r="K115">
        <v>20</v>
      </c>
      <c r="L115">
        <f t="shared" si="9"/>
        <v>17</v>
      </c>
      <c r="M115">
        <f t="shared" si="10"/>
        <v>-6</v>
      </c>
      <c r="N115">
        <f t="shared" si="11"/>
        <v>-5</v>
      </c>
      <c r="O115">
        <f t="shared" si="12"/>
        <v>-5</v>
      </c>
    </row>
    <row r="116" spans="1:15" x14ac:dyDescent="0.3">
      <c r="A116" t="s">
        <v>62</v>
      </c>
      <c r="B116" t="s">
        <v>1360</v>
      </c>
      <c r="C116" t="s">
        <v>94</v>
      </c>
      <c r="D116">
        <v>5</v>
      </c>
      <c r="E116" t="s">
        <v>1360</v>
      </c>
      <c r="F116" t="s">
        <v>94</v>
      </c>
      <c r="G116" t="str">
        <f t="shared" si="8"/>
        <v>MarkCeeDee Lamb</v>
      </c>
      <c r="H116">
        <v>34</v>
      </c>
      <c r="I116">
        <v>23</v>
      </c>
      <c r="K116">
        <v>21</v>
      </c>
      <c r="L116">
        <f t="shared" si="9"/>
        <v>17</v>
      </c>
      <c r="M116">
        <f t="shared" si="10"/>
        <v>11</v>
      </c>
      <c r="N116">
        <f t="shared" si="11"/>
        <v>13</v>
      </c>
      <c r="O116">
        <f t="shared" si="12"/>
        <v>13</v>
      </c>
    </row>
    <row r="117" spans="1:15" x14ac:dyDescent="0.3">
      <c r="A117" t="s">
        <v>13</v>
      </c>
      <c r="B117" t="s">
        <v>1361</v>
      </c>
      <c r="C117" t="s">
        <v>94</v>
      </c>
      <c r="D117">
        <v>3</v>
      </c>
      <c r="E117" t="s">
        <v>1361</v>
      </c>
      <c r="F117" t="s">
        <v>94</v>
      </c>
      <c r="G117" t="str">
        <f t="shared" si="8"/>
        <v>DuncanDiontae Johnson</v>
      </c>
      <c r="H117">
        <v>35</v>
      </c>
      <c r="I117">
        <v>25</v>
      </c>
      <c r="K117">
        <v>22</v>
      </c>
      <c r="L117">
        <f t="shared" si="9"/>
        <v>16</v>
      </c>
      <c r="M117">
        <f t="shared" si="10"/>
        <v>10</v>
      </c>
      <c r="N117">
        <f t="shared" si="11"/>
        <v>13</v>
      </c>
      <c r="O117">
        <f t="shared" si="12"/>
        <v>13</v>
      </c>
    </row>
    <row r="118" spans="1:15" x14ac:dyDescent="0.3">
      <c r="A118" t="s">
        <v>32</v>
      </c>
      <c r="B118" t="s">
        <v>1127</v>
      </c>
      <c r="C118" t="s">
        <v>94</v>
      </c>
      <c r="D118">
        <v>14</v>
      </c>
      <c r="E118" t="s">
        <v>1127</v>
      </c>
      <c r="F118" t="s">
        <v>94</v>
      </c>
      <c r="G118" t="str">
        <f t="shared" si="8"/>
        <v>ScottCooper Kupp</v>
      </c>
      <c r="H118">
        <v>18</v>
      </c>
      <c r="I118">
        <v>28</v>
      </c>
      <c r="K118">
        <v>23</v>
      </c>
      <c r="L118">
        <f t="shared" si="9"/>
        <v>17</v>
      </c>
      <c r="M118">
        <f t="shared" si="10"/>
        <v>-10</v>
      </c>
      <c r="N118">
        <f t="shared" si="11"/>
        <v>-5</v>
      </c>
      <c r="O118">
        <f t="shared" si="12"/>
        <v>-5</v>
      </c>
    </row>
    <row r="119" spans="1:15" x14ac:dyDescent="0.3">
      <c r="A119" t="s">
        <v>62</v>
      </c>
      <c r="B119" t="s">
        <v>1133</v>
      </c>
      <c r="C119" t="s">
        <v>94</v>
      </c>
      <c r="D119">
        <v>14</v>
      </c>
      <c r="E119" t="s">
        <v>1134</v>
      </c>
      <c r="F119" t="s">
        <v>94</v>
      </c>
      <c r="G119" t="str">
        <f t="shared" si="8"/>
        <v>MarkWill Fuller V</v>
      </c>
      <c r="H119">
        <v>18</v>
      </c>
      <c r="I119">
        <v>30</v>
      </c>
      <c r="K119">
        <v>24</v>
      </c>
      <c r="L119">
        <f t="shared" si="9"/>
        <v>17</v>
      </c>
      <c r="M119">
        <f t="shared" si="10"/>
        <v>-12</v>
      </c>
      <c r="N119">
        <f t="shared" si="11"/>
        <v>-6</v>
      </c>
      <c r="O119">
        <f t="shared" si="12"/>
        <v>-6</v>
      </c>
    </row>
    <row r="120" spans="1:15" x14ac:dyDescent="0.3">
      <c r="A120" t="s">
        <v>385</v>
      </c>
      <c r="B120" t="s">
        <v>1278</v>
      </c>
      <c r="C120" t="s">
        <v>94</v>
      </c>
      <c r="D120">
        <v>39</v>
      </c>
      <c r="E120" t="s">
        <v>1278</v>
      </c>
      <c r="F120" t="s">
        <v>94</v>
      </c>
      <c r="G120" t="str">
        <f t="shared" si="8"/>
        <v>BenChris Godwin</v>
      </c>
      <c r="H120">
        <v>6</v>
      </c>
      <c r="I120">
        <v>33</v>
      </c>
      <c r="K120">
        <v>25</v>
      </c>
      <c r="L120">
        <f t="shared" si="9"/>
        <v>11</v>
      </c>
      <c r="M120">
        <f t="shared" si="10"/>
        <v>-27</v>
      </c>
      <c r="N120">
        <f t="shared" si="11"/>
        <v>-19</v>
      </c>
      <c r="O120">
        <f t="shared" si="12"/>
        <v>-19</v>
      </c>
    </row>
    <row r="121" spans="1:15" x14ac:dyDescent="0.3">
      <c r="A121" t="s">
        <v>13</v>
      </c>
      <c r="B121" t="s">
        <v>1298</v>
      </c>
      <c r="C121" t="s">
        <v>94</v>
      </c>
      <c r="D121">
        <v>6</v>
      </c>
      <c r="E121" t="s">
        <v>1298</v>
      </c>
      <c r="F121" t="s">
        <v>94</v>
      </c>
      <c r="G121" t="str">
        <f t="shared" si="8"/>
        <v>DuncanTyler Boyd</v>
      </c>
      <c r="H121">
        <v>32</v>
      </c>
      <c r="I121">
        <v>34</v>
      </c>
      <c r="K121">
        <v>26</v>
      </c>
      <c r="L121">
        <f t="shared" si="9"/>
        <v>16</v>
      </c>
      <c r="M121">
        <f t="shared" si="10"/>
        <v>-2</v>
      </c>
      <c r="N121">
        <f t="shared" si="11"/>
        <v>6</v>
      </c>
      <c r="O121">
        <f t="shared" si="12"/>
        <v>6</v>
      </c>
    </row>
    <row r="122" spans="1:15" x14ac:dyDescent="0.3">
      <c r="A122" t="s">
        <v>13</v>
      </c>
      <c r="B122" t="s">
        <v>623</v>
      </c>
      <c r="C122" t="s">
        <v>94</v>
      </c>
      <c r="D122">
        <v>2</v>
      </c>
      <c r="E122" t="s">
        <v>623</v>
      </c>
      <c r="F122" t="s">
        <v>94</v>
      </c>
      <c r="G122" t="str">
        <f t="shared" si="8"/>
        <v>DuncanJarvis Landry</v>
      </c>
      <c r="H122">
        <v>37</v>
      </c>
      <c r="I122">
        <v>36</v>
      </c>
      <c r="K122">
        <v>27</v>
      </c>
      <c r="L122">
        <f t="shared" si="9"/>
        <v>16</v>
      </c>
      <c r="M122">
        <f t="shared" si="10"/>
        <v>1</v>
      </c>
      <c r="N122">
        <f t="shared" si="11"/>
        <v>10</v>
      </c>
      <c r="O122">
        <f t="shared" si="12"/>
        <v>10</v>
      </c>
    </row>
    <row r="123" spans="1:15" x14ac:dyDescent="0.3">
      <c r="A123" t="s">
        <v>23</v>
      </c>
      <c r="B123" t="s">
        <v>1362</v>
      </c>
      <c r="C123" t="s">
        <v>94</v>
      </c>
      <c r="D123">
        <v>9</v>
      </c>
      <c r="E123" t="s">
        <v>1362</v>
      </c>
      <c r="F123" t="s">
        <v>94</v>
      </c>
      <c r="G123" t="str">
        <f t="shared" si="8"/>
        <v>KristaMarquise Brown</v>
      </c>
      <c r="H123">
        <v>23</v>
      </c>
      <c r="I123">
        <v>37</v>
      </c>
      <c r="K123">
        <v>28</v>
      </c>
      <c r="L123">
        <f t="shared" si="9"/>
        <v>17</v>
      </c>
      <c r="M123">
        <f t="shared" si="10"/>
        <v>-14</v>
      </c>
      <c r="N123">
        <f t="shared" si="11"/>
        <v>-5</v>
      </c>
      <c r="O123">
        <f t="shared" si="12"/>
        <v>-5</v>
      </c>
    </row>
    <row r="124" spans="1:15" x14ac:dyDescent="0.3">
      <c r="A124" t="s">
        <v>32</v>
      </c>
      <c r="B124" t="s">
        <v>1296</v>
      </c>
      <c r="C124" t="s">
        <v>94</v>
      </c>
      <c r="D124">
        <v>7</v>
      </c>
      <c r="E124" t="s">
        <v>1296</v>
      </c>
      <c r="F124" t="s">
        <v>94</v>
      </c>
      <c r="G124" t="str">
        <f t="shared" si="8"/>
        <v>ScottMichael Gallup</v>
      </c>
      <c r="H124">
        <v>29</v>
      </c>
      <c r="I124">
        <v>39</v>
      </c>
      <c r="K124">
        <v>29</v>
      </c>
      <c r="L124">
        <f t="shared" si="9"/>
        <v>17</v>
      </c>
      <c r="M124">
        <f t="shared" si="10"/>
        <v>-10</v>
      </c>
      <c r="N124">
        <f t="shared" si="11"/>
        <v>0</v>
      </c>
      <c r="O124">
        <f t="shared" si="12"/>
        <v>0</v>
      </c>
    </row>
    <row r="125" spans="1:15" x14ac:dyDescent="0.3">
      <c r="A125" t="s">
        <v>29</v>
      </c>
      <c r="B125" t="s">
        <v>960</v>
      </c>
      <c r="C125" t="s">
        <v>94</v>
      </c>
      <c r="D125">
        <v>1</v>
      </c>
      <c r="E125" t="s">
        <v>960</v>
      </c>
      <c r="F125" t="s">
        <v>94</v>
      </c>
      <c r="G125" t="str">
        <f t="shared" si="8"/>
        <v>PatrickJamison Crowder</v>
      </c>
      <c r="H125">
        <v>39</v>
      </c>
      <c r="I125">
        <v>40</v>
      </c>
      <c r="K125">
        <v>30</v>
      </c>
      <c r="L125">
        <f t="shared" si="9"/>
        <v>12</v>
      </c>
      <c r="M125">
        <f t="shared" si="10"/>
        <v>-1</v>
      </c>
      <c r="N125">
        <f t="shared" si="11"/>
        <v>9</v>
      </c>
      <c r="O125">
        <f t="shared" si="12"/>
        <v>9</v>
      </c>
    </row>
    <row r="126" spans="1:15" x14ac:dyDescent="0.3">
      <c r="A126" t="s">
        <v>23</v>
      </c>
      <c r="B126" t="s">
        <v>321</v>
      </c>
      <c r="C126" t="s">
        <v>94</v>
      </c>
      <c r="D126">
        <v>18</v>
      </c>
      <c r="E126" t="s">
        <v>321</v>
      </c>
      <c r="F126" t="s">
        <v>94</v>
      </c>
      <c r="G126" t="str">
        <f t="shared" si="8"/>
        <v>KristaT.Y. Hilton</v>
      </c>
      <c r="H126">
        <v>14</v>
      </c>
      <c r="I126">
        <v>41</v>
      </c>
      <c r="K126">
        <v>31</v>
      </c>
      <c r="L126">
        <f t="shared" si="9"/>
        <v>17</v>
      </c>
      <c r="M126">
        <f t="shared" si="10"/>
        <v>-27</v>
      </c>
      <c r="N126">
        <f t="shared" si="11"/>
        <v>-17</v>
      </c>
      <c r="O126">
        <f t="shared" si="12"/>
        <v>-17</v>
      </c>
    </row>
    <row r="127" spans="1:15" x14ac:dyDescent="0.3">
      <c r="A127" t="s">
        <v>17</v>
      </c>
      <c r="B127" t="s">
        <v>808</v>
      </c>
      <c r="C127" t="s">
        <v>94</v>
      </c>
      <c r="D127">
        <v>7</v>
      </c>
      <c r="E127" t="s">
        <v>808</v>
      </c>
      <c r="F127" t="s">
        <v>94</v>
      </c>
      <c r="G127" t="str">
        <f t="shared" si="8"/>
        <v>LukeDeVante Parker</v>
      </c>
      <c r="H127">
        <v>29</v>
      </c>
      <c r="I127">
        <v>42</v>
      </c>
      <c r="K127">
        <v>32</v>
      </c>
      <c r="L127">
        <f t="shared" si="9"/>
        <v>11</v>
      </c>
      <c r="M127">
        <f t="shared" si="10"/>
        <v>-13</v>
      </c>
      <c r="N127">
        <f t="shared" si="11"/>
        <v>-3</v>
      </c>
      <c r="O127">
        <f t="shared" si="12"/>
        <v>-3</v>
      </c>
    </row>
    <row r="128" spans="1:15" x14ac:dyDescent="0.3">
      <c r="A128" t="s">
        <v>26</v>
      </c>
      <c r="B128" t="s">
        <v>1363</v>
      </c>
      <c r="C128" t="s">
        <v>94</v>
      </c>
      <c r="D128">
        <v>1</v>
      </c>
      <c r="E128" t="s">
        <v>1363</v>
      </c>
      <c r="F128" t="s">
        <v>94</v>
      </c>
      <c r="G128" t="str">
        <f t="shared" si="8"/>
        <v>BryanJerry Jeudy</v>
      </c>
      <c r="H128">
        <v>39</v>
      </c>
      <c r="I128">
        <v>44</v>
      </c>
      <c r="K128">
        <v>33</v>
      </c>
      <c r="L128">
        <f t="shared" si="9"/>
        <v>11</v>
      </c>
      <c r="M128">
        <f t="shared" si="10"/>
        <v>-5</v>
      </c>
      <c r="N128">
        <f t="shared" si="11"/>
        <v>6</v>
      </c>
      <c r="O128">
        <f t="shared" si="12"/>
        <v>6</v>
      </c>
    </row>
    <row r="129" spans="1:15" x14ac:dyDescent="0.3">
      <c r="A129" t="s">
        <v>35</v>
      </c>
      <c r="B129" t="s">
        <v>803</v>
      </c>
      <c r="C129" t="s">
        <v>94</v>
      </c>
      <c r="D129">
        <v>1</v>
      </c>
      <c r="E129" t="s">
        <v>803</v>
      </c>
      <c r="F129" t="s">
        <v>94</v>
      </c>
      <c r="G129" t="str">
        <f t="shared" si="8"/>
        <v>KJSterling Shepard</v>
      </c>
      <c r="H129">
        <v>39</v>
      </c>
      <c r="I129">
        <v>47</v>
      </c>
      <c r="K129">
        <v>34</v>
      </c>
      <c r="L129">
        <f t="shared" si="9"/>
        <v>12</v>
      </c>
      <c r="M129">
        <f t="shared" si="10"/>
        <v>-8</v>
      </c>
      <c r="N129">
        <f t="shared" si="11"/>
        <v>5</v>
      </c>
      <c r="O129">
        <f t="shared" si="12"/>
        <v>5</v>
      </c>
    </row>
    <row r="130" spans="1:15" x14ac:dyDescent="0.3">
      <c r="A130" t="s">
        <v>359</v>
      </c>
      <c r="B130" t="s">
        <v>1364</v>
      </c>
      <c r="C130" t="s">
        <v>94</v>
      </c>
      <c r="D130">
        <v>8</v>
      </c>
      <c r="E130" t="s">
        <v>1364</v>
      </c>
      <c r="F130" t="s">
        <v>94</v>
      </c>
      <c r="G130" t="str">
        <f t="shared" ref="G130:G142" si="13">_xlfn.CONCAT(A130,E130)</f>
        <v>DavidD.J. Chark</v>
      </c>
      <c r="H130">
        <v>27</v>
      </c>
      <c r="I130">
        <v>49</v>
      </c>
      <c r="K130">
        <v>35</v>
      </c>
      <c r="L130">
        <f t="shared" si="9"/>
        <v>17</v>
      </c>
      <c r="M130">
        <f t="shared" si="10"/>
        <v>-22</v>
      </c>
      <c r="N130">
        <f t="shared" si="11"/>
        <v>-8</v>
      </c>
      <c r="O130">
        <f t="shared" si="12"/>
        <v>-8</v>
      </c>
    </row>
    <row r="131" spans="1:15" x14ac:dyDescent="0.3">
      <c r="A131" t="s">
        <v>29</v>
      </c>
      <c r="B131" t="s">
        <v>171</v>
      </c>
      <c r="C131" t="s">
        <v>94</v>
      </c>
      <c r="D131">
        <v>42</v>
      </c>
      <c r="E131" t="s">
        <v>171</v>
      </c>
      <c r="F131" t="s">
        <v>94</v>
      </c>
      <c r="G131" t="str">
        <f t="shared" si="13"/>
        <v>PatrickJulio Jones</v>
      </c>
      <c r="H131">
        <v>3</v>
      </c>
      <c r="I131">
        <v>51</v>
      </c>
      <c r="K131">
        <v>36</v>
      </c>
      <c r="L131">
        <f t="shared" ref="L131:L142" si="14">COUNTIF(A:A,A131)</f>
        <v>12</v>
      </c>
      <c r="M131">
        <f t="shared" ref="M131:M142" si="15">H131-I131</f>
        <v>-48</v>
      </c>
      <c r="N131">
        <f t="shared" ref="N131:N142" si="16">H131-K131</f>
        <v>-33</v>
      </c>
      <c r="O131">
        <f t="shared" ref="O131:O142" si="17">SUM(N131,J131)</f>
        <v>-33</v>
      </c>
    </row>
    <row r="132" spans="1:15" x14ac:dyDescent="0.3">
      <c r="A132" t="s">
        <v>32</v>
      </c>
      <c r="B132" t="s">
        <v>1305</v>
      </c>
      <c r="C132" t="s">
        <v>94</v>
      </c>
      <c r="D132">
        <v>2</v>
      </c>
      <c r="E132" t="s">
        <v>1305</v>
      </c>
      <c r="F132" t="s">
        <v>94</v>
      </c>
      <c r="G132" t="str">
        <f t="shared" si="13"/>
        <v>ScottChristian Kirk</v>
      </c>
      <c r="H132">
        <v>37</v>
      </c>
      <c r="I132">
        <v>53</v>
      </c>
      <c r="K132">
        <v>37</v>
      </c>
      <c r="L132">
        <f t="shared" si="14"/>
        <v>17</v>
      </c>
      <c r="M132">
        <f t="shared" si="15"/>
        <v>-16</v>
      </c>
      <c r="N132">
        <f t="shared" si="16"/>
        <v>0</v>
      </c>
      <c r="O132">
        <f t="shared" si="17"/>
        <v>0</v>
      </c>
    </row>
    <row r="133" spans="1:15" x14ac:dyDescent="0.3">
      <c r="A133" t="s">
        <v>26</v>
      </c>
      <c r="B133" t="s">
        <v>1365</v>
      </c>
      <c r="C133" t="s">
        <v>94</v>
      </c>
      <c r="D133">
        <v>1</v>
      </c>
      <c r="E133" t="s">
        <v>1365</v>
      </c>
      <c r="F133" t="s">
        <v>94</v>
      </c>
      <c r="G133" t="str">
        <f t="shared" si="13"/>
        <v>BryanDarius Slayton</v>
      </c>
      <c r="H133">
        <v>39</v>
      </c>
      <c r="I133">
        <v>55</v>
      </c>
      <c r="K133">
        <v>38</v>
      </c>
      <c r="L133">
        <f t="shared" si="14"/>
        <v>11</v>
      </c>
      <c r="M133">
        <f t="shared" si="15"/>
        <v>-16</v>
      </c>
      <c r="N133">
        <f t="shared" si="16"/>
        <v>1</v>
      </c>
      <c r="O133">
        <f t="shared" si="17"/>
        <v>1</v>
      </c>
    </row>
    <row r="134" spans="1:15" x14ac:dyDescent="0.3">
      <c r="A134" t="s">
        <v>359</v>
      </c>
      <c r="B134" t="s">
        <v>1315</v>
      </c>
      <c r="C134" t="s">
        <v>94</v>
      </c>
      <c r="D134">
        <v>3</v>
      </c>
      <c r="E134" t="s">
        <v>1315</v>
      </c>
      <c r="F134" t="s">
        <v>94</v>
      </c>
      <c r="G134" t="str">
        <f t="shared" si="13"/>
        <v>DavidMecole Hardman</v>
      </c>
      <c r="H134">
        <v>35</v>
      </c>
      <c r="I134">
        <v>59</v>
      </c>
      <c r="K134">
        <v>39</v>
      </c>
      <c r="L134">
        <f t="shared" si="14"/>
        <v>17</v>
      </c>
      <c r="M134">
        <f t="shared" si="15"/>
        <v>-24</v>
      </c>
      <c r="N134">
        <f t="shared" si="16"/>
        <v>-4</v>
      </c>
      <c r="O134">
        <f t="shared" si="17"/>
        <v>-4</v>
      </c>
    </row>
    <row r="135" spans="1:15" x14ac:dyDescent="0.3">
      <c r="A135" t="s">
        <v>17</v>
      </c>
      <c r="B135" t="s">
        <v>800</v>
      </c>
      <c r="C135" t="s">
        <v>94</v>
      </c>
      <c r="D135">
        <v>9</v>
      </c>
      <c r="E135" t="s">
        <v>800</v>
      </c>
      <c r="F135" t="s">
        <v>94</v>
      </c>
      <c r="G135" t="str">
        <f t="shared" si="13"/>
        <v>LukeA.J. Green</v>
      </c>
      <c r="H135">
        <v>23</v>
      </c>
      <c r="I135">
        <v>69</v>
      </c>
      <c r="K135">
        <v>40</v>
      </c>
      <c r="L135">
        <f t="shared" si="14"/>
        <v>11</v>
      </c>
      <c r="M135">
        <f t="shared" si="15"/>
        <v>-46</v>
      </c>
      <c r="N135">
        <f t="shared" si="16"/>
        <v>-17</v>
      </c>
      <c r="O135">
        <f t="shared" si="17"/>
        <v>-17</v>
      </c>
    </row>
    <row r="136" spans="1:15" x14ac:dyDescent="0.3">
      <c r="A136" t="s">
        <v>17</v>
      </c>
      <c r="B136" t="s">
        <v>781</v>
      </c>
      <c r="C136" t="s">
        <v>94</v>
      </c>
      <c r="D136">
        <v>26</v>
      </c>
      <c r="E136" t="s">
        <v>781</v>
      </c>
      <c r="F136" t="s">
        <v>94</v>
      </c>
      <c r="G136" t="str">
        <f t="shared" si="13"/>
        <v>LukeOdell Beckham Jr.</v>
      </c>
      <c r="H136">
        <v>7</v>
      </c>
      <c r="I136">
        <v>112</v>
      </c>
      <c r="K136">
        <v>41</v>
      </c>
      <c r="L136">
        <f t="shared" si="14"/>
        <v>11</v>
      </c>
      <c r="M136">
        <f t="shared" si="15"/>
        <v>-105</v>
      </c>
      <c r="N136">
        <f t="shared" si="16"/>
        <v>-34</v>
      </c>
      <c r="O136">
        <f t="shared" si="17"/>
        <v>-34</v>
      </c>
    </row>
    <row r="137" spans="1:15" x14ac:dyDescent="0.3">
      <c r="A137" t="s">
        <v>385</v>
      </c>
      <c r="B137" t="s">
        <v>785</v>
      </c>
      <c r="C137" t="s">
        <v>94</v>
      </c>
      <c r="D137">
        <v>55</v>
      </c>
      <c r="E137" t="s">
        <v>785</v>
      </c>
      <c r="F137" t="s">
        <v>94</v>
      </c>
      <c r="G137" t="str">
        <f t="shared" si="13"/>
        <v>BenMichael Thomas</v>
      </c>
      <c r="H137">
        <v>1</v>
      </c>
      <c r="I137">
        <v>122</v>
      </c>
      <c r="K137">
        <v>42</v>
      </c>
      <c r="L137">
        <f t="shared" si="14"/>
        <v>11</v>
      </c>
      <c r="M137">
        <f t="shared" si="15"/>
        <v>-121</v>
      </c>
      <c r="N137">
        <f t="shared" si="16"/>
        <v>-41</v>
      </c>
      <c r="O137">
        <f t="shared" si="17"/>
        <v>-41</v>
      </c>
    </row>
    <row r="138" spans="1:15" x14ac:dyDescent="0.3">
      <c r="A138" t="s">
        <v>26</v>
      </c>
      <c r="B138" t="s">
        <v>1366</v>
      </c>
      <c r="C138" t="s">
        <v>94</v>
      </c>
      <c r="D138">
        <v>1</v>
      </c>
      <c r="E138" t="s">
        <v>1366</v>
      </c>
      <c r="F138" t="s">
        <v>94</v>
      </c>
      <c r="G138" t="str">
        <f t="shared" si="13"/>
        <v>BryanDeebo Samuel</v>
      </c>
      <c r="H138">
        <v>39</v>
      </c>
      <c r="I138">
        <v>123</v>
      </c>
      <c r="K138">
        <v>43</v>
      </c>
      <c r="L138">
        <f t="shared" si="14"/>
        <v>11</v>
      </c>
      <c r="M138">
        <f t="shared" si="15"/>
        <v>-84</v>
      </c>
      <c r="N138">
        <f t="shared" si="16"/>
        <v>-4</v>
      </c>
      <c r="O138">
        <f t="shared" si="17"/>
        <v>-4</v>
      </c>
    </row>
    <row r="139" spans="1:15" x14ac:dyDescent="0.3">
      <c r="A139" t="s">
        <v>62</v>
      </c>
      <c r="B139" t="s">
        <v>1282</v>
      </c>
      <c r="C139" t="s">
        <v>94</v>
      </c>
      <c r="D139">
        <v>22</v>
      </c>
      <c r="E139" t="s">
        <v>1282</v>
      </c>
      <c r="F139" t="s">
        <v>94</v>
      </c>
      <c r="G139" t="str">
        <f t="shared" si="13"/>
        <v>MarkKenny Golladay</v>
      </c>
      <c r="H139">
        <v>10</v>
      </c>
      <c r="I139">
        <v>129</v>
      </c>
      <c r="K139">
        <v>44</v>
      </c>
      <c r="L139">
        <f t="shared" si="14"/>
        <v>17</v>
      </c>
      <c r="M139">
        <f t="shared" si="15"/>
        <v>-119</v>
      </c>
      <c r="N139">
        <f t="shared" si="16"/>
        <v>-34</v>
      </c>
      <c r="O139">
        <f t="shared" si="17"/>
        <v>-34</v>
      </c>
    </row>
    <row r="140" spans="1:15" x14ac:dyDescent="0.3">
      <c r="A140" t="s">
        <v>23</v>
      </c>
      <c r="B140" t="s">
        <v>489</v>
      </c>
      <c r="C140" t="s">
        <v>94</v>
      </c>
      <c r="D140">
        <v>1</v>
      </c>
      <c r="E140" t="s">
        <v>489</v>
      </c>
      <c r="F140" t="s">
        <v>94</v>
      </c>
      <c r="G140" t="str">
        <f t="shared" si="13"/>
        <v>KristaJulian Edelman</v>
      </c>
      <c r="H140">
        <v>39</v>
      </c>
      <c r="I140">
        <v>136</v>
      </c>
      <c r="K140">
        <v>45</v>
      </c>
      <c r="L140">
        <f t="shared" si="14"/>
        <v>17</v>
      </c>
      <c r="M140">
        <f t="shared" si="15"/>
        <v>-97</v>
      </c>
      <c r="N140">
        <f t="shared" si="16"/>
        <v>-6</v>
      </c>
      <c r="O140">
        <f t="shared" si="17"/>
        <v>-6</v>
      </c>
    </row>
    <row r="141" spans="1:15" x14ac:dyDescent="0.3">
      <c r="A141" t="s">
        <v>26</v>
      </c>
      <c r="B141" t="s">
        <v>311</v>
      </c>
      <c r="C141" t="s">
        <v>94</v>
      </c>
      <c r="D141">
        <v>1</v>
      </c>
      <c r="E141" t="s">
        <v>311</v>
      </c>
      <c r="F141" t="s">
        <v>94</v>
      </c>
      <c r="G141" t="str">
        <f t="shared" si="13"/>
        <v>BryanDeSean Jackson</v>
      </c>
      <c r="H141">
        <v>39</v>
      </c>
      <c r="I141">
        <v>147</v>
      </c>
      <c r="K141">
        <v>46</v>
      </c>
      <c r="L141">
        <f t="shared" si="14"/>
        <v>11</v>
      </c>
      <c r="M141">
        <f t="shared" si="15"/>
        <v>-108</v>
      </c>
      <c r="N141">
        <f t="shared" si="16"/>
        <v>-7</v>
      </c>
      <c r="O141">
        <f t="shared" si="17"/>
        <v>-7</v>
      </c>
    </row>
    <row r="142" spans="1:15" x14ac:dyDescent="0.3">
      <c r="A142" t="s">
        <v>23</v>
      </c>
      <c r="B142" t="s">
        <v>1367</v>
      </c>
      <c r="C142" t="s">
        <v>94</v>
      </c>
      <c r="D142">
        <v>7</v>
      </c>
      <c r="E142" t="s">
        <v>1367</v>
      </c>
      <c r="F142" t="s">
        <v>94</v>
      </c>
      <c r="G142" t="str">
        <f t="shared" si="13"/>
        <v>KristaCourtland Sutton</v>
      </c>
      <c r="H142">
        <v>29</v>
      </c>
      <c r="I142">
        <v>166</v>
      </c>
      <c r="K142">
        <v>47</v>
      </c>
      <c r="L142">
        <f t="shared" si="14"/>
        <v>17</v>
      </c>
      <c r="M142">
        <f t="shared" si="15"/>
        <v>-137</v>
      </c>
      <c r="N142">
        <f t="shared" si="16"/>
        <v>-18</v>
      </c>
      <c r="O142">
        <f t="shared" si="17"/>
        <v>-18</v>
      </c>
    </row>
  </sheetData>
  <autoFilter ref="A1:O142" xr:uid="{A81B6F08-BB58-4343-BA5E-6156497F9FF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7DB1-B78E-4292-B5A6-AC51A31BED41}">
  <dimension ref="A1:N97"/>
  <sheetViews>
    <sheetView workbookViewId="0">
      <selection activeCell="B18" sqref="A1:N97"/>
    </sheetView>
  </sheetViews>
  <sheetFormatPr defaultRowHeight="14.4" x14ac:dyDescent="0.3"/>
  <cols>
    <col min="2" max="4" width="30" customWidth="1"/>
    <col min="7" max="7" width="13.109375" bestFit="1" customWidth="1"/>
    <col min="8" max="8" width="8.88671875" bestFit="1" customWidth="1"/>
    <col min="9" max="9" width="8.88671875" customWidth="1"/>
    <col min="10" max="10" width="23" bestFit="1" customWidth="1"/>
    <col min="11" max="11" width="24.5546875" bestFit="1" customWidth="1"/>
    <col min="12" max="12" width="19.88671875" bestFit="1" customWidth="1"/>
    <col min="13" max="13" width="28" bestFit="1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s="1" t="s">
        <v>14</v>
      </c>
      <c r="C2" s="1" t="str">
        <f>VLOOKUP(B2,[1]lkup_player!A:C,3,FALSE)</f>
        <v>Chicago</v>
      </c>
      <c r="D2" s="1" t="s">
        <v>15</v>
      </c>
      <c r="E2" s="1" t="s">
        <v>16</v>
      </c>
      <c r="F2" s="1">
        <v>21000</v>
      </c>
      <c r="G2">
        <v>3</v>
      </c>
      <c r="H2">
        <v>1</v>
      </c>
      <c r="I2">
        <f>9-H2</f>
        <v>8</v>
      </c>
      <c r="J2" s="1">
        <v>1</v>
      </c>
      <c r="K2">
        <v>14</v>
      </c>
      <c r="L2">
        <v>2</v>
      </c>
      <c r="M2" s="1">
        <v>2</v>
      </c>
      <c r="N2">
        <f t="shared" ref="N2:N65" si="0">SUM(I2,M2)</f>
        <v>10</v>
      </c>
    </row>
    <row r="3" spans="1:14" x14ac:dyDescent="0.3">
      <c r="A3" t="s">
        <v>17</v>
      </c>
      <c r="B3" s="1" t="s">
        <v>18</v>
      </c>
      <c r="C3" s="1" t="str">
        <f>VLOOKUP(B3,[1]lkup_player!A:C,3,FALSE)</f>
        <v>Houston</v>
      </c>
      <c r="D3" s="1" t="s">
        <v>19</v>
      </c>
      <c r="E3" s="1" t="s">
        <v>16</v>
      </c>
      <c r="F3" s="2">
        <v>10000</v>
      </c>
      <c r="G3">
        <v>5</v>
      </c>
      <c r="H3">
        <v>7</v>
      </c>
      <c r="I3">
        <f>9-H3</f>
        <v>2</v>
      </c>
      <c r="J3" s="2">
        <v>3</v>
      </c>
      <c r="K3">
        <v>14</v>
      </c>
      <c r="L3">
        <v>-2</v>
      </c>
      <c r="M3" s="2">
        <v>2</v>
      </c>
      <c r="N3">
        <f t="shared" si="0"/>
        <v>4</v>
      </c>
    </row>
    <row r="4" spans="1:14" x14ac:dyDescent="0.3">
      <c r="A4" t="s">
        <v>17</v>
      </c>
      <c r="B4" s="1" t="s">
        <v>20</v>
      </c>
      <c r="C4" s="1" t="str">
        <f>VLOOKUP(B4,[1]lkup_player!A:C,3,FALSE)</f>
        <v>Matt Prater</v>
      </c>
      <c r="D4" s="1" t="s">
        <v>21</v>
      </c>
      <c r="E4" s="1" t="s">
        <v>22</v>
      </c>
      <c r="F4" s="1">
        <v>1000</v>
      </c>
      <c r="G4">
        <v>6</v>
      </c>
      <c r="H4">
        <v>7</v>
      </c>
      <c r="I4">
        <f>9-H4</f>
        <v>2</v>
      </c>
      <c r="J4" s="1">
        <v>2</v>
      </c>
      <c r="K4">
        <v>14</v>
      </c>
      <c r="L4">
        <v>-1</v>
      </c>
      <c r="M4" s="1">
        <v>4</v>
      </c>
      <c r="N4">
        <f t="shared" si="0"/>
        <v>6</v>
      </c>
    </row>
    <row r="5" spans="1:14" x14ac:dyDescent="0.3">
      <c r="A5" t="s">
        <v>23</v>
      </c>
      <c r="B5" s="1" t="s">
        <v>24</v>
      </c>
      <c r="C5" s="1" t="str">
        <f>VLOOKUP(B5,[1]lkup_player!A:C,3,FALSE)</f>
        <v>Green Bay</v>
      </c>
      <c r="D5" s="1" t="s">
        <v>25</v>
      </c>
      <c r="E5" s="1" t="s">
        <v>16</v>
      </c>
      <c r="F5" s="1">
        <v>1000</v>
      </c>
      <c r="G5">
        <v>6</v>
      </c>
      <c r="H5">
        <v>14</v>
      </c>
      <c r="J5" s="1">
        <v>4</v>
      </c>
      <c r="K5">
        <v>12</v>
      </c>
      <c r="L5">
        <v>-8</v>
      </c>
      <c r="M5" s="1">
        <v>2</v>
      </c>
      <c r="N5">
        <f t="shared" si="0"/>
        <v>2</v>
      </c>
    </row>
    <row r="6" spans="1:14" x14ac:dyDescent="0.3">
      <c r="A6" t="s">
        <v>26</v>
      </c>
      <c r="B6" s="1" t="s">
        <v>27</v>
      </c>
      <c r="C6" s="1" t="str">
        <f>VLOOKUP(B6,[1]lkup_player!A:C,3,FALSE)</f>
        <v>Detroit</v>
      </c>
      <c r="D6" s="1" t="s">
        <v>28</v>
      </c>
      <c r="E6" s="1" t="s">
        <v>16</v>
      </c>
      <c r="F6" s="1">
        <v>73000</v>
      </c>
      <c r="G6">
        <v>2</v>
      </c>
      <c r="H6">
        <v>29</v>
      </c>
      <c r="J6" s="1">
        <v>5</v>
      </c>
      <c r="K6">
        <v>14</v>
      </c>
      <c r="L6">
        <v>-27</v>
      </c>
      <c r="M6" s="1">
        <v>-3</v>
      </c>
      <c r="N6">
        <f t="shared" si="0"/>
        <v>-3</v>
      </c>
    </row>
    <row r="7" spans="1:14" x14ac:dyDescent="0.3">
      <c r="A7" t="s">
        <v>29</v>
      </c>
      <c r="B7" s="1" t="s">
        <v>30</v>
      </c>
      <c r="C7" s="1" t="str">
        <f>VLOOKUP(B7,[1]lkup_player!A:C,3,FALSE)</f>
        <v>Philadelphia</v>
      </c>
      <c r="D7" s="1" t="s">
        <v>31</v>
      </c>
      <c r="E7" s="1" t="s">
        <v>16</v>
      </c>
      <c r="F7" s="2">
        <v>20000</v>
      </c>
      <c r="G7">
        <v>4</v>
      </c>
      <c r="H7">
        <v>32</v>
      </c>
      <c r="J7" s="2">
        <v>6</v>
      </c>
      <c r="K7">
        <v>10</v>
      </c>
      <c r="L7">
        <v>-28</v>
      </c>
      <c r="M7" s="2">
        <v>-2</v>
      </c>
      <c r="N7">
        <f t="shared" si="0"/>
        <v>-2</v>
      </c>
    </row>
    <row r="8" spans="1:14" x14ac:dyDescent="0.3">
      <c r="A8" t="s">
        <v>32</v>
      </c>
      <c r="B8" s="1" t="s">
        <v>33</v>
      </c>
      <c r="C8" s="1" t="str">
        <f>VLOOKUP(B8,[1]lkup_player!A:C,3,FALSE)</f>
        <v>Stephen Gostkowski</v>
      </c>
      <c r="D8" s="1" t="s">
        <v>34</v>
      </c>
      <c r="E8" s="1" t="s">
        <v>22</v>
      </c>
      <c r="F8" s="2">
        <v>60000</v>
      </c>
      <c r="G8">
        <v>2</v>
      </c>
      <c r="H8">
        <v>2</v>
      </c>
      <c r="I8">
        <f>9-H8</f>
        <v>7</v>
      </c>
      <c r="J8" s="2">
        <v>1</v>
      </c>
      <c r="K8">
        <v>9</v>
      </c>
      <c r="L8">
        <v>0</v>
      </c>
      <c r="M8" s="2">
        <v>1</v>
      </c>
      <c r="N8">
        <f t="shared" si="0"/>
        <v>8</v>
      </c>
    </row>
    <row r="9" spans="1:14" x14ac:dyDescent="0.3">
      <c r="A9" t="s">
        <v>35</v>
      </c>
      <c r="B9" s="1" t="s">
        <v>36</v>
      </c>
      <c r="C9" s="1" t="str">
        <f>VLOOKUP(B9,[1]lkup_player!A:C,3,FALSE)</f>
        <v>Drew Brees</v>
      </c>
      <c r="D9" s="1" t="s">
        <v>37</v>
      </c>
      <c r="E9" s="1" t="s">
        <v>38</v>
      </c>
      <c r="F9" s="2">
        <v>2900000</v>
      </c>
      <c r="G9">
        <v>5</v>
      </c>
      <c r="H9">
        <v>1</v>
      </c>
      <c r="I9">
        <f>13-H9</f>
        <v>12</v>
      </c>
      <c r="J9" s="2">
        <v>1</v>
      </c>
      <c r="K9">
        <v>14</v>
      </c>
      <c r="L9">
        <v>4</v>
      </c>
      <c r="M9" s="2">
        <v>4</v>
      </c>
      <c r="N9">
        <f t="shared" si="0"/>
        <v>16</v>
      </c>
    </row>
    <row r="10" spans="1:14" x14ac:dyDescent="0.3">
      <c r="A10" t="s">
        <v>13</v>
      </c>
      <c r="B10" s="1" t="s">
        <v>39</v>
      </c>
      <c r="C10" s="1" t="str">
        <f>VLOOKUP(B10,[1]lkup_player!A:C,3,FALSE)</f>
        <v>David Akers</v>
      </c>
      <c r="D10" s="1" t="s">
        <v>40</v>
      </c>
      <c r="E10" s="1" t="s">
        <v>22</v>
      </c>
      <c r="F10" s="2">
        <v>100000</v>
      </c>
      <c r="G10">
        <v>1</v>
      </c>
      <c r="H10">
        <v>8</v>
      </c>
      <c r="I10">
        <f>9-H10</f>
        <v>1</v>
      </c>
      <c r="J10" s="2">
        <v>3</v>
      </c>
      <c r="K10">
        <v>14</v>
      </c>
      <c r="L10">
        <v>-7</v>
      </c>
      <c r="M10" s="2">
        <v>-2</v>
      </c>
      <c r="N10">
        <f t="shared" si="0"/>
        <v>-1</v>
      </c>
    </row>
    <row r="11" spans="1:14" x14ac:dyDescent="0.3">
      <c r="A11" t="s">
        <v>23</v>
      </c>
      <c r="B11" s="1" t="s">
        <v>41</v>
      </c>
      <c r="C11" s="1" t="str">
        <f>VLOOKUP(B11,[1]lkup_player!A:C,3,FALSE)</f>
        <v>Sebastian Janikowski</v>
      </c>
      <c r="D11" s="1" t="s">
        <v>42</v>
      </c>
      <c r="E11" s="1" t="s">
        <v>22</v>
      </c>
      <c r="F11" s="2">
        <v>50000</v>
      </c>
      <c r="G11">
        <v>3</v>
      </c>
      <c r="H11">
        <v>11</v>
      </c>
      <c r="J11" s="2">
        <v>4</v>
      </c>
      <c r="K11">
        <v>12</v>
      </c>
      <c r="L11">
        <v>-8</v>
      </c>
      <c r="M11" s="2">
        <v>-1</v>
      </c>
      <c r="N11">
        <f t="shared" si="0"/>
        <v>-1</v>
      </c>
    </row>
    <row r="12" spans="1:14" x14ac:dyDescent="0.3">
      <c r="A12" t="s">
        <v>17</v>
      </c>
      <c r="B12" s="1" t="s">
        <v>43</v>
      </c>
      <c r="C12" s="1" t="str">
        <f>VLOOKUP(B12,[1]lkup_player!A:C,3,FALSE)</f>
        <v>Doug Martin</v>
      </c>
      <c r="D12" s="1" t="s">
        <v>44</v>
      </c>
      <c r="E12" s="1" t="s">
        <v>45</v>
      </c>
      <c r="F12" s="2">
        <v>200000</v>
      </c>
      <c r="G12">
        <v>16</v>
      </c>
      <c r="H12">
        <v>2</v>
      </c>
      <c r="I12">
        <f>17-H12</f>
        <v>15</v>
      </c>
      <c r="J12" s="2">
        <v>2</v>
      </c>
      <c r="K12">
        <v>14</v>
      </c>
      <c r="L12">
        <v>14</v>
      </c>
      <c r="M12" s="2">
        <v>14</v>
      </c>
      <c r="N12">
        <f t="shared" si="0"/>
        <v>29</v>
      </c>
    </row>
    <row r="13" spans="1:14" x14ac:dyDescent="0.3">
      <c r="A13" t="s">
        <v>35</v>
      </c>
      <c r="B13" s="1" t="s">
        <v>46</v>
      </c>
      <c r="C13" s="1" t="str">
        <f>VLOOKUP(B13,[1]lkup_player!A:C,3,FALSE)</f>
        <v xml:space="preserve">Alex Henry </v>
      </c>
      <c r="D13" s="1" t="s">
        <v>47</v>
      </c>
      <c r="E13" s="1" t="s">
        <v>22</v>
      </c>
      <c r="F13" s="1">
        <v>4000</v>
      </c>
      <c r="G13">
        <v>5</v>
      </c>
      <c r="H13">
        <v>17</v>
      </c>
      <c r="J13" s="1">
        <v>6</v>
      </c>
      <c r="K13">
        <v>14</v>
      </c>
      <c r="L13">
        <v>-12</v>
      </c>
      <c r="M13" s="1">
        <v>-1</v>
      </c>
      <c r="N13">
        <f t="shared" si="0"/>
        <v>-1</v>
      </c>
    </row>
    <row r="14" spans="1:14" x14ac:dyDescent="0.3">
      <c r="A14" t="s">
        <v>26</v>
      </c>
      <c r="B14" s="1" t="s">
        <v>48</v>
      </c>
      <c r="C14" s="1" t="str">
        <f>VLOOKUP(B14,[1]lkup_player!A:C,3,FALSE)</f>
        <v>Garrett Hartley</v>
      </c>
      <c r="D14" s="1" t="s">
        <v>49</v>
      </c>
      <c r="E14" s="1" t="s">
        <v>22</v>
      </c>
      <c r="F14" s="1">
        <v>1000</v>
      </c>
      <c r="G14">
        <v>6</v>
      </c>
      <c r="H14">
        <v>18</v>
      </c>
      <c r="J14" s="1">
        <v>7</v>
      </c>
      <c r="K14">
        <v>14</v>
      </c>
      <c r="L14">
        <v>-12</v>
      </c>
      <c r="M14" s="1">
        <v>-1</v>
      </c>
      <c r="N14">
        <f t="shared" si="0"/>
        <v>-1</v>
      </c>
    </row>
    <row r="15" spans="1:14" x14ac:dyDescent="0.3">
      <c r="A15" t="s">
        <v>13</v>
      </c>
      <c r="B15" s="1" t="s">
        <v>50</v>
      </c>
      <c r="C15" s="1" t="str">
        <f>VLOOKUP(B15,[1]lkup_player!A:C,3,FALSE)</f>
        <v>Aaron Rodgers</v>
      </c>
      <c r="D15" s="1" t="s">
        <v>51</v>
      </c>
      <c r="E15" s="1" t="s">
        <v>38</v>
      </c>
      <c r="F15" s="2">
        <v>4000000</v>
      </c>
      <c r="G15">
        <v>1</v>
      </c>
      <c r="H15">
        <v>2</v>
      </c>
      <c r="I15">
        <f t="shared" ref="I15:I21" si="1">13-H15</f>
        <v>11</v>
      </c>
      <c r="J15" s="2">
        <v>2</v>
      </c>
      <c r="K15">
        <v>14</v>
      </c>
      <c r="L15">
        <v>-1</v>
      </c>
      <c r="M15" s="2">
        <v>-1</v>
      </c>
      <c r="N15">
        <f t="shared" si="0"/>
        <v>10</v>
      </c>
    </row>
    <row r="16" spans="1:14" x14ac:dyDescent="0.3">
      <c r="A16" t="s">
        <v>32</v>
      </c>
      <c r="B16" s="1" t="s">
        <v>52</v>
      </c>
      <c r="C16" s="1" t="str">
        <f>VLOOKUP(B16,[1]lkup_player!A:C,3,FALSE)</f>
        <v>Tom Brady</v>
      </c>
      <c r="D16" s="1" t="s">
        <v>53</v>
      </c>
      <c r="E16" s="1" t="s">
        <v>38</v>
      </c>
      <c r="F16" s="2">
        <v>3600000</v>
      </c>
      <c r="G16">
        <v>2</v>
      </c>
      <c r="H16">
        <v>3</v>
      </c>
      <c r="I16">
        <f t="shared" si="1"/>
        <v>10</v>
      </c>
      <c r="J16" s="2">
        <v>3</v>
      </c>
      <c r="K16">
        <v>9</v>
      </c>
      <c r="L16">
        <v>-1</v>
      </c>
      <c r="M16" s="2">
        <v>-1</v>
      </c>
      <c r="N16">
        <f t="shared" si="0"/>
        <v>9</v>
      </c>
    </row>
    <row r="17" spans="1:14" x14ac:dyDescent="0.3">
      <c r="A17" t="s">
        <v>29</v>
      </c>
      <c r="B17" s="1" t="s">
        <v>54</v>
      </c>
      <c r="C17" s="1" t="str">
        <f>VLOOKUP(B17,[1]lkup_player!A:C,3,FALSE)</f>
        <v>Cam Newton</v>
      </c>
      <c r="D17" s="1" t="s">
        <v>55</v>
      </c>
      <c r="E17" s="1" t="s">
        <v>38</v>
      </c>
      <c r="F17" s="2">
        <v>3300000</v>
      </c>
      <c r="G17">
        <v>3</v>
      </c>
      <c r="H17">
        <v>4</v>
      </c>
      <c r="I17">
        <f t="shared" si="1"/>
        <v>9</v>
      </c>
      <c r="J17" s="2">
        <v>4</v>
      </c>
      <c r="K17">
        <v>10</v>
      </c>
      <c r="L17">
        <v>-1</v>
      </c>
      <c r="M17" s="2">
        <v>-1</v>
      </c>
      <c r="N17">
        <f t="shared" si="0"/>
        <v>8</v>
      </c>
    </row>
    <row r="18" spans="1:14" x14ac:dyDescent="0.3">
      <c r="A18" t="s">
        <v>29</v>
      </c>
      <c r="B18" s="1" t="s">
        <v>56</v>
      </c>
      <c r="C18" s="1" t="str">
        <f>VLOOKUP(B18,[1]lkup_player!A:C,3,FALSE)</f>
        <v>Robert Griffin III</v>
      </c>
      <c r="D18" s="1" t="s">
        <v>57</v>
      </c>
      <c r="E18" s="1" t="s">
        <v>38</v>
      </c>
      <c r="F18" s="2">
        <v>220000</v>
      </c>
      <c r="G18">
        <v>9</v>
      </c>
      <c r="H18">
        <v>5</v>
      </c>
      <c r="I18">
        <f t="shared" si="1"/>
        <v>8</v>
      </c>
      <c r="J18" s="2">
        <v>5</v>
      </c>
      <c r="K18">
        <v>10</v>
      </c>
      <c r="L18">
        <v>4</v>
      </c>
      <c r="M18" s="2">
        <v>4</v>
      </c>
      <c r="N18">
        <f t="shared" si="0"/>
        <v>12</v>
      </c>
    </row>
    <row r="19" spans="1:14" x14ac:dyDescent="0.3">
      <c r="A19" t="s">
        <v>26</v>
      </c>
      <c r="B19" s="1" t="s">
        <v>58</v>
      </c>
      <c r="C19" s="1" t="str">
        <f>VLOOKUP(B19,[1]lkup_player!A:C,3,FALSE)</f>
        <v>Peyton Manning</v>
      </c>
      <c r="D19" s="1" t="s">
        <v>59</v>
      </c>
      <c r="E19" s="1" t="s">
        <v>38</v>
      </c>
      <c r="F19" s="2">
        <v>350000</v>
      </c>
      <c r="G19">
        <v>6</v>
      </c>
      <c r="H19">
        <v>6</v>
      </c>
      <c r="I19">
        <f t="shared" si="1"/>
        <v>7</v>
      </c>
      <c r="J19" s="2">
        <v>6</v>
      </c>
      <c r="K19">
        <v>14</v>
      </c>
      <c r="L19">
        <v>0</v>
      </c>
      <c r="M19" s="2">
        <v>0</v>
      </c>
      <c r="N19">
        <f t="shared" si="0"/>
        <v>7</v>
      </c>
    </row>
    <row r="20" spans="1:14" x14ac:dyDescent="0.3">
      <c r="A20" t="s">
        <v>23</v>
      </c>
      <c r="B20" s="1" t="s">
        <v>60</v>
      </c>
      <c r="C20" s="1" t="str">
        <f>VLOOKUP(B20,[1]lkup_player!A:C,3,FALSE)</f>
        <v>Matt Ryan</v>
      </c>
      <c r="D20" s="1" t="s">
        <v>61</v>
      </c>
      <c r="E20" s="1" t="s">
        <v>38</v>
      </c>
      <c r="F20" s="2">
        <v>36000</v>
      </c>
      <c r="G20">
        <v>11</v>
      </c>
      <c r="H20">
        <v>7</v>
      </c>
      <c r="I20">
        <f t="shared" si="1"/>
        <v>6</v>
      </c>
      <c r="J20" s="2">
        <v>7</v>
      </c>
      <c r="K20">
        <v>12</v>
      </c>
      <c r="L20">
        <v>4</v>
      </c>
      <c r="M20" s="2">
        <v>4</v>
      </c>
      <c r="N20">
        <f t="shared" si="0"/>
        <v>10</v>
      </c>
    </row>
    <row r="21" spans="1:14" x14ac:dyDescent="0.3">
      <c r="A21" t="s">
        <v>62</v>
      </c>
      <c r="B21" s="1" t="s">
        <v>63</v>
      </c>
      <c r="C21" s="1" t="str">
        <f>VLOOKUP(B21,[1]lkup_player!A:C,3,FALSE)</f>
        <v>Tony Romo</v>
      </c>
      <c r="D21" s="1" t="s">
        <v>64</v>
      </c>
      <c r="E21" s="1" t="s">
        <v>38</v>
      </c>
      <c r="F21" s="2">
        <v>350000</v>
      </c>
      <c r="G21">
        <v>6</v>
      </c>
      <c r="H21">
        <v>8</v>
      </c>
      <c r="I21">
        <f t="shared" si="1"/>
        <v>5</v>
      </c>
      <c r="J21" s="2">
        <v>8</v>
      </c>
      <c r="K21">
        <v>9</v>
      </c>
      <c r="L21">
        <v>-2</v>
      </c>
      <c r="M21" s="2">
        <v>-2</v>
      </c>
      <c r="N21">
        <f t="shared" si="0"/>
        <v>3</v>
      </c>
    </row>
    <row r="22" spans="1:14" x14ac:dyDescent="0.3">
      <c r="A22" t="s">
        <v>17</v>
      </c>
      <c r="B22" s="1" t="s">
        <v>65</v>
      </c>
      <c r="C22" s="1" t="str">
        <f>VLOOKUP(B22,[1]lkup_player!A:C,3,FALSE)</f>
        <v>Arian Foster</v>
      </c>
      <c r="D22" s="1" t="s">
        <v>66</v>
      </c>
      <c r="E22" s="1" t="s">
        <v>45</v>
      </c>
      <c r="F22" s="2">
        <v>5000000</v>
      </c>
      <c r="G22">
        <v>1</v>
      </c>
      <c r="H22">
        <v>3</v>
      </c>
      <c r="I22">
        <f>17-H22</f>
        <v>14</v>
      </c>
      <c r="J22" s="2">
        <v>3</v>
      </c>
      <c r="K22">
        <v>14</v>
      </c>
      <c r="L22">
        <v>-2</v>
      </c>
      <c r="M22" s="2">
        <v>-2</v>
      </c>
      <c r="N22">
        <f t="shared" si="0"/>
        <v>12</v>
      </c>
    </row>
    <row r="23" spans="1:14" x14ac:dyDescent="0.3">
      <c r="A23" t="s">
        <v>23</v>
      </c>
      <c r="B23" s="1" t="s">
        <v>67</v>
      </c>
      <c r="C23" s="1" t="str">
        <f>VLOOKUP(B23,[1]lkup_player!A:C,3,FALSE)</f>
        <v>Matthew Stafford</v>
      </c>
      <c r="D23" s="1" t="s">
        <v>68</v>
      </c>
      <c r="E23" s="1" t="s">
        <v>38</v>
      </c>
      <c r="F23" s="2">
        <v>3200000</v>
      </c>
      <c r="G23">
        <v>4</v>
      </c>
      <c r="H23">
        <v>11</v>
      </c>
      <c r="I23">
        <f>13-H23</f>
        <v>2</v>
      </c>
      <c r="J23" s="2">
        <v>9</v>
      </c>
      <c r="K23">
        <v>12</v>
      </c>
      <c r="L23">
        <v>-7</v>
      </c>
      <c r="M23" s="2">
        <v>-5</v>
      </c>
      <c r="N23">
        <f t="shared" si="0"/>
        <v>-3</v>
      </c>
    </row>
    <row r="24" spans="1:14" x14ac:dyDescent="0.3">
      <c r="A24" t="s">
        <v>26</v>
      </c>
      <c r="B24" s="1" t="s">
        <v>69</v>
      </c>
      <c r="C24" s="1" t="str">
        <f>VLOOKUP(B24,[1]lkup_player!A:C,3,FALSE)</f>
        <v>Eli Manning</v>
      </c>
      <c r="D24" s="1" t="s">
        <v>70</v>
      </c>
      <c r="E24" s="1" t="s">
        <v>38</v>
      </c>
      <c r="F24" s="2">
        <v>60000</v>
      </c>
      <c r="G24">
        <v>10</v>
      </c>
      <c r="H24">
        <v>15</v>
      </c>
      <c r="J24" s="2">
        <v>10</v>
      </c>
      <c r="K24">
        <v>14</v>
      </c>
      <c r="L24">
        <v>-5</v>
      </c>
      <c r="M24" s="2">
        <v>0</v>
      </c>
      <c r="N24">
        <f t="shared" si="0"/>
        <v>0</v>
      </c>
    </row>
    <row r="25" spans="1:14" x14ac:dyDescent="0.3">
      <c r="A25" t="s">
        <v>13</v>
      </c>
      <c r="B25" s="1" t="s">
        <v>71</v>
      </c>
      <c r="C25" s="1" t="str">
        <f>VLOOKUP(B25,[1]lkup_player!A:C,3,FALSE)</f>
        <v>Ben Roethlisberger</v>
      </c>
      <c r="D25" s="1" t="s">
        <v>72</v>
      </c>
      <c r="E25" s="1" t="s">
        <v>38</v>
      </c>
      <c r="F25" s="1">
        <v>6000</v>
      </c>
      <c r="G25">
        <v>12</v>
      </c>
      <c r="H25">
        <v>18</v>
      </c>
      <c r="J25" s="1">
        <v>11</v>
      </c>
      <c r="K25">
        <v>14</v>
      </c>
      <c r="L25">
        <v>-6</v>
      </c>
      <c r="M25" s="1">
        <v>1</v>
      </c>
      <c r="N25">
        <f t="shared" si="0"/>
        <v>1</v>
      </c>
    </row>
    <row r="26" spans="1:14" x14ac:dyDescent="0.3">
      <c r="A26" t="s">
        <v>17</v>
      </c>
      <c r="B26" s="1" t="s">
        <v>73</v>
      </c>
      <c r="C26" s="1" t="str">
        <f>VLOOKUP(B26,[1]lkup_player!A:C,3,FALSE)</f>
        <v>Frank Gore</v>
      </c>
      <c r="D26" s="1" t="s">
        <v>74</v>
      </c>
      <c r="E26" s="1" t="s">
        <v>45</v>
      </c>
      <c r="F26" s="2">
        <v>50000</v>
      </c>
      <c r="G26">
        <v>20</v>
      </c>
      <c r="H26">
        <v>10</v>
      </c>
      <c r="I26">
        <f>17-H26</f>
        <v>7</v>
      </c>
      <c r="J26" s="2">
        <v>9</v>
      </c>
      <c r="K26">
        <v>14</v>
      </c>
      <c r="L26">
        <v>10</v>
      </c>
      <c r="M26" s="2">
        <v>11</v>
      </c>
      <c r="N26">
        <f t="shared" si="0"/>
        <v>18</v>
      </c>
    </row>
    <row r="27" spans="1:14" x14ac:dyDescent="0.3">
      <c r="A27" t="s">
        <v>32</v>
      </c>
      <c r="B27" s="1" t="s">
        <v>75</v>
      </c>
      <c r="C27" s="1" t="str">
        <f>VLOOKUP(B27,[1]lkup_player!A:C,3,FALSE)</f>
        <v>Adrian Peterson</v>
      </c>
      <c r="D27" s="1" t="s">
        <v>76</v>
      </c>
      <c r="E27" s="1" t="s">
        <v>45</v>
      </c>
      <c r="F27" s="2">
        <v>2500000</v>
      </c>
      <c r="G27">
        <v>6</v>
      </c>
      <c r="H27">
        <v>1</v>
      </c>
      <c r="I27">
        <f>17-H27</f>
        <v>16</v>
      </c>
      <c r="J27" s="2">
        <v>1</v>
      </c>
      <c r="K27">
        <v>9</v>
      </c>
      <c r="L27">
        <v>5</v>
      </c>
      <c r="M27" s="2">
        <v>5</v>
      </c>
      <c r="N27">
        <f t="shared" si="0"/>
        <v>21</v>
      </c>
    </row>
    <row r="28" spans="1:14" x14ac:dyDescent="0.3">
      <c r="A28" t="s">
        <v>17</v>
      </c>
      <c r="B28" s="1" t="s">
        <v>77</v>
      </c>
      <c r="C28" s="1" t="str">
        <f>VLOOKUP(B28,[1]lkup_player!A:C,3,FALSE)</f>
        <v>Darren McFadden</v>
      </c>
      <c r="D28" s="1" t="s">
        <v>78</v>
      </c>
      <c r="E28" s="1" t="s">
        <v>45</v>
      </c>
      <c r="F28" s="2">
        <v>2400000</v>
      </c>
      <c r="G28">
        <v>7</v>
      </c>
      <c r="H28">
        <v>27</v>
      </c>
      <c r="J28" s="2">
        <v>22</v>
      </c>
      <c r="K28">
        <v>14</v>
      </c>
      <c r="L28">
        <v>-20</v>
      </c>
      <c r="M28" s="2">
        <v>-15</v>
      </c>
      <c r="N28">
        <f t="shared" si="0"/>
        <v>-15</v>
      </c>
    </row>
    <row r="29" spans="1:14" x14ac:dyDescent="0.3">
      <c r="A29" t="s">
        <v>17</v>
      </c>
      <c r="B29" s="1" t="s">
        <v>79</v>
      </c>
      <c r="C29" s="1" t="str">
        <f>VLOOKUP(B29,[1]lkup_player!A:C,3,FALSE)</f>
        <v>Ben Tate</v>
      </c>
      <c r="D29" s="1" t="s">
        <v>80</v>
      </c>
      <c r="E29" s="1" t="s">
        <v>45</v>
      </c>
      <c r="F29" s="2">
        <v>219000</v>
      </c>
      <c r="G29">
        <v>15</v>
      </c>
      <c r="H29">
        <v>45</v>
      </c>
      <c r="J29" s="2">
        <v>27</v>
      </c>
      <c r="K29">
        <v>14</v>
      </c>
      <c r="L29">
        <v>-30</v>
      </c>
      <c r="M29" s="2">
        <v>-12</v>
      </c>
      <c r="N29">
        <f t="shared" si="0"/>
        <v>-12</v>
      </c>
    </row>
    <row r="30" spans="1:14" x14ac:dyDescent="0.3">
      <c r="A30" t="s">
        <v>35</v>
      </c>
      <c r="B30" s="1" t="s">
        <v>81</v>
      </c>
      <c r="C30" s="1" t="str">
        <f>VLOOKUP(B30,[1]lkup_player!A:C,3,FALSE)</f>
        <v>Marshawn Lynch</v>
      </c>
      <c r="D30" s="1" t="s">
        <v>82</v>
      </c>
      <c r="E30" s="1" t="s">
        <v>45</v>
      </c>
      <c r="F30" s="2">
        <v>1000000</v>
      </c>
      <c r="G30">
        <v>12</v>
      </c>
      <c r="H30">
        <v>4</v>
      </c>
      <c r="I30">
        <f>17-H30</f>
        <v>13</v>
      </c>
      <c r="J30" s="2">
        <v>4</v>
      </c>
      <c r="K30">
        <v>14</v>
      </c>
      <c r="L30">
        <v>8</v>
      </c>
      <c r="M30" s="2">
        <v>8</v>
      </c>
      <c r="N30">
        <f t="shared" si="0"/>
        <v>21</v>
      </c>
    </row>
    <row r="31" spans="1:14" x14ac:dyDescent="0.3">
      <c r="A31" t="s">
        <v>13</v>
      </c>
      <c r="B31" s="1" t="s">
        <v>83</v>
      </c>
      <c r="C31" s="1" t="str">
        <f>VLOOKUP(B31,[1]lkup_player!A:C,3,FALSE)</f>
        <v>Ray Rice</v>
      </c>
      <c r="D31" s="1" t="s">
        <v>84</v>
      </c>
      <c r="E31" s="1" t="s">
        <v>45</v>
      </c>
      <c r="F31" s="2">
        <v>4000000</v>
      </c>
      <c r="G31">
        <v>2</v>
      </c>
      <c r="H31">
        <v>6</v>
      </c>
      <c r="I31">
        <f>17-H31</f>
        <v>11</v>
      </c>
      <c r="J31" s="2">
        <v>5</v>
      </c>
      <c r="K31">
        <v>14</v>
      </c>
      <c r="L31">
        <v>-4</v>
      </c>
      <c r="M31" s="2">
        <v>-3</v>
      </c>
      <c r="N31">
        <f t="shared" si="0"/>
        <v>8</v>
      </c>
    </row>
    <row r="32" spans="1:14" x14ac:dyDescent="0.3">
      <c r="A32" t="s">
        <v>35</v>
      </c>
      <c r="B32" s="1" t="s">
        <v>85</v>
      </c>
      <c r="C32" s="1" t="str">
        <f>VLOOKUP(B32,[1]lkup_player!A:C,3,FALSE)</f>
        <v>C.J. Spiller</v>
      </c>
      <c r="D32" s="1" t="s">
        <v>86</v>
      </c>
      <c r="E32" s="1" t="s">
        <v>45</v>
      </c>
      <c r="F32" s="1">
        <v>4000</v>
      </c>
      <c r="G32">
        <v>27</v>
      </c>
      <c r="H32">
        <v>7</v>
      </c>
      <c r="I32">
        <f>17-H32</f>
        <v>10</v>
      </c>
      <c r="J32" s="1">
        <v>6</v>
      </c>
      <c r="K32">
        <v>14</v>
      </c>
      <c r="L32">
        <v>20</v>
      </c>
      <c r="M32" s="1">
        <v>21</v>
      </c>
      <c r="N32">
        <f t="shared" si="0"/>
        <v>31</v>
      </c>
    </row>
    <row r="33" spans="1:14" x14ac:dyDescent="0.3">
      <c r="A33" t="s">
        <v>29</v>
      </c>
      <c r="B33" s="1" t="s">
        <v>87</v>
      </c>
      <c r="C33" s="1" t="str">
        <f>VLOOKUP(B33,[1]lkup_player!A:C,3,FALSE)</f>
        <v>Jamaal Charles</v>
      </c>
      <c r="D33" s="1" t="s">
        <v>88</v>
      </c>
      <c r="E33" s="1" t="s">
        <v>45</v>
      </c>
      <c r="F33" s="2">
        <v>900000</v>
      </c>
      <c r="G33">
        <v>13</v>
      </c>
      <c r="H33">
        <v>8</v>
      </c>
      <c r="I33">
        <f>17-H33</f>
        <v>9</v>
      </c>
      <c r="J33" s="2">
        <v>7</v>
      </c>
      <c r="K33">
        <v>10</v>
      </c>
      <c r="L33">
        <v>5</v>
      </c>
      <c r="M33" s="2">
        <v>6</v>
      </c>
      <c r="N33">
        <f t="shared" si="0"/>
        <v>15</v>
      </c>
    </row>
    <row r="34" spans="1:14" x14ac:dyDescent="0.3">
      <c r="A34" t="s">
        <v>17</v>
      </c>
      <c r="B34" s="1" t="s">
        <v>89</v>
      </c>
      <c r="C34" s="1" t="str">
        <f>VLOOKUP(B34,[1]lkup_player!A:C,3,FALSE)</f>
        <v>Jermichael Finley</v>
      </c>
      <c r="D34" s="1" t="s">
        <v>90</v>
      </c>
      <c r="E34" s="1" t="s">
        <v>91</v>
      </c>
      <c r="F34" s="2">
        <v>60000</v>
      </c>
      <c r="G34">
        <v>7</v>
      </c>
      <c r="H34">
        <v>18</v>
      </c>
      <c r="J34" s="2">
        <v>7</v>
      </c>
      <c r="K34">
        <v>14</v>
      </c>
      <c r="L34">
        <v>-11</v>
      </c>
      <c r="M34" s="2">
        <v>0</v>
      </c>
      <c r="N34">
        <f t="shared" si="0"/>
        <v>0</v>
      </c>
    </row>
    <row r="35" spans="1:14" x14ac:dyDescent="0.3">
      <c r="A35" t="s">
        <v>17</v>
      </c>
      <c r="B35" s="1" t="s">
        <v>92</v>
      </c>
      <c r="C35" s="1" t="str">
        <f>VLOOKUP(B35,[1]lkup_player!A:C,3,FALSE)</f>
        <v>A.J. Green</v>
      </c>
      <c r="D35" s="1" t="s">
        <v>93</v>
      </c>
      <c r="E35" s="1" t="s">
        <v>94</v>
      </c>
      <c r="F35" s="2">
        <v>700000</v>
      </c>
      <c r="G35">
        <v>9</v>
      </c>
      <c r="H35">
        <v>4</v>
      </c>
      <c r="I35">
        <f>25-H35</f>
        <v>21</v>
      </c>
      <c r="J35" s="2">
        <v>4</v>
      </c>
      <c r="K35">
        <v>14</v>
      </c>
      <c r="L35">
        <v>5</v>
      </c>
      <c r="M35" s="2">
        <v>5</v>
      </c>
      <c r="N35">
        <f t="shared" si="0"/>
        <v>26</v>
      </c>
    </row>
    <row r="36" spans="1:14" x14ac:dyDescent="0.3">
      <c r="A36" t="s">
        <v>26</v>
      </c>
      <c r="B36" s="1" t="s">
        <v>95</v>
      </c>
      <c r="C36" s="1" t="str">
        <f>VLOOKUP(B36,[1]lkup_player!A:C,3,FALSE)</f>
        <v>Matt Forte</v>
      </c>
      <c r="D36" s="1" t="s">
        <v>96</v>
      </c>
      <c r="E36" s="1" t="s">
        <v>45</v>
      </c>
      <c r="F36" s="2">
        <v>1700000</v>
      </c>
      <c r="G36">
        <v>9</v>
      </c>
      <c r="H36">
        <v>12</v>
      </c>
      <c r="I36">
        <f>17-H36</f>
        <v>5</v>
      </c>
      <c r="J36" s="2">
        <v>10</v>
      </c>
      <c r="K36">
        <v>14</v>
      </c>
      <c r="L36">
        <v>-3</v>
      </c>
      <c r="M36" s="2">
        <v>-1</v>
      </c>
      <c r="N36">
        <f t="shared" si="0"/>
        <v>4</v>
      </c>
    </row>
    <row r="37" spans="1:14" x14ac:dyDescent="0.3">
      <c r="A37" t="s">
        <v>23</v>
      </c>
      <c r="B37" s="1" t="s">
        <v>97</v>
      </c>
      <c r="C37" s="1" t="str">
        <f>VLOOKUP(B37,[1]lkup_player!A:C,3,FALSE)</f>
        <v>Chris Johnson</v>
      </c>
      <c r="D37" s="1" t="s">
        <v>98</v>
      </c>
      <c r="E37" s="1" t="s">
        <v>45</v>
      </c>
      <c r="F37" s="2">
        <v>3500000</v>
      </c>
      <c r="G37">
        <v>5</v>
      </c>
      <c r="H37">
        <v>13</v>
      </c>
      <c r="I37">
        <f>17-H37</f>
        <v>4</v>
      </c>
      <c r="J37" s="2">
        <v>11</v>
      </c>
      <c r="K37">
        <v>12</v>
      </c>
      <c r="L37">
        <v>-8</v>
      </c>
      <c r="M37" s="2">
        <v>-6</v>
      </c>
      <c r="N37">
        <f t="shared" si="0"/>
        <v>-2</v>
      </c>
    </row>
    <row r="38" spans="1:14" x14ac:dyDescent="0.3">
      <c r="A38" t="s">
        <v>35</v>
      </c>
      <c r="B38" s="1" t="s">
        <v>99</v>
      </c>
      <c r="C38" s="1" t="str">
        <f>VLOOKUP(B38,[1]lkup_player!A:C,3,FALSE)</f>
        <v>Reggie Bush</v>
      </c>
      <c r="D38" s="1" t="s">
        <v>100</v>
      </c>
      <c r="E38" s="1" t="s">
        <v>45</v>
      </c>
      <c r="F38" s="2">
        <v>35000</v>
      </c>
      <c r="G38">
        <v>22</v>
      </c>
      <c r="H38">
        <v>14</v>
      </c>
      <c r="I38">
        <f>17-H38</f>
        <v>3</v>
      </c>
      <c r="J38" s="2">
        <v>12</v>
      </c>
      <c r="K38">
        <v>14</v>
      </c>
      <c r="L38">
        <v>8</v>
      </c>
      <c r="M38" s="2">
        <v>10</v>
      </c>
      <c r="N38">
        <f t="shared" si="0"/>
        <v>13</v>
      </c>
    </row>
    <row r="39" spans="1:14" x14ac:dyDescent="0.3">
      <c r="A39" t="s">
        <v>13</v>
      </c>
      <c r="B39" s="1" t="s">
        <v>101</v>
      </c>
      <c r="C39" s="1" t="str">
        <f>VLOOKUP(B39,[1]lkup_player!A:C,3,FALSE)</f>
        <v>Shonn Greene</v>
      </c>
      <c r="D39" s="1" t="s">
        <v>102</v>
      </c>
      <c r="E39" s="1" t="s">
        <v>45</v>
      </c>
      <c r="F39" s="1">
        <v>2000</v>
      </c>
      <c r="G39">
        <v>28</v>
      </c>
      <c r="H39">
        <v>15</v>
      </c>
      <c r="I39">
        <f>17-H39</f>
        <v>2</v>
      </c>
      <c r="J39" s="1">
        <v>13</v>
      </c>
      <c r="K39">
        <v>14</v>
      </c>
      <c r="L39">
        <v>13</v>
      </c>
      <c r="M39" s="1">
        <v>15</v>
      </c>
      <c r="N39">
        <f t="shared" si="0"/>
        <v>17</v>
      </c>
    </row>
    <row r="40" spans="1:14" x14ac:dyDescent="0.3">
      <c r="A40" t="s">
        <v>35</v>
      </c>
      <c r="B40" s="1" t="s">
        <v>103</v>
      </c>
      <c r="C40" s="1" t="str">
        <f>VLOOKUP(B40,[1]lkup_player!A:C,3,FALSE)</f>
        <v>Steven Jackson</v>
      </c>
      <c r="D40" s="1" t="s">
        <v>104</v>
      </c>
      <c r="E40" s="1" t="s">
        <v>45</v>
      </c>
      <c r="F40" s="2">
        <v>150000</v>
      </c>
      <c r="G40">
        <v>17</v>
      </c>
      <c r="H40">
        <v>16</v>
      </c>
      <c r="I40">
        <f>17-H40</f>
        <v>1</v>
      </c>
      <c r="J40" s="2">
        <v>14</v>
      </c>
      <c r="K40">
        <v>14</v>
      </c>
      <c r="L40">
        <v>1</v>
      </c>
      <c r="M40" s="2">
        <v>3</v>
      </c>
      <c r="N40">
        <f t="shared" si="0"/>
        <v>4</v>
      </c>
    </row>
    <row r="41" spans="1:14" x14ac:dyDescent="0.3">
      <c r="A41" t="s">
        <v>26</v>
      </c>
      <c r="B41" s="1" t="s">
        <v>105</v>
      </c>
      <c r="C41" s="1" t="str">
        <f>VLOOKUP(B41,[1]lkup_player!A:C,3,FALSE)</f>
        <v>Ahmad Bradshaw</v>
      </c>
      <c r="D41" s="1" t="s">
        <v>106</v>
      </c>
      <c r="E41" s="1" t="s">
        <v>45</v>
      </c>
      <c r="F41" s="2">
        <v>40000</v>
      </c>
      <c r="G41">
        <v>21</v>
      </c>
      <c r="H41">
        <v>17</v>
      </c>
      <c r="J41" s="2">
        <v>15</v>
      </c>
      <c r="K41">
        <v>14</v>
      </c>
      <c r="L41">
        <v>4</v>
      </c>
      <c r="M41" s="2">
        <v>6</v>
      </c>
      <c r="N41">
        <f t="shared" si="0"/>
        <v>6</v>
      </c>
    </row>
    <row r="42" spans="1:14" x14ac:dyDescent="0.3">
      <c r="A42" t="s">
        <v>35</v>
      </c>
      <c r="B42" s="1" t="s">
        <v>107</v>
      </c>
      <c r="C42" s="1" t="str">
        <f>VLOOKUP(B42,[1]lkup_player!A:C,3,FALSE)</f>
        <v>Benjarvus Green Ellis</v>
      </c>
      <c r="D42" s="1" t="s">
        <v>108</v>
      </c>
      <c r="E42" s="1" t="s">
        <v>45</v>
      </c>
      <c r="F42" s="1">
        <v>1000</v>
      </c>
      <c r="G42">
        <v>29</v>
      </c>
      <c r="H42">
        <v>18</v>
      </c>
      <c r="J42" s="1">
        <v>16</v>
      </c>
      <c r="K42">
        <v>14</v>
      </c>
      <c r="L42">
        <v>11</v>
      </c>
      <c r="M42" s="1">
        <v>13</v>
      </c>
      <c r="N42">
        <f t="shared" si="0"/>
        <v>13</v>
      </c>
    </row>
    <row r="43" spans="1:14" x14ac:dyDescent="0.3">
      <c r="A43" t="s">
        <v>29</v>
      </c>
      <c r="B43" s="1" t="s">
        <v>109</v>
      </c>
      <c r="C43" s="1" t="str">
        <f>VLOOKUP(B43,[1]lkup_player!A:C,3,FALSE)</f>
        <v>LeSean McCoy</v>
      </c>
      <c r="D43" s="1" t="s">
        <v>110</v>
      </c>
      <c r="E43" s="1" t="s">
        <v>45</v>
      </c>
      <c r="F43" s="2">
        <v>4000000</v>
      </c>
      <c r="G43">
        <v>2</v>
      </c>
      <c r="H43">
        <v>20</v>
      </c>
      <c r="J43" s="2">
        <v>17</v>
      </c>
      <c r="K43">
        <v>10</v>
      </c>
      <c r="L43">
        <v>-18</v>
      </c>
      <c r="M43" s="2">
        <v>-15</v>
      </c>
      <c r="N43">
        <f t="shared" si="0"/>
        <v>-15</v>
      </c>
    </row>
    <row r="44" spans="1:14" x14ac:dyDescent="0.3">
      <c r="A44" t="s">
        <v>32</v>
      </c>
      <c r="B44" s="1" t="s">
        <v>111</v>
      </c>
      <c r="C44" s="1" t="str">
        <f>VLOOKUP(B44,[1]lkup_player!A:C,3,FALSE)</f>
        <v>Ryan Mathews</v>
      </c>
      <c r="D44" s="1" t="s">
        <v>112</v>
      </c>
      <c r="E44" s="1" t="s">
        <v>45</v>
      </c>
      <c r="F44" s="2">
        <v>2100000</v>
      </c>
      <c r="G44">
        <v>8</v>
      </c>
      <c r="H44">
        <v>20</v>
      </c>
      <c r="J44" s="2">
        <v>18</v>
      </c>
      <c r="K44">
        <v>9</v>
      </c>
      <c r="L44">
        <v>-12</v>
      </c>
      <c r="M44" s="2">
        <v>-10</v>
      </c>
      <c r="N44">
        <f t="shared" si="0"/>
        <v>-10</v>
      </c>
    </row>
    <row r="45" spans="1:14" x14ac:dyDescent="0.3">
      <c r="A45" t="s">
        <v>13</v>
      </c>
      <c r="B45" s="1" t="s">
        <v>113</v>
      </c>
      <c r="C45" s="1" t="str">
        <f>VLOOKUP(B45,[1]lkup_player!A:C,3,FALSE)</f>
        <v>Darren Sproles</v>
      </c>
      <c r="D45" s="1" t="s">
        <v>114</v>
      </c>
      <c r="E45" s="1" t="s">
        <v>45</v>
      </c>
      <c r="F45" s="2">
        <v>100000</v>
      </c>
      <c r="G45">
        <v>19</v>
      </c>
      <c r="H45">
        <v>21</v>
      </c>
      <c r="J45" s="2">
        <v>19</v>
      </c>
      <c r="K45">
        <v>14</v>
      </c>
      <c r="L45">
        <v>-2</v>
      </c>
      <c r="M45" s="2">
        <v>0</v>
      </c>
      <c r="N45">
        <f t="shared" si="0"/>
        <v>0</v>
      </c>
    </row>
    <row r="46" spans="1:14" x14ac:dyDescent="0.3">
      <c r="A46" t="s">
        <v>13</v>
      </c>
      <c r="B46" s="1" t="s">
        <v>115</v>
      </c>
      <c r="C46" s="1" t="str">
        <f>VLOOKUP(B46,[1]lkup_player!A:C,3,FALSE)</f>
        <v>Michael Turner</v>
      </c>
      <c r="D46" s="1" t="s">
        <v>116</v>
      </c>
      <c r="E46" s="1" t="s">
        <v>45</v>
      </c>
      <c r="F46" s="2">
        <v>150000</v>
      </c>
      <c r="G46">
        <v>17</v>
      </c>
      <c r="H46">
        <v>22</v>
      </c>
      <c r="J46" s="2">
        <v>20</v>
      </c>
      <c r="K46">
        <v>14</v>
      </c>
      <c r="L46">
        <v>-5</v>
      </c>
      <c r="M46" s="2">
        <v>-3</v>
      </c>
      <c r="N46">
        <f t="shared" si="0"/>
        <v>-3</v>
      </c>
    </row>
    <row r="47" spans="1:14" x14ac:dyDescent="0.3">
      <c r="A47" t="s">
        <v>17</v>
      </c>
      <c r="B47" s="1" t="s">
        <v>117</v>
      </c>
      <c r="C47" s="1" t="str">
        <f>VLOOKUP(B47,[1]lkup_player!A:C,3,FALSE)</f>
        <v>Demaryius Thomas</v>
      </c>
      <c r="D47" s="1" t="s">
        <v>118</v>
      </c>
      <c r="E47" s="1" t="s">
        <v>94</v>
      </c>
      <c r="F47" s="2">
        <v>400000</v>
      </c>
      <c r="G47">
        <v>17</v>
      </c>
      <c r="H47">
        <v>5</v>
      </c>
      <c r="I47">
        <f>25-H47</f>
        <v>20</v>
      </c>
      <c r="J47" s="2">
        <v>5</v>
      </c>
      <c r="K47">
        <v>14</v>
      </c>
      <c r="L47">
        <v>12</v>
      </c>
      <c r="M47" s="2">
        <v>12</v>
      </c>
      <c r="N47">
        <f t="shared" si="0"/>
        <v>32</v>
      </c>
    </row>
    <row r="48" spans="1:14" x14ac:dyDescent="0.3">
      <c r="A48" t="s">
        <v>17</v>
      </c>
      <c r="B48" s="1" t="s">
        <v>119</v>
      </c>
      <c r="C48" s="1" t="str">
        <f>VLOOKUP(B48,[1]lkup_player!A:C,3,FALSE)</f>
        <v>Reggie Wayne</v>
      </c>
      <c r="D48" s="1" t="s">
        <v>120</v>
      </c>
      <c r="E48" s="1" t="s">
        <v>94</v>
      </c>
      <c r="F48" s="2">
        <v>10000</v>
      </c>
      <c r="G48">
        <v>28</v>
      </c>
      <c r="H48">
        <v>15</v>
      </c>
      <c r="I48">
        <f>25-H48</f>
        <v>10</v>
      </c>
      <c r="J48" s="2">
        <v>14</v>
      </c>
      <c r="K48">
        <v>14</v>
      </c>
      <c r="L48">
        <v>13</v>
      </c>
      <c r="M48" s="2">
        <v>14</v>
      </c>
      <c r="N48">
        <f t="shared" si="0"/>
        <v>24</v>
      </c>
    </row>
    <row r="49" spans="1:14" x14ac:dyDescent="0.3">
      <c r="A49" t="s">
        <v>32</v>
      </c>
      <c r="B49" s="1" t="s">
        <v>121</v>
      </c>
      <c r="C49" s="1" t="str">
        <f>VLOOKUP(B49,[1]lkup_player!A:C,3,FALSE)</f>
        <v>Isaac Redman</v>
      </c>
      <c r="D49" s="1" t="s">
        <v>122</v>
      </c>
      <c r="E49" s="1" t="s">
        <v>45</v>
      </c>
      <c r="F49" s="2">
        <v>35000</v>
      </c>
      <c r="G49">
        <v>22</v>
      </c>
      <c r="H49">
        <v>30</v>
      </c>
      <c r="J49" s="2">
        <v>23</v>
      </c>
      <c r="K49">
        <v>9</v>
      </c>
      <c r="L49">
        <v>-8</v>
      </c>
      <c r="M49" s="2">
        <v>-1</v>
      </c>
      <c r="N49">
        <f t="shared" si="0"/>
        <v>-1</v>
      </c>
    </row>
    <row r="50" spans="1:14" x14ac:dyDescent="0.3">
      <c r="A50" t="s">
        <v>29</v>
      </c>
      <c r="B50" s="1" t="s">
        <v>123</v>
      </c>
      <c r="C50" s="1" t="str">
        <f>VLOOKUP(B50,[1]lkup_player!A:C,3,FALSE)</f>
        <v>Roy Helu</v>
      </c>
      <c r="D50" s="1" t="s">
        <v>124</v>
      </c>
      <c r="E50" s="1" t="s">
        <v>45</v>
      </c>
      <c r="F50" s="2">
        <v>10000</v>
      </c>
      <c r="G50">
        <v>24</v>
      </c>
      <c r="H50">
        <v>36</v>
      </c>
      <c r="J50" s="2">
        <v>24</v>
      </c>
      <c r="K50">
        <v>10</v>
      </c>
      <c r="L50">
        <v>-12</v>
      </c>
      <c r="M50" s="2">
        <v>0</v>
      </c>
      <c r="N50">
        <f t="shared" si="0"/>
        <v>0</v>
      </c>
    </row>
    <row r="51" spans="1:14" x14ac:dyDescent="0.3">
      <c r="A51" t="s">
        <v>23</v>
      </c>
      <c r="B51" s="1" t="s">
        <v>125</v>
      </c>
      <c r="C51" s="1" t="str">
        <f>VLOOKUP(B51,[1]lkup_player!A:C,3,FALSE)</f>
        <v>Fred Jackson</v>
      </c>
      <c r="D51" s="1" t="s">
        <v>126</v>
      </c>
      <c r="E51" s="1" t="s">
        <v>45</v>
      </c>
      <c r="F51" s="2">
        <v>800000</v>
      </c>
      <c r="G51">
        <v>14</v>
      </c>
      <c r="H51">
        <v>39</v>
      </c>
      <c r="J51" s="2">
        <v>25</v>
      </c>
      <c r="K51">
        <v>12</v>
      </c>
      <c r="L51">
        <v>-25</v>
      </c>
      <c r="M51" s="2">
        <v>-11</v>
      </c>
      <c r="N51">
        <f t="shared" si="0"/>
        <v>-11</v>
      </c>
    </row>
    <row r="52" spans="1:14" x14ac:dyDescent="0.3">
      <c r="A52" t="s">
        <v>23</v>
      </c>
      <c r="B52" s="1" t="s">
        <v>127</v>
      </c>
      <c r="C52" s="1" t="str">
        <f>VLOOKUP(B52,[1]lkup_player!A:C,3,FALSE)</f>
        <v>Michael Bush</v>
      </c>
      <c r="D52" s="1" t="s">
        <v>128</v>
      </c>
      <c r="E52" s="1" t="s">
        <v>45</v>
      </c>
      <c r="F52" s="1">
        <v>1000</v>
      </c>
      <c r="G52">
        <v>29</v>
      </c>
      <c r="H52">
        <v>42</v>
      </c>
      <c r="J52" s="1">
        <v>26</v>
      </c>
      <c r="K52">
        <v>12</v>
      </c>
      <c r="L52">
        <v>-13</v>
      </c>
      <c r="M52" s="1">
        <v>3</v>
      </c>
      <c r="N52">
        <f t="shared" si="0"/>
        <v>3</v>
      </c>
    </row>
    <row r="53" spans="1:14" x14ac:dyDescent="0.3">
      <c r="A53" t="s">
        <v>17</v>
      </c>
      <c r="B53" s="1" t="s">
        <v>129</v>
      </c>
      <c r="C53" s="1" t="str">
        <f>VLOOKUP(B53,[1]lkup_player!A:C,3,FALSE)</f>
        <v>Miles Austin</v>
      </c>
      <c r="D53" s="1" t="s">
        <v>130</v>
      </c>
      <c r="E53" s="1" t="s">
        <v>94</v>
      </c>
      <c r="F53" s="2">
        <v>250000</v>
      </c>
      <c r="G53">
        <v>18</v>
      </c>
      <c r="H53">
        <v>26</v>
      </c>
      <c r="J53" s="2">
        <v>19</v>
      </c>
      <c r="K53">
        <v>14</v>
      </c>
      <c r="L53">
        <v>-8</v>
      </c>
      <c r="M53" s="2">
        <v>-1</v>
      </c>
      <c r="N53">
        <f t="shared" si="0"/>
        <v>-1</v>
      </c>
    </row>
    <row r="54" spans="1:14" x14ac:dyDescent="0.3">
      <c r="A54" t="s">
        <v>23</v>
      </c>
      <c r="B54" s="1" t="s">
        <v>131</v>
      </c>
      <c r="C54" s="1" t="str">
        <f>VLOOKUP(B54,[1]lkup_player!A:C,3,FALSE)</f>
        <v>Beanie Wells</v>
      </c>
      <c r="D54" s="1" t="s">
        <v>132</v>
      </c>
      <c r="E54" s="1" t="s">
        <v>45</v>
      </c>
      <c r="F54" s="1">
        <v>5000</v>
      </c>
      <c r="G54">
        <v>26</v>
      </c>
      <c r="H54">
        <v>45</v>
      </c>
      <c r="J54" s="1">
        <v>28</v>
      </c>
      <c r="K54">
        <v>12</v>
      </c>
      <c r="L54">
        <v>-19</v>
      </c>
      <c r="M54" s="1">
        <v>-2</v>
      </c>
      <c r="N54">
        <f t="shared" si="0"/>
        <v>-2</v>
      </c>
    </row>
    <row r="55" spans="1:14" x14ac:dyDescent="0.3">
      <c r="A55" t="s">
        <v>26</v>
      </c>
      <c r="B55" s="1" t="s">
        <v>133</v>
      </c>
      <c r="C55" s="1" t="str">
        <f>VLOOKUP(B55,[1]lkup_player!A:C,3,FALSE)</f>
        <v>Maurice Jones-Drew</v>
      </c>
      <c r="D55" s="1" t="s">
        <v>134</v>
      </c>
      <c r="E55" s="1" t="s">
        <v>45</v>
      </c>
      <c r="F55" s="2">
        <v>3600000</v>
      </c>
      <c r="G55">
        <v>4</v>
      </c>
      <c r="H55">
        <v>49</v>
      </c>
      <c r="J55" s="2">
        <v>29</v>
      </c>
      <c r="K55">
        <v>14</v>
      </c>
      <c r="L55">
        <v>-45</v>
      </c>
      <c r="M55" s="2">
        <v>-25</v>
      </c>
      <c r="N55">
        <f t="shared" si="0"/>
        <v>-25</v>
      </c>
    </row>
    <row r="56" spans="1:14" x14ac:dyDescent="0.3">
      <c r="A56" t="s">
        <v>26</v>
      </c>
      <c r="B56" s="1" t="s">
        <v>135</v>
      </c>
      <c r="C56" s="1" t="str">
        <f>VLOOKUP(B56,[1]lkup_player!A:C,3,FALSE)</f>
        <v>Peyton Hillis</v>
      </c>
      <c r="D56" s="1" t="s">
        <v>136</v>
      </c>
      <c r="E56" s="1" t="s">
        <v>45</v>
      </c>
      <c r="F56" s="2">
        <v>10000</v>
      </c>
      <c r="G56">
        <v>24</v>
      </c>
      <c r="H56">
        <v>90</v>
      </c>
      <c r="J56" s="2">
        <v>30</v>
      </c>
      <c r="K56">
        <v>14</v>
      </c>
      <c r="L56">
        <v>-66</v>
      </c>
      <c r="M56" s="2">
        <v>-6</v>
      </c>
      <c r="N56">
        <f t="shared" si="0"/>
        <v>-6</v>
      </c>
    </row>
    <row r="57" spans="1:14" x14ac:dyDescent="0.3">
      <c r="A57" t="s">
        <v>35</v>
      </c>
      <c r="B57" s="1" t="s">
        <v>137</v>
      </c>
      <c r="C57" s="1" t="str">
        <f>VLOOKUP(B57,[1]lkup_player!A:C,3,FALSE)</f>
        <v>Willis McGahee</v>
      </c>
      <c r="D57" s="1" t="s">
        <v>138</v>
      </c>
      <c r="E57" s="1" t="s">
        <v>45</v>
      </c>
      <c r="F57" s="1">
        <v>1000</v>
      </c>
      <c r="G57">
        <v>29</v>
      </c>
      <c r="H57">
        <v>126</v>
      </c>
      <c r="J57" s="1">
        <v>31</v>
      </c>
      <c r="K57">
        <v>14</v>
      </c>
      <c r="L57">
        <v>-97</v>
      </c>
      <c r="M57" s="1">
        <v>-2</v>
      </c>
      <c r="N57">
        <f t="shared" si="0"/>
        <v>-2</v>
      </c>
    </row>
    <row r="58" spans="1:14" x14ac:dyDescent="0.3">
      <c r="A58" t="s">
        <v>35</v>
      </c>
      <c r="B58" s="1" t="s">
        <v>139</v>
      </c>
      <c r="C58" s="1" t="str">
        <f>VLOOKUP(B58,[1]lkup_player!A:C,3,FALSE)</f>
        <v>Jimmy Graham</v>
      </c>
      <c r="D58" s="1" t="s">
        <v>140</v>
      </c>
      <c r="E58" s="1" t="s">
        <v>91</v>
      </c>
      <c r="F58" s="2">
        <v>2000000</v>
      </c>
      <c r="G58">
        <v>2</v>
      </c>
      <c r="H58">
        <v>1</v>
      </c>
      <c r="I58">
        <f>9-H58</f>
        <v>8</v>
      </c>
      <c r="J58" s="2">
        <v>1</v>
      </c>
      <c r="K58">
        <v>14</v>
      </c>
      <c r="L58">
        <v>1</v>
      </c>
      <c r="M58" s="2">
        <v>1</v>
      </c>
      <c r="N58">
        <f t="shared" si="0"/>
        <v>9</v>
      </c>
    </row>
    <row r="59" spans="1:14" x14ac:dyDescent="0.3">
      <c r="A59" t="s">
        <v>26</v>
      </c>
      <c r="B59" s="1" t="s">
        <v>141</v>
      </c>
      <c r="C59" s="1" t="str">
        <f>VLOOKUP(B59,[1]lkup_player!A:C,3,FALSE)</f>
        <v>Rob Gronkowski</v>
      </c>
      <c r="D59" s="1" t="s">
        <v>142</v>
      </c>
      <c r="E59" s="1" t="s">
        <v>91</v>
      </c>
      <c r="F59" s="2">
        <v>2500000</v>
      </c>
      <c r="G59">
        <v>1</v>
      </c>
      <c r="H59">
        <v>2</v>
      </c>
      <c r="I59">
        <f>9-H59</f>
        <v>7</v>
      </c>
      <c r="J59" s="2">
        <v>2</v>
      </c>
      <c r="K59">
        <v>14</v>
      </c>
      <c r="L59">
        <v>-1</v>
      </c>
      <c r="M59" s="2">
        <v>-1</v>
      </c>
      <c r="N59">
        <f t="shared" si="0"/>
        <v>6</v>
      </c>
    </row>
    <row r="60" spans="1:14" x14ac:dyDescent="0.3">
      <c r="A60" t="s">
        <v>17</v>
      </c>
      <c r="B60" s="1" t="s">
        <v>143</v>
      </c>
      <c r="C60" s="1" t="str">
        <f>VLOOKUP(B60,[1]lkup_player!A:C,3,FALSE)</f>
        <v>Hakeem Nicks</v>
      </c>
      <c r="D60" s="1" t="s">
        <v>144</v>
      </c>
      <c r="E60" s="1" t="s">
        <v>94</v>
      </c>
      <c r="F60" s="2">
        <v>450000</v>
      </c>
      <c r="G60">
        <v>14</v>
      </c>
      <c r="H60">
        <v>54</v>
      </c>
      <c r="J60" s="2">
        <v>27</v>
      </c>
      <c r="K60">
        <v>14</v>
      </c>
      <c r="L60">
        <v>-40</v>
      </c>
      <c r="M60" s="2">
        <v>-13</v>
      </c>
      <c r="N60">
        <f t="shared" si="0"/>
        <v>-13</v>
      </c>
    </row>
    <row r="61" spans="1:14" x14ac:dyDescent="0.3">
      <c r="A61" t="s">
        <v>13</v>
      </c>
      <c r="B61" s="1" t="s">
        <v>145</v>
      </c>
      <c r="C61" s="1" t="str">
        <f>VLOOKUP(B61,[1]lkup_player!A:C,3,FALSE)</f>
        <v>Aaron Hernandez</v>
      </c>
      <c r="D61" s="1" t="s">
        <v>146</v>
      </c>
      <c r="E61" s="1" t="s">
        <v>91</v>
      </c>
      <c r="F61" s="2">
        <v>130000</v>
      </c>
      <c r="G61">
        <v>5</v>
      </c>
      <c r="H61">
        <v>6</v>
      </c>
      <c r="I61">
        <f>9-H61</f>
        <v>3</v>
      </c>
      <c r="J61" s="2">
        <v>4</v>
      </c>
      <c r="K61">
        <v>14</v>
      </c>
      <c r="L61">
        <v>-1</v>
      </c>
      <c r="M61" s="2">
        <v>1</v>
      </c>
      <c r="N61">
        <f t="shared" si="0"/>
        <v>4</v>
      </c>
    </row>
    <row r="62" spans="1:14" x14ac:dyDescent="0.3">
      <c r="A62" t="s">
        <v>32</v>
      </c>
      <c r="B62" s="1" t="s">
        <v>147</v>
      </c>
      <c r="C62" s="1" t="str">
        <f>VLOOKUP(B62,[1]lkup_player!A:C,3,FALSE)</f>
        <v>Antonio Gates</v>
      </c>
      <c r="D62" s="1" t="s">
        <v>148</v>
      </c>
      <c r="E62" s="1" t="s">
        <v>91</v>
      </c>
      <c r="F62" s="2">
        <v>300000</v>
      </c>
      <c r="G62">
        <v>3</v>
      </c>
      <c r="H62">
        <v>12</v>
      </c>
      <c r="J62" s="2">
        <v>5</v>
      </c>
      <c r="K62">
        <v>9</v>
      </c>
      <c r="L62">
        <v>-9</v>
      </c>
      <c r="M62" s="2">
        <v>-2</v>
      </c>
      <c r="N62">
        <f t="shared" si="0"/>
        <v>-2</v>
      </c>
    </row>
    <row r="63" spans="1:14" x14ac:dyDescent="0.3">
      <c r="A63" t="s">
        <v>29</v>
      </c>
      <c r="B63" s="1" t="s">
        <v>149</v>
      </c>
      <c r="C63" s="1" t="str">
        <f>VLOOKUP(B63,[1]lkup_player!A:C,3,FALSE)</f>
        <v>Vernon Davis</v>
      </c>
      <c r="D63" s="1" t="s">
        <v>150</v>
      </c>
      <c r="E63" s="1" t="s">
        <v>91</v>
      </c>
      <c r="F63" s="2">
        <v>40000</v>
      </c>
      <c r="G63">
        <v>8</v>
      </c>
      <c r="H63">
        <v>15</v>
      </c>
      <c r="J63" s="2">
        <v>6</v>
      </c>
      <c r="K63">
        <v>10</v>
      </c>
      <c r="L63">
        <v>-7</v>
      </c>
      <c r="M63" s="2">
        <v>2</v>
      </c>
      <c r="N63">
        <f t="shared" si="0"/>
        <v>2</v>
      </c>
    </row>
    <row r="64" spans="1:14" x14ac:dyDescent="0.3">
      <c r="A64" t="s">
        <v>62</v>
      </c>
      <c r="B64" s="1" t="s">
        <v>151</v>
      </c>
      <c r="C64" s="1" t="str">
        <f>VLOOKUP(B64,[1]lkup_player!A:C,3,FALSE)</f>
        <v>San Francisco</v>
      </c>
      <c r="D64" s="1" t="s">
        <v>152</v>
      </c>
      <c r="E64" s="1" t="s">
        <v>16</v>
      </c>
      <c r="F64" s="2">
        <v>350000</v>
      </c>
      <c r="G64">
        <v>1</v>
      </c>
      <c r="H64">
        <v>6</v>
      </c>
      <c r="I64">
        <f>9-H64</f>
        <v>3</v>
      </c>
      <c r="J64" s="2">
        <v>2</v>
      </c>
      <c r="K64">
        <v>9</v>
      </c>
      <c r="L64">
        <v>-5</v>
      </c>
      <c r="M64" s="2">
        <v>-1</v>
      </c>
      <c r="N64">
        <f t="shared" si="0"/>
        <v>2</v>
      </c>
    </row>
    <row r="65" spans="1:14" x14ac:dyDescent="0.3">
      <c r="A65" t="s">
        <v>23</v>
      </c>
      <c r="B65" s="1" t="s">
        <v>153</v>
      </c>
      <c r="C65" s="1" t="str">
        <f>VLOOKUP(B65,[1]lkup_player!A:C,3,FALSE)</f>
        <v>Fred Davis</v>
      </c>
      <c r="D65" s="1" t="s">
        <v>154</v>
      </c>
      <c r="E65" s="1" t="s">
        <v>91</v>
      </c>
      <c r="F65" s="2">
        <v>130000</v>
      </c>
      <c r="G65">
        <v>5</v>
      </c>
      <c r="H65">
        <v>44</v>
      </c>
      <c r="J65" s="2">
        <v>8</v>
      </c>
      <c r="K65">
        <v>12</v>
      </c>
      <c r="L65">
        <v>-39</v>
      </c>
      <c r="M65" s="2">
        <v>-3</v>
      </c>
      <c r="N65">
        <f t="shared" si="0"/>
        <v>-3</v>
      </c>
    </row>
    <row r="66" spans="1:14" x14ac:dyDescent="0.3">
      <c r="A66" t="s">
        <v>62</v>
      </c>
      <c r="B66" s="1" t="s">
        <v>155</v>
      </c>
      <c r="C66" s="1" t="str">
        <f>VLOOKUP(B66,[1]lkup_player!A:C,3,FALSE)</f>
        <v>Mason Crosby</v>
      </c>
      <c r="D66" s="1" t="s">
        <v>156</v>
      </c>
      <c r="E66" s="1" t="s">
        <v>22</v>
      </c>
      <c r="F66" s="2">
        <v>50000</v>
      </c>
      <c r="G66">
        <v>3</v>
      </c>
      <c r="H66">
        <v>14</v>
      </c>
      <c r="J66" s="2">
        <v>5</v>
      </c>
      <c r="K66">
        <v>9</v>
      </c>
      <c r="L66">
        <v>-11</v>
      </c>
      <c r="M66" s="2">
        <v>-2</v>
      </c>
      <c r="N66">
        <f t="shared" ref="N66:N92" si="2">SUM(I66,M66)</f>
        <v>-2</v>
      </c>
    </row>
    <row r="67" spans="1:14" x14ac:dyDescent="0.3">
      <c r="A67" t="s">
        <v>17</v>
      </c>
      <c r="B67" s="1" t="s">
        <v>157</v>
      </c>
      <c r="C67" s="1" t="str">
        <f>VLOOKUP(B67,[1]lkup_player!A:C,3,FALSE)</f>
        <v>Michael Vick</v>
      </c>
      <c r="D67" s="1" t="s">
        <v>158</v>
      </c>
      <c r="E67" s="1" t="s">
        <v>38</v>
      </c>
      <c r="F67" s="2">
        <v>250000</v>
      </c>
      <c r="G67">
        <v>8</v>
      </c>
      <c r="H67">
        <v>27</v>
      </c>
      <c r="J67" s="2">
        <v>12</v>
      </c>
      <c r="K67">
        <v>14</v>
      </c>
      <c r="L67">
        <v>-19</v>
      </c>
      <c r="M67" s="2">
        <v>-4</v>
      </c>
      <c r="N67">
        <f t="shared" si="2"/>
        <v>-4</v>
      </c>
    </row>
    <row r="68" spans="1:14" x14ac:dyDescent="0.3">
      <c r="A68" t="s">
        <v>62</v>
      </c>
      <c r="B68" s="1" t="s">
        <v>159</v>
      </c>
      <c r="C68" s="1" t="str">
        <f>VLOOKUP(B68,[1]lkup_player!A:C,3,FALSE)</f>
        <v>Trent Richardson</v>
      </c>
      <c r="D68" s="1" t="s">
        <v>160</v>
      </c>
      <c r="E68" s="1" t="s">
        <v>45</v>
      </c>
      <c r="F68" s="2">
        <v>1500000</v>
      </c>
      <c r="G68">
        <v>11</v>
      </c>
      <c r="H68">
        <v>9</v>
      </c>
      <c r="I68">
        <f>17-H68</f>
        <v>8</v>
      </c>
      <c r="J68" s="2">
        <v>8</v>
      </c>
      <c r="K68">
        <v>9</v>
      </c>
      <c r="L68">
        <v>2</v>
      </c>
      <c r="M68" s="2">
        <v>3</v>
      </c>
      <c r="N68">
        <f t="shared" si="2"/>
        <v>11</v>
      </c>
    </row>
    <row r="69" spans="1:14" x14ac:dyDescent="0.3">
      <c r="A69" t="s">
        <v>62</v>
      </c>
      <c r="B69" s="1" t="s">
        <v>161</v>
      </c>
      <c r="C69" s="1" t="str">
        <f>VLOOKUP(B69,[1]lkup_player!A:C,3,FALSE)</f>
        <v>DeMarco Murray</v>
      </c>
      <c r="D69" s="1" t="s">
        <v>162</v>
      </c>
      <c r="E69" s="1" t="s">
        <v>45</v>
      </c>
      <c r="F69" s="2">
        <v>1700000</v>
      </c>
      <c r="G69">
        <v>9</v>
      </c>
      <c r="H69">
        <v>26</v>
      </c>
      <c r="J69" s="2">
        <v>21</v>
      </c>
      <c r="K69">
        <v>9</v>
      </c>
      <c r="L69">
        <v>-17</v>
      </c>
      <c r="M69" s="2">
        <v>-12</v>
      </c>
      <c r="N69">
        <f t="shared" si="2"/>
        <v>-12</v>
      </c>
    </row>
    <row r="70" spans="1:14" x14ac:dyDescent="0.3">
      <c r="A70" t="s">
        <v>62</v>
      </c>
      <c r="B70" s="1" t="s">
        <v>163</v>
      </c>
      <c r="C70" s="1" t="str">
        <f>VLOOKUP(B70,[1]lkup_player!A:C,3,FALSE)</f>
        <v>Jason Witten</v>
      </c>
      <c r="D70" s="1" t="s">
        <v>164</v>
      </c>
      <c r="E70" s="1" t="s">
        <v>91</v>
      </c>
      <c r="F70" s="2">
        <v>250000</v>
      </c>
      <c r="G70">
        <v>4</v>
      </c>
      <c r="H70">
        <v>5</v>
      </c>
      <c r="I70">
        <f>9-H70</f>
        <v>4</v>
      </c>
      <c r="J70" s="2">
        <v>3</v>
      </c>
      <c r="K70">
        <v>9</v>
      </c>
      <c r="L70">
        <v>-1</v>
      </c>
      <c r="M70" s="2">
        <v>1</v>
      </c>
      <c r="N70">
        <f t="shared" si="2"/>
        <v>5</v>
      </c>
    </row>
    <row r="71" spans="1:14" x14ac:dyDescent="0.3">
      <c r="A71" t="s">
        <v>23</v>
      </c>
      <c r="B71" s="1" t="s">
        <v>165</v>
      </c>
      <c r="C71" s="1" t="str">
        <f>VLOOKUP(B71,[1]lkup_player!A:C,3,FALSE)</f>
        <v>Vincent Jackson</v>
      </c>
      <c r="D71" s="1" t="s">
        <v>166</v>
      </c>
      <c r="E71" s="1" t="s">
        <v>94</v>
      </c>
      <c r="F71" s="2">
        <v>125000</v>
      </c>
      <c r="G71">
        <v>23</v>
      </c>
      <c r="H71">
        <v>6</v>
      </c>
      <c r="I71">
        <f t="shared" ref="I71:I82" si="3">25-H71</f>
        <v>19</v>
      </c>
      <c r="J71" s="2">
        <v>6</v>
      </c>
      <c r="K71">
        <v>12</v>
      </c>
      <c r="L71">
        <v>17</v>
      </c>
      <c r="M71" s="2">
        <v>17</v>
      </c>
      <c r="N71">
        <f t="shared" si="2"/>
        <v>36</v>
      </c>
    </row>
    <row r="72" spans="1:14" x14ac:dyDescent="0.3">
      <c r="A72" t="s">
        <v>26</v>
      </c>
      <c r="B72" s="1" t="s">
        <v>167</v>
      </c>
      <c r="C72" s="1" t="str">
        <f>VLOOKUP(B72,[1]lkup_player!A:C,3,FALSE)</f>
        <v>Eric Decker</v>
      </c>
      <c r="D72" s="1" t="s">
        <v>168</v>
      </c>
      <c r="E72" s="1" t="s">
        <v>94</v>
      </c>
      <c r="F72" s="2">
        <v>36000</v>
      </c>
      <c r="G72">
        <v>26</v>
      </c>
      <c r="H72">
        <v>7</v>
      </c>
      <c r="I72">
        <f t="shared" si="3"/>
        <v>18</v>
      </c>
      <c r="J72" s="2">
        <v>7</v>
      </c>
      <c r="K72">
        <v>14</v>
      </c>
      <c r="L72">
        <v>19</v>
      </c>
      <c r="M72" s="2">
        <v>19</v>
      </c>
      <c r="N72">
        <f t="shared" si="2"/>
        <v>37</v>
      </c>
    </row>
    <row r="73" spans="1:14" x14ac:dyDescent="0.3">
      <c r="A73" t="s">
        <v>13</v>
      </c>
      <c r="B73" s="1" t="s">
        <v>169</v>
      </c>
      <c r="C73" s="1" t="str">
        <f>VLOOKUP(B73,[1]lkup_player!A:C,3,FALSE)</f>
        <v>Andre Johnson</v>
      </c>
      <c r="D73" s="1" t="s">
        <v>170</v>
      </c>
      <c r="E73" s="1" t="s">
        <v>94</v>
      </c>
      <c r="F73" s="2">
        <v>1200000</v>
      </c>
      <c r="G73">
        <v>5</v>
      </c>
      <c r="H73">
        <v>8</v>
      </c>
      <c r="I73">
        <f t="shared" si="3"/>
        <v>17</v>
      </c>
      <c r="J73" s="2">
        <v>8</v>
      </c>
      <c r="K73">
        <v>14</v>
      </c>
      <c r="L73">
        <v>-3</v>
      </c>
      <c r="M73" s="2">
        <v>-3</v>
      </c>
      <c r="N73">
        <f t="shared" si="2"/>
        <v>14</v>
      </c>
    </row>
    <row r="74" spans="1:14" x14ac:dyDescent="0.3">
      <c r="A74" t="s">
        <v>32</v>
      </c>
      <c r="B74" s="1" t="s">
        <v>171</v>
      </c>
      <c r="C74" s="1" t="str">
        <f>VLOOKUP(B74,[1]lkup_player!A:C,3,FALSE)</f>
        <v>Julio Jones</v>
      </c>
      <c r="D74" s="1" t="s">
        <v>172</v>
      </c>
      <c r="E74" s="1" t="s">
        <v>94</v>
      </c>
      <c r="F74" s="2">
        <v>1300000</v>
      </c>
      <c r="G74">
        <v>4</v>
      </c>
      <c r="H74">
        <v>9</v>
      </c>
      <c r="I74">
        <f t="shared" si="3"/>
        <v>16</v>
      </c>
      <c r="J74" s="2">
        <v>9</v>
      </c>
      <c r="K74">
        <v>9</v>
      </c>
      <c r="L74">
        <v>-5</v>
      </c>
      <c r="M74" s="2">
        <v>-5</v>
      </c>
      <c r="N74">
        <f t="shared" si="2"/>
        <v>11</v>
      </c>
    </row>
    <row r="75" spans="1:14" x14ac:dyDescent="0.3">
      <c r="A75" t="s">
        <v>35</v>
      </c>
      <c r="B75" s="1" t="s">
        <v>173</v>
      </c>
      <c r="C75" s="1" t="str">
        <f>VLOOKUP(B75,[1]lkup_player!A:C,3,FALSE)</f>
        <v>Roddy White</v>
      </c>
      <c r="D75" s="1" t="s">
        <v>174</v>
      </c>
      <c r="E75" s="1" t="s">
        <v>94</v>
      </c>
      <c r="F75" s="2">
        <v>1200000</v>
      </c>
      <c r="G75">
        <v>5</v>
      </c>
      <c r="H75">
        <v>10</v>
      </c>
      <c r="I75">
        <f t="shared" si="3"/>
        <v>15</v>
      </c>
      <c r="J75" s="2">
        <v>10</v>
      </c>
      <c r="K75">
        <v>14</v>
      </c>
      <c r="L75">
        <v>-5</v>
      </c>
      <c r="M75" s="2">
        <v>-5</v>
      </c>
      <c r="N75">
        <f t="shared" si="2"/>
        <v>10</v>
      </c>
    </row>
    <row r="76" spans="1:14" x14ac:dyDescent="0.3">
      <c r="A76" t="s">
        <v>26</v>
      </c>
      <c r="B76" s="1" t="s">
        <v>175</v>
      </c>
      <c r="C76" s="1" t="str">
        <f>VLOOKUP(B76,[1]lkup_player!A:C,3,FALSE)</f>
        <v>Marques Colston</v>
      </c>
      <c r="D76" s="1" t="s">
        <v>176</v>
      </c>
      <c r="E76" s="1" t="s">
        <v>94</v>
      </c>
      <c r="F76" s="2">
        <v>450000</v>
      </c>
      <c r="G76">
        <v>14</v>
      </c>
      <c r="H76">
        <v>11</v>
      </c>
      <c r="I76">
        <f t="shared" si="3"/>
        <v>14</v>
      </c>
      <c r="J76" s="2">
        <v>11</v>
      </c>
      <c r="K76">
        <v>14</v>
      </c>
      <c r="L76">
        <v>3</v>
      </c>
      <c r="M76" s="2">
        <v>3</v>
      </c>
      <c r="N76">
        <f t="shared" si="2"/>
        <v>17</v>
      </c>
    </row>
    <row r="77" spans="1:14" x14ac:dyDescent="0.3">
      <c r="A77" t="s">
        <v>23</v>
      </c>
      <c r="B77" s="1" t="s">
        <v>177</v>
      </c>
      <c r="C77" s="1" t="str">
        <f>VLOOKUP(B77,[1]lkup_player!A:C,3,FALSE)</f>
        <v>Wes Welker</v>
      </c>
      <c r="D77" s="1" t="s">
        <v>178</v>
      </c>
      <c r="E77" s="1" t="s">
        <v>94</v>
      </c>
      <c r="F77" s="2">
        <v>650000</v>
      </c>
      <c r="G77">
        <v>11</v>
      </c>
      <c r="H77">
        <v>12</v>
      </c>
      <c r="I77">
        <f t="shared" si="3"/>
        <v>13</v>
      </c>
      <c r="J77" s="2">
        <v>12</v>
      </c>
      <c r="K77">
        <v>12</v>
      </c>
      <c r="L77">
        <v>-1</v>
      </c>
      <c r="M77" s="2">
        <v>-1</v>
      </c>
      <c r="N77">
        <f t="shared" si="2"/>
        <v>12</v>
      </c>
    </row>
    <row r="78" spans="1:14" x14ac:dyDescent="0.3">
      <c r="A78" t="s">
        <v>23</v>
      </c>
      <c r="B78" s="1" t="s">
        <v>179</v>
      </c>
      <c r="C78" s="1" t="str">
        <f>VLOOKUP(B78,[1]lkup_player!A:C,3,FALSE)</f>
        <v>Victor Cruz</v>
      </c>
      <c r="D78" s="1" t="s">
        <v>180</v>
      </c>
      <c r="E78" s="1" t="s">
        <v>94</v>
      </c>
      <c r="F78" s="2">
        <v>1500000</v>
      </c>
      <c r="G78">
        <v>3</v>
      </c>
      <c r="H78">
        <v>13</v>
      </c>
      <c r="I78">
        <f t="shared" si="3"/>
        <v>12</v>
      </c>
      <c r="J78" s="2">
        <v>13</v>
      </c>
      <c r="K78">
        <v>12</v>
      </c>
      <c r="L78">
        <v>-10</v>
      </c>
      <c r="M78" s="2">
        <v>-10</v>
      </c>
      <c r="N78">
        <f t="shared" si="2"/>
        <v>2</v>
      </c>
    </row>
    <row r="79" spans="1:14" x14ac:dyDescent="0.3">
      <c r="A79" t="s">
        <v>62</v>
      </c>
      <c r="B79" s="1" t="s">
        <v>181</v>
      </c>
      <c r="C79" s="1" t="str">
        <f>VLOOKUP(B79,[1]lkup_player!A:C,3,FALSE)</f>
        <v>Calvin Johnson</v>
      </c>
      <c r="D79" s="1" t="s">
        <v>182</v>
      </c>
      <c r="E79" s="1" t="s">
        <v>94</v>
      </c>
      <c r="F79" s="2">
        <v>4000000</v>
      </c>
      <c r="G79">
        <v>1</v>
      </c>
      <c r="H79">
        <v>1</v>
      </c>
      <c r="I79">
        <f t="shared" si="3"/>
        <v>24</v>
      </c>
      <c r="J79" s="2">
        <v>1</v>
      </c>
      <c r="K79">
        <v>9</v>
      </c>
      <c r="L79">
        <v>0</v>
      </c>
      <c r="M79" s="2">
        <v>0</v>
      </c>
      <c r="N79">
        <f t="shared" si="2"/>
        <v>24</v>
      </c>
    </row>
    <row r="80" spans="1:14" x14ac:dyDescent="0.3">
      <c r="A80" t="s">
        <v>26</v>
      </c>
      <c r="B80" s="1" t="s">
        <v>183</v>
      </c>
      <c r="C80" s="1" t="str">
        <f>VLOOKUP(B80,[1]lkup_player!A:C,3,FALSE)</f>
        <v>Steve Smith Sr.</v>
      </c>
      <c r="D80" s="1" t="s">
        <v>184</v>
      </c>
      <c r="E80" s="1" t="s">
        <v>94</v>
      </c>
      <c r="F80" s="2">
        <v>450000</v>
      </c>
      <c r="G80">
        <v>14</v>
      </c>
      <c r="H80">
        <v>19</v>
      </c>
      <c r="I80">
        <f t="shared" si="3"/>
        <v>6</v>
      </c>
      <c r="J80" s="2">
        <v>15</v>
      </c>
      <c r="K80">
        <v>14</v>
      </c>
      <c r="L80">
        <v>-5</v>
      </c>
      <c r="M80" s="2">
        <v>-1</v>
      </c>
      <c r="N80">
        <f t="shared" si="2"/>
        <v>5</v>
      </c>
    </row>
    <row r="81" spans="1:14" x14ac:dyDescent="0.3">
      <c r="A81" t="s">
        <v>13</v>
      </c>
      <c r="B81" s="1" t="s">
        <v>185</v>
      </c>
      <c r="C81" s="1" t="str">
        <f>VLOOKUP(B81,[1]lkup_player!A:C,3,FALSE)</f>
        <v>Steve Johnson</v>
      </c>
      <c r="D81" s="1" t="s">
        <v>186</v>
      </c>
      <c r="E81" s="1" t="s">
        <v>94</v>
      </c>
      <c r="F81" s="2">
        <v>30000</v>
      </c>
      <c r="G81">
        <v>27</v>
      </c>
      <c r="H81">
        <v>21</v>
      </c>
      <c r="I81">
        <f t="shared" si="3"/>
        <v>4</v>
      </c>
      <c r="J81" s="2">
        <v>16</v>
      </c>
      <c r="K81">
        <v>14</v>
      </c>
      <c r="L81">
        <v>6</v>
      </c>
      <c r="M81" s="2">
        <v>11</v>
      </c>
      <c r="N81">
        <f t="shared" si="2"/>
        <v>15</v>
      </c>
    </row>
    <row r="82" spans="1:14" x14ac:dyDescent="0.3">
      <c r="A82" t="s">
        <v>35</v>
      </c>
      <c r="B82" s="1" t="s">
        <v>187</v>
      </c>
      <c r="C82" s="1" t="str">
        <f>VLOOKUP(B82,[1]lkup_player!A:C,3,FALSE)</f>
        <v>Torrey Smith</v>
      </c>
      <c r="D82" s="1" t="s">
        <v>188</v>
      </c>
      <c r="E82" s="1" t="s">
        <v>94</v>
      </c>
      <c r="F82" s="1">
        <v>1000</v>
      </c>
      <c r="G82">
        <v>32</v>
      </c>
      <c r="H82">
        <v>24</v>
      </c>
      <c r="I82">
        <f t="shared" si="3"/>
        <v>1</v>
      </c>
      <c r="J82" s="1">
        <v>17</v>
      </c>
      <c r="K82">
        <v>14</v>
      </c>
      <c r="L82">
        <v>8</v>
      </c>
      <c r="M82" s="1">
        <v>15</v>
      </c>
      <c r="N82">
        <f t="shared" si="2"/>
        <v>16</v>
      </c>
    </row>
    <row r="83" spans="1:14" x14ac:dyDescent="0.3">
      <c r="A83" t="s">
        <v>35</v>
      </c>
      <c r="B83" s="1" t="s">
        <v>189</v>
      </c>
      <c r="C83" s="1" t="str">
        <f>VLOOKUP(B83,[1]lkup_player!A:C,3,FALSE)</f>
        <v>Mike Wallace</v>
      </c>
      <c r="D83" s="1" t="s">
        <v>190</v>
      </c>
      <c r="E83" s="1" t="s">
        <v>94</v>
      </c>
      <c r="F83" s="2">
        <v>500000</v>
      </c>
      <c r="G83">
        <v>13</v>
      </c>
      <c r="H83">
        <v>25</v>
      </c>
      <c r="J83" s="2">
        <v>18</v>
      </c>
      <c r="K83">
        <v>14</v>
      </c>
      <c r="L83">
        <v>-12</v>
      </c>
      <c r="M83" s="2">
        <v>-5</v>
      </c>
      <c r="N83">
        <f t="shared" si="2"/>
        <v>-5</v>
      </c>
    </row>
    <row r="84" spans="1:14" x14ac:dyDescent="0.3">
      <c r="A84" t="s">
        <v>62</v>
      </c>
      <c r="B84" s="1" t="s">
        <v>191</v>
      </c>
      <c r="C84" s="1" t="str">
        <f>VLOOKUP(B84,[1]lkup_player!A:C,3,FALSE)</f>
        <v>Brandon Marshall</v>
      </c>
      <c r="D84" s="1" t="s">
        <v>192</v>
      </c>
      <c r="E84" s="1" t="s">
        <v>94</v>
      </c>
      <c r="F84" s="2">
        <v>1100000</v>
      </c>
      <c r="G84">
        <v>7</v>
      </c>
      <c r="H84">
        <v>2</v>
      </c>
      <c r="I84">
        <f>25-H84</f>
        <v>23</v>
      </c>
      <c r="J84" s="2">
        <v>2</v>
      </c>
      <c r="K84">
        <v>9</v>
      </c>
      <c r="L84">
        <v>5</v>
      </c>
      <c r="M84" s="2">
        <v>5</v>
      </c>
      <c r="N84">
        <f t="shared" si="2"/>
        <v>28</v>
      </c>
    </row>
    <row r="85" spans="1:14" x14ac:dyDescent="0.3">
      <c r="A85" t="s">
        <v>29</v>
      </c>
      <c r="B85" s="1" t="s">
        <v>193</v>
      </c>
      <c r="C85" s="1" t="str">
        <f>VLOOKUP(B85,[1]lkup_player!A:C,3,FALSE)</f>
        <v>Jeremy Maclin</v>
      </c>
      <c r="D85" s="1" t="s">
        <v>194</v>
      </c>
      <c r="E85" s="1" t="s">
        <v>94</v>
      </c>
      <c r="F85" s="2">
        <v>250000</v>
      </c>
      <c r="G85">
        <v>18</v>
      </c>
      <c r="H85">
        <v>27</v>
      </c>
      <c r="J85" s="2">
        <v>20</v>
      </c>
      <c r="K85">
        <v>10</v>
      </c>
      <c r="L85">
        <v>-9</v>
      </c>
      <c r="M85" s="2">
        <v>-2</v>
      </c>
      <c r="N85">
        <f t="shared" si="2"/>
        <v>-2</v>
      </c>
    </row>
    <row r="86" spans="1:14" x14ac:dyDescent="0.3">
      <c r="A86" t="s">
        <v>26</v>
      </c>
      <c r="B86" s="1" t="s">
        <v>195</v>
      </c>
      <c r="C86" s="1" t="str">
        <f>VLOOKUP(B86,[1]lkup_player!A:C,3,FALSE)</f>
        <v>Brandon Lloyd</v>
      </c>
      <c r="D86" s="1" t="s">
        <v>196</v>
      </c>
      <c r="E86" s="1" t="s">
        <v>94</v>
      </c>
      <c r="F86" s="2">
        <v>180000</v>
      </c>
      <c r="G86">
        <v>21</v>
      </c>
      <c r="H86">
        <v>28</v>
      </c>
      <c r="J86" s="2">
        <v>21</v>
      </c>
      <c r="K86">
        <v>14</v>
      </c>
      <c r="L86">
        <v>-7</v>
      </c>
      <c r="M86" s="2">
        <v>0</v>
      </c>
      <c r="N86">
        <f t="shared" si="2"/>
        <v>0</v>
      </c>
    </row>
    <row r="87" spans="1:14" x14ac:dyDescent="0.3">
      <c r="A87" t="s">
        <v>26</v>
      </c>
      <c r="B87" s="1" t="s">
        <v>197</v>
      </c>
      <c r="C87" s="1" t="str">
        <f>VLOOKUP(B87,[1]lkup_player!A:C,3,FALSE)</f>
        <v>Jordy Nelson</v>
      </c>
      <c r="D87" s="1" t="s">
        <v>198</v>
      </c>
      <c r="E87" s="1" t="s">
        <v>94</v>
      </c>
      <c r="F87" s="2">
        <v>550000</v>
      </c>
      <c r="G87">
        <v>12</v>
      </c>
      <c r="H87">
        <v>30</v>
      </c>
      <c r="J87" s="2">
        <v>22</v>
      </c>
      <c r="K87">
        <v>14</v>
      </c>
      <c r="L87">
        <v>-18</v>
      </c>
      <c r="M87" s="2">
        <v>-10</v>
      </c>
      <c r="N87">
        <f t="shared" si="2"/>
        <v>-10</v>
      </c>
    </row>
    <row r="88" spans="1:14" x14ac:dyDescent="0.3">
      <c r="A88" t="s">
        <v>13</v>
      </c>
      <c r="B88" s="1" t="s">
        <v>199</v>
      </c>
      <c r="C88" s="1" t="str">
        <f>VLOOKUP(B88,[1]lkup_player!A:C,3,FALSE)</f>
        <v>Percy Harvin</v>
      </c>
      <c r="D88" s="1" t="s">
        <v>200</v>
      </c>
      <c r="E88" s="1" t="s">
        <v>94</v>
      </c>
      <c r="F88" s="2">
        <v>250000</v>
      </c>
      <c r="G88">
        <v>18</v>
      </c>
      <c r="H88">
        <v>40</v>
      </c>
      <c r="J88" s="2">
        <v>23</v>
      </c>
      <c r="K88">
        <v>14</v>
      </c>
      <c r="L88">
        <v>-22</v>
      </c>
      <c r="M88" s="2">
        <v>-5</v>
      </c>
      <c r="N88">
        <f t="shared" si="2"/>
        <v>-5</v>
      </c>
    </row>
    <row r="89" spans="1:14" x14ac:dyDescent="0.3">
      <c r="A89" t="s">
        <v>32</v>
      </c>
      <c r="B89" s="1" t="s">
        <v>201</v>
      </c>
      <c r="C89" s="1" t="str">
        <f>VLOOKUP(B89,[1]lkup_player!A:C,3,FALSE)</f>
        <v>Antonio Brown</v>
      </c>
      <c r="D89" s="1" t="s">
        <v>202</v>
      </c>
      <c r="E89" s="1" t="s">
        <v>94</v>
      </c>
      <c r="F89" s="2">
        <v>55000</v>
      </c>
      <c r="G89">
        <v>24</v>
      </c>
      <c r="H89">
        <v>41</v>
      </c>
      <c r="J89" s="2">
        <v>24</v>
      </c>
      <c r="K89">
        <v>9</v>
      </c>
      <c r="L89">
        <v>-17</v>
      </c>
      <c r="M89" s="2">
        <v>0</v>
      </c>
      <c r="N89">
        <f t="shared" si="2"/>
        <v>0</v>
      </c>
    </row>
    <row r="90" spans="1:14" x14ac:dyDescent="0.3">
      <c r="A90" t="s">
        <v>35</v>
      </c>
      <c r="B90" s="1" t="s">
        <v>203</v>
      </c>
      <c r="C90" s="1" t="str">
        <f>VLOOKUP(B90,[1]lkup_player!A:C,3,FALSE)</f>
        <v>Larry Fitzgerald</v>
      </c>
      <c r="D90" s="1" t="s">
        <v>204</v>
      </c>
      <c r="E90" s="1" t="s">
        <v>94</v>
      </c>
      <c r="F90" s="2">
        <v>2200000</v>
      </c>
      <c r="G90">
        <v>2</v>
      </c>
      <c r="H90">
        <v>43</v>
      </c>
      <c r="J90" s="2">
        <v>25</v>
      </c>
      <c r="K90">
        <v>14</v>
      </c>
      <c r="L90">
        <v>-41</v>
      </c>
      <c r="M90" s="2">
        <v>-23</v>
      </c>
      <c r="N90">
        <f t="shared" si="2"/>
        <v>-23</v>
      </c>
    </row>
    <row r="91" spans="1:14" x14ac:dyDescent="0.3">
      <c r="A91" t="s">
        <v>29</v>
      </c>
      <c r="B91" s="1" t="s">
        <v>205</v>
      </c>
      <c r="C91" s="1" t="str">
        <f>VLOOKUP(B91,[1]lkup_player!A:C,3,FALSE)</f>
        <v>Dwayne Bowe</v>
      </c>
      <c r="D91" s="1" t="s">
        <v>206</v>
      </c>
      <c r="E91" s="1" t="s">
        <v>94</v>
      </c>
      <c r="F91" s="2">
        <v>160000</v>
      </c>
      <c r="G91">
        <v>22</v>
      </c>
      <c r="H91">
        <v>48</v>
      </c>
      <c r="J91" s="2">
        <v>26</v>
      </c>
      <c r="K91">
        <v>10</v>
      </c>
      <c r="L91">
        <v>-26</v>
      </c>
      <c r="M91" s="2">
        <v>-4</v>
      </c>
      <c r="N91">
        <f t="shared" si="2"/>
        <v>-4</v>
      </c>
    </row>
    <row r="92" spans="1:14" x14ac:dyDescent="0.3">
      <c r="A92" t="s">
        <v>62</v>
      </c>
      <c r="B92" s="1" t="s">
        <v>207</v>
      </c>
      <c r="C92" s="1" t="str">
        <f>VLOOKUP(B92,[1]lkup_player!A:C,3,FALSE)</f>
        <v>Dez Bryant</v>
      </c>
      <c r="D92" s="1" t="s">
        <v>208</v>
      </c>
      <c r="E92" s="1" t="s">
        <v>94</v>
      </c>
      <c r="F92" s="2">
        <v>700000</v>
      </c>
      <c r="G92">
        <v>9</v>
      </c>
      <c r="H92">
        <v>3</v>
      </c>
      <c r="I92">
        <f>25-H92</f>
        <v>22</v>
      </c>
      <c r="J92" s="2">
        <v>3</v>
      </c>
      <c r="K92">
        <v>9</v>
      </c>
      <c r="L92">
        <v>6</v>
      </c>
      <c r="M92" s="2">
        <v>6</v>
      </c>
      <c r="N92">
        <f t="shared" si="2"/>
        <v>28</v>
      </c>
    </row>
    <row r="93" spans="1:14" x14ac:dyDescent="0.3">
      <c r="A93" t="s">
        <v>32</v>
      </c>
      <c r="B93" s="1" t="s">
        <v>209</v>
      </c>
      <c r="C93" s="1" t="str">
        <f>VLOOKUP(B93,[1]lkup_player!A:C,3,FALSE)</f>
        <v>Kenny Britt</v>
      </c>
      <c r="D93" s="1" t="s">
        <v>210</v>
      </c>
      <c r="E93" s="1" t="s">
        <v>94</v>
      </c>
      <c r="F93" s="2">
        <v>50000</v>
      </c>
      <c r="G93">
        <v>25</v>
      </c>
      <c r="H93">
        <v>57</v>
      </c>
      <c r="J93" s="2">
        <v>28</v>
      </c>
      <c r="K93">
        <v>9</v>
      </c>
      <c r="L93">
        <v>-32</v>
      </c>
      <c r="M93" s="2">
        <v>-3</v>
      </c>
      <c r="N93">
        <f>SUM(I93,M93)</f>
        <v>-3</v>
      </c>
    </row>
    <row r="94" spans="1:14" x14ac:dyDescent="0.3">
      <c r="A94" t="s">
        <v>13</v>
      </c>
      <c r="B94" s="1" t="s">
        <v>211</v>
      </c>
      <c r="C94" s="1" t="str">
        <f>VLOOKUP(B94,[1]lkup_player!A:C,3,FALSE)</f>
        <v>DeSean Jackson</v>
      </c>
      <c r="D94" s="1" t="s">
        <v>212</v>
      </c>
      <c r="E94" s="1" t="s">
        <v>94</v>
      </c>
      <c r="F94" s="1">
        <v>5000</v>
      </c>
      <c r="G94">
        <v>30</v>
      </c>
      <c r="H94">
        <v>58</v>
      </c>
      <c r="J94" s="1">
        <v>29</v>
      </c>
      <c r="K94">
        <v>14</v>
      </c>
      <c r="L94">
        <v>-28</v>
      </c>
      <c r="M94" s="1">
        <v>1</v>
      </c>
      <c r="N94">
        <f>SUM(I94,M94)</f>
        <v>1</v>
      </c>
    </row>
    <row r="95" spans="1:14" x14ac:dyDescent="0.3">
      <c r="A95" t="s">
        <v>29</v>
      </c>
      <c r="B95" s="1" t="s">
        <v>213</v>
      </c>
      <c r="C95" s="1" t="str">
        <f>VLOOKUP(B95,[1]lkup_player!A:C,3,FALSE)</f>
        <v>Greg Jennings</v>
      </c>
      <c r="D95" s="1" t="s">
        <v>214</v>
      </c>
      <c r="E95" s="1" t="s">
        <v>94</v>
      </c>
      <c r="F95" s="2">
        <v>1100000</v>
      </c>
      <c r="G95">
        <v>7</v>
      </c>
      <c r="H95">
        <v>69</v>
      </c>
      <c r="J95" s="2">
        <v>30</v>
      </c>
      <c r="K95">
        <v>10</v>
      </c>
      <c r="L95">
        <v>-62</v>
      </c>
      <c r="M95" s="2">
        <v>-23</v>
      </c>
      <c r="N95">
        <f>SUM(I95,M95)</f>
        <v>-23</v>
      </c>
    </row>
    <row r="96" spans="1:14" x14ac:dyDescent="0.3">
      <c r="A96" t="s">
        <v>35</v>
      </c>
      <c r="B96" s="1" t="s">
        <v>215</v>
      </c>
      <c r="C96" s="1" t="str">
        <f>VLOOKUP(B96,[1]lkup_player!A:C,3,FALSE)</f>
        <v>Titus Young</v>
      </c>
      <c r="D96" s="1" t="s">
        <v>216</v>
      </c>
      <c r="E96" s="1" t="s">
        <v>94</v>
      </c>
      <c r="F96" s="1">
        <v>4000</v>
      </c>
      <c r="G96">
        <v>31</v>
      </c>
      <c r="H96">
        <v>75</v>
      </c>
      <c r="J96" s="1">
        <v>31</v>
      </c>
      <c r="K96">
        <v>14</v>
      </c>
      <c r="L96">
        <v>-44</v>
      </c>
      <c r="M96" s="1">
        <v>0</v>
      </c>
      <c r="N96">
        <f>SUM(I96,M96)</f>
        <v>0</v>
      </c>
    </row>
    <row r="97" spans="1:14" x14ac:dyDescent="0.3">
      <c r="A97" t="s">
        <v>13</v>
      </c>
      <c r="B97" s="1" t="s">
        <v>217</v>
      </c>
      <c r="C97" s="1" t="str">
        <f>VLOOKUP(B97,[1]lkup_player!A:C,3,FALSE)</f>
        <v>Robert Meachem</v>
      </c>
      <c r="D97" s="1" t="s">
        <v>218</v>
      </c>
      <c r="E97" s="1" t="s">
        <v>94</v>
      </c>
      <c r="F97" s="1">
        <v>6000</v>
      </c>
      <c r="G97">
        <v>29</v>
      </c>
      <c r="H97">
        <v>101</v>
      </c>
      <c r="J97" s="1">
        <v>32</v>
      </c>
      <c r="K97">
        <v>14</v>
      </c>
      <c r="L97">
        <v>-72</v>
      </c>
      <c r="M97" s="1">
        <v>-3</v>
      </c>
      <c r="N97">
        <f>SUM(I97,M97)</f>
        <v>-3</v>
      </c>
    </row>
  </sheetData>
  <autoFilter ref="A1:N97" xr:uid="{00000000-0009-0000-0000-000009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BEF0-2399-4CFC-8F07-CD905C961900}">
  <dimension ref="A1:N101"/>
  <sheetViews>
    <sheetView workbookViewId="0">
      <selection activeCell="C20" sqref="A1:N101"/>
    </sheetView>
  </sheetViews>
  <sheetFormatPr defaultRowHeight="14.4" x14ac:dyDescent="0.3"/>
  <cols>
    <col min="1" max="1" width="9.33203125" bestFit="1" customWidth="1"/>
    <col min="2" max="2" width="19.44140625" bestFit="1" customWidth="1"/>
    <col min="3" max="4" width="19.44140625" customWidth="1"/>
    <col min="5" max="5" width="10.5546875" bestFit="1" customWidth="1"/>
    <col min="6" max="6" width="7.6640625" bestFit="1" customWidth="1"/>
    <col min="7" max="7" width="13.109375" bestFit="1" customWidth="1"/>
    <col min="8" max="8" width="8.88671875" bestFit="1" customWidth="1"/>
    <col min="9" max="9" width="8.88671875" customWidth="1"/>
    <col min="10" max="10" width="23" bestFit="1" customWidth="1"/>
    <col min="11" max="11" width="24.5546875" bestFit="1" customWidth="1"/>
    <col min="12" max="12" width="19.88671875" bestFit="1" customWidth="1"/>
    <col min="13" max="13" width="28" bestFit="1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26</v>
      </c>
      <c r="B2" s="1" t="s">
        <v>219</v>
      </c>
      <c r="C2" s="1" t="str">
        <f>VLOOKUP(B2,[1]lkup_player!A:C,3,FALSE)</f>
        <v>Seattle</v>
      </c>
      <c r="D2" s="1" t="s">
        <v>220</v>
      </c>
      <c r="E2" s="1" t="s">
        <v>221</v>
      </c>
      <c r="F2" s="1">
        <v>12</v>
      </c>
      <c r="G2">
        <v>1</v>
      </c>
      <c r="H2">
        <v>1</v>
      </c>
      <c r="I2">
        <f>9-H2</f>
        <v>8</v>
      </c>
      <c r="J2" s="1">
        <v>1</v>
      </c>
      <c r="K2">
        <v>15</v>
      </c>
      <c r="L2">
        <v>0</v>
      </c>
      <c r="M2" s="1">
        <v>0</v>
      </c>
      <c r="N2">
        <f>SUM(I2,M2)</f>
        <v>8</v>
      </c>
    </row>
    <row r="3" spans="1:14" x14ac:dyDescent="0.3">
      <c r="A3" t="s">
        <v>62</v>
      </c>
      <c r="B3" s="1" t="s">
        <v>222</v>
      </c>
      <c r="C3" s="1" t="str">
        <f>VLOOKUP(B3,[1]lkup_player!A:C,3,FALSE)</f>
        <v>San Francisco</v>
      </c>
      <c r="D3" s="1" t="s">
        <v>152</v>
      </c>
      <c r="E3" s="1" t="s">
        <v>221</v>
      </c>
      <c r="F3" s="1">
        <v>5</v>
      </c>
      <c r="G3">
        <v>3</v>
      </c>
      <c r="H3">
        <v>6</v>
      </c>
      <c r="I3">
        <f>9-H3</f>
        <v>3</v>
      </c>
      <c r="J3" s="1">
        <v>2</v>
      </c>
      <c r="K3">
        <v>15</v>
      </c>
      <c r="L3">
        <v>-3</v>
      </c>
      <c r="M3" s="1">
        <v>1</v>
      </c>
      <c r="N3">
        <f t="shared" ref="N3:N66" si="0">SUM(I3,M3)</f>
        <v>4</v>
      </c>
    </row>
    <row r="4" spans="1:14" x14ac:dyDescent="0.3">
      <c r="A4" t="s">
        <v>13</v>
      </c>
      <c r="B4" s="1" t="s">
        <v>223</v>
      </c>
      <c r="C4" s="1" t="str">
        <f>VLOOKUP(B4,[1]lkup_player!A:C,3,FALSE)</f>
        <v>Chicago</v>
      </c>
      <c r="D4" s="1" t="s">
        <v>15</v>
      </c>
      <c r="E4" s="1" t="s">
        <v>221</v>
      </c>
      <c r="F4" s="1">
        <v>1</v>
      </c>
      <c r="G4">
        <v>4</v>
      </c>
      <c r="H4">
        <v>20</v>
      </c>
      <c r="J4" s="1">
        <v>3</v>
      </c>
      <c r="K4">
        <v>14</v>
      </c>
      <c r="L4">
        <v>-16</v>
      </c>
      <c r="M4" s="1">
        <v>1</v>
      </c>
      <c r="N4">
        <f t="shared" si="0"/>
        <v>1</v>
      </c>
    </row>
    <row r="5" spans="1:14" x14ac:dyDescent="0.3">
      <c r="A5" t="s">
        <v>32</v>
      </c>
      <c r="B5" s="1" t="s">
        <v>224</v>
      </c>
      <c r="C5" s="1" t="str">
        <f>VLOOKUP(B5,[1]lkup_player!A:C,3,FALSE)</f>
        <v>Atlanta</v>
      </c>
      <c r="D5" s="1" t="s">
        <v>225</v>
      </c>
      <c r="E5" s="1" t="s">
        <v>221</v>
      </c>
      <c r="F5" s="1">
        <v>1</v>
      </c>
      <c r="G5">
        <v>4</v>
      </c>
      <c r="H5">
        <v>30</v>
      </c>
      <c r="J5" s="1">
        <v>4</v>
      </c>
      <c r="K5">
        <v>13</v>
      </c>
      <c r="L5">
        <v>-26</v>
      </c>
      <c r="M5" s="1">
        <v>0</v>
      </c>
      <c r="N5">
        <f t="shared" si="0"/>
        <v>0</v>
      </c>
    </row>
    <row r="6" spans="1:14" x14ac:dyDescent="0.3">
      <c r="A6" t="s">
        <v>17</v>
      </c>
      <c r="B6" s="1" t="s">
        <v>226</v>
      </c>
      <c r="C6" s="1" t="str">
        <f>VLOOKUP(B6,[1]lkup_player!A:C,3,FALSE)</f>
        <v>Houston</v>
      </c>
      <c r="D6" s="1" t="s">
        <v>19</v>
      </c>
      <c r="E6" s="1" t="s">
        <v>221</v>
      </c>
      <c r="F6" s="1">
        <v>8</v>
      </c>
      <c r="G6">
        <v>2</v>
      </c>
      <c r="H6">
        <v>32</v>
      </c>
      <c r="J6" s="1">
        <v>5</v>
      </c>
      <c r="K6">
        <v>15</v>
      </c>
      <c r="L6">
        <v>-30</v>
      </c>
      <c r="M6" s="1">
        <v>-3</v>
      </c>
      <c r="N6">
        <f t="shared" si="0"/>
        <v>-3</v>
      </c>
    </row>
    <row r="7" spans="1:14" x14ac:dyDescent="0.3">
      <c r="A7" t="s">
        <v>62</v>
      </c>
      <c r="B7" s="1" t="s">
        <v>227</v>
      </c>
      <c r="C7" s="1" t="str">
        <f>VLOOKUP(B7,[1]lkup_player!A:C,3,FALSE)</f>
        <v>Stephen Gostkowski</v>
      </c>
      <c r="D7" s="1" t="s">
        <v>228</v>
      </c>
      <c r="E7" s="1" t="s">
        <v>22</v>
      </c>
      <c r="F7" s="1">
        <v>1</v>
      </c>
      <c r="G7">
        <v>1</v>
      </c>
      <c r="H7">
        <v>1</v>
      </c>
      <c r="I7">
        <f>9-H7</f>
        <v>8</v>
      </c>
      <c r="J7" s="1">
        <v>1</v>
      </c>
      <c r="K7">
        <v>15</v>
      </c>
      <c r="L7">
        <v>0</v>
      </c>
      <c r="M7" s="1">
        <v>0</v>
      </c>
      <c r="N7">
        <f t="shared" si="0"/>
        <v>8</v>
      </c>
    </row>
    <row r="8" spans="1:14" x14ac:dyDescent="0.3">
      <c r="A8" t="s">
        <v>13</v>
      </c>
      <c r="B8" s="1" t="s">
        <v>229</v>
      </c>
      <c r="C8" s="1" t="str">
        <f>VLOOKUP(B8,[1]lkup_player!A:C,3,FALSE)</f>
        <v>Matt Bryant</v>
      </c>
      <c r="D8" s="1" t="s">
        <v>230</v>
      </c>
      <c r="E8" s="1" t="s">
        <v>22</v>
      </c>
      <c r="F8" s="1">
        <v>1</v>
      </c>
      <c r="G8">
        <v>1</v>
      </c>
      <c r="H8">
        <v>21</v>
      </c>
      <c r="J8" s="1">
        <v>2</v>
      </c>
      <c r="K8">
        <v>14</v>
      </c>
      <c r="L8">
        <v>-20</v>
      </c>
      <c r="M8" s="1">
        <v>-1</v>
      </c>
      <c r="N8">
        <f t="shared" si="0"/>
        <v>-1</v>
      </c>
    </row>
    <row r="9" spans="1:14" x14ac:dyDescent="0.3">
      <c r="A9" t="s">
        <v>23</v>
      </c>
      <c r="B9" s="1" t="s">
        <v>231</v>
      </c>
      <c r="C9" s="1" t="str">
        <f>VLOOKUP(B9,[1]lkup_player!A:C,3,FALSE)</f>
        <v>Peyton Manning</v>
      </c>
      <c r="D9" s="1" t="s">
        <v>232</v>
      </c>
      <c r="E9" s="1" t="s">
        <v>38</v>
      </c>
      <c r="F9" s="1">
        <v>19</v>
      </c>
      <c r="G9">
        <v>3</v>
      </c>
      <c r="H9">
        <v>1</v>
      </c>
      <c r="I9">
        <f>13-H9</f>
        <v>12</v>
      </c>
      <c r="J9" s="1">
        <v>1</v>
      </c>
      <c r="K9">
        <v>9</v>
      </c>
      <c r="L9">
        <v>2</v>
      </c>
      <c r="M9" s="1">
        <v>2</v>
      </c>
      <c r="N9">
        <f t="shared" si="0"/>
        <v>14</v>
      </c>
    </row>
    <row r="10" spans="1:14" x14ac:dyDescent="0.3">
      <c r="A10" t="s">
        <v>62</v>
      </c>
      <c r="B10" s="1" t="s">
        <v>36</v>
      </c>
      <c r="C10" s="1" t="str">
        <f>VLOOKUP(B10,[1]lkup_player!A:C,3,FALSE)</f>
        <v>Drew Brees</v>
      </c>
      <c r="D10" s="1" t="s">
        <v>233</v>
      </c>
      <c r="E10" s="1" t="s">
        <v>38</v>
      </c>
      <c r="F10" s="1">
        <v>25</v>
      </c>
      <c r="G10">
        <v>2</v>
      </c>
      <c r="H10">
        <v>2</v>
      </c>
      <c r="I10">
        <f t="shared" ref="I10:I16" si="1">13-H10</f>
        <v>11</v>
      </c>
      <c r="J10" s="1">
        <v>2</v>
      </c>
      <c r="K10">
        <v>15</v>
      </c>
      <c r="L10">
        <v>0</v>
      </c>
      <c r="M10" s="1">
        <v>0</v>
      </c>
      <c r="N10">
        <f t="shared" si="0"/>
        <v>11</v>
      </c>
    </row>
    <row r="11" spans="1:14" x14ac:dyDescent="0.3">
      <c r="A11" t="s">
        <v>29</v>
      </c>
      <c r="B11" s="1" t="s">
        <v>54</v>
      </c>
      <c r="C11" s="1" t="str">
        <f>VLOOKUP(B11,[1]lkup_player!A:C,3,FALSE)</f>
        <v>Cam Newton</v>
      </c>
      <c r="D11" s="1" t="s">
        <v>55</v>
      </c>
      <c r="E11" s="1" t="s">
        <v>38</v>
      </c>
      <c r="F11" s="1">
        <v>9</v>
      </c>
      <c r="G11">
        <v>6</v>
      </c>
      <c r="H11">
        <v>3</v>
      </c>
      <c r="I11">
        <f t="shared" si="1"/>
        <v>10</v>
      </c>
      <c r="J11" s="1">
        <v>3</v>
      </c>
      <c r="K11">
        <v>9</v>
      </c>
      <c r="L11">
        <v>3</v>
      </c>
      <c r="M11" s="1">
        <v>3</v>
      </c>
      <c r="N11">
        <f t="shared" si="0"/>
        <v>13</v>
      </c>
    </row>
    <row r="12" spans="1:14" x14ac:dyDescent="0.3">
      <c r="A12" t="s">
        <v>17</v>
      </c>
      <c r="B12" s="1" t="s">
        <v>234</v>
      </c>
      <c r="C12" s="1" t="str">
        <f>VLOOKUP(B12,[1]lkup_player!A:C,3,FALSE)</f>
        <v>Andrew Luck</v>
      </c>
      <c r="D12" s="1" t="s">
        <v>235</v>
      </c>
      <c r="E12" s="1" t="s">
        <v>38</v>
      </c>
      <c r="F12" s="1">
        <v>2</v>
      </c>
      <c r="G12">
        <v>12</v>
      </c>
      <c r="H12">
        <v>4</v>
      </c>
      <c r="I12">
        <f t="shared" si="1"/>
        <v>9</v>
      </c>
      <c r="J12" s="1">
        <v>4</v>
      </c>
      <c r="K12">
        <v>15</v>
      </c>
      <c r="L12">
        <v>8</v>
      </c>
      <c r="M12" s="1">
        <v>8</v>
      </c>
      <c r="N12">
        <f t="shared" si="0"/>
        <v>17</v>
      </c>
    </row>
    <row r="13" spans="1:14" x14ac:dyDescent="0.3">
      <c r="A13" t="s">
        <v>26</v>
      </c>
      <c r="B13" s="1" t="s">
        <v>67</v>
      </c>
      <c r="C13" s="1" t="str">
        <f>VLOOKUP(B13,[1]lkup_player!A:C,3,FALSE)</f>
        <v>Matthew Stafford</v>
      </c>
      <c r="D13" s="1" t="s">
        <v>236</v>
      </c>
      <c r="E13" s="1" t="s">
        <v>38</v>
      </c>
      <c r="F13" s="1">
        <v>4</v>
      </c>
      <c r="G13">
        <v>9</v>
      </c>
      <c r="H13">
        <v>7</v>
      </c>
      <c r="I13">
        <f t="shared" si="1"/>
        <v>6</v>
      </c>
      <c r="J13" s="1">
        <v>5</v>
      </c>
      <c r="K13">
        <v>15</v>
      </c>
      <c r="L13">
        <v>2</v>
      </c>
      <c r="M13" s="1">
        <v>4</v>
      </c>
      <c r="N13">
        <f t="shared" si="0"/>
        <v>10</v>
      </c>
    </row>
    <row r="14" spans="1:14" x14ac:dyDescent="0.3">
      <c r="A14" t="s">
        <v>62</v>
      </c>
      <c r="B14" s="1" t="s">
        <v>237</v>
      </c>
      <c r="C14" s="1" t="str">
        <f>VLOOKUP(B14,[1]lkup_player!A:C,3,FALSE)</f>
        <v>Russell Wilson</v>
      </c>
      <c r="D14" s="1" t="s">
        <v>238</v>
      </c>
      <c r="E14" s="1" t="s">
        <v>38</v>
      </c>
      <c r="F14" s="1">
        <v>4</v>
      </c>
      <c r="G14">
        <v>9</v>
      </c>
      <c r="H14">
        <v>8</v>
      </c>
      <c r="I14">
        <f t="shared" si="1"/>
        <v>5</v>
      </c>
      <c r="J14" s="1">
        <v>6</v>
      </c>
      <c r="K14">
        <v>15</v>
      </c>
      <c r="L14">
        <v>1</v>
      </c>
      <c r="M14" s="1">
        <v>3</v>
      </c>
      <c r="N14">
        <f t="shared" si="0"/>
        <v>8</v>
      </c>
    </row>
    <row r="15" spans="1:14" x14ac:dyDescent="0.3">
      <c r="A15" t="s">
        <v>35</v>
      </c>
      <c r="B15" s="1" t="s">
        <v>239</v>
      </c>
      <c r="C15" s="1" t="str">
        <f>VLOOKUP(B15,[1]lkup_player!A:C,3,FALSE)</f>
        <v>Colin Kaepernick</v>
      </c>
      <c r="D15" s="1" t="s">
        <v>240</v>
      </c>
      <c r="E15" s="1" t="s">
        <v>38</v>
      </c>
      <c r="F15" s="1">
        <v>6</v>
      </c>
      <c r="G15">
        <v>8</v>
      </c>
      <c r="H15">
        <v>9</v>
      </c>
      <c r="I15">
        <f t="shared" si="1"/>
        <v>4</v>
      </c>
      <c r="J15" s="1">
        <v>7</v>
      </c>
      <c r="K15">
        <v>10</v>
      </c>
      <c r="L15">
        <v>-1</v>
      </c>
      <c r="M15" s="1">
        <v>1</v>
      </c>
      <c r="N15">
        <f t="shared" si="0"/>
        <v>5</v>
      </c>
    </row>
    <row r="16" spans="1:14" x14ac:dyDescent="0.3">
      <c r="A16" t="s">
        <v>17</v>
      </c>
      <c r="B16" s="1" t="s">
        <v>63</v>
      </c>
      <c r="C16" s="1" t="str">
        <f>VLOOKUP(B16,[1]lkup_player!A:C,3,FALSE)</f>
        <v>Tony Romo</v>
      </c>
      <c r="D16" s="1" t="s">
        <v>241</v>
      </c>
      <c r="E16" s="1" t="s">
        <v>38</v>
      </c>
      <c r="F16" s="1">
        <v>1</v>
      </c>
      <c r="G16">
        <v>13</v>
      </c>
      <c r="H16">
        <v>10</v>
      </c>
      <c r="I16">
        <f t="shared" si="1"/>
        <v>3</v>
      </c>
      <c r="J16" s="1">
        <v>8</v>
      </c>
      <c r="K16">
        <v>15</v>
      </c>
      <c r="L16">
        <v>3</v>
      </c>
      <c r="M16" s="1">
        <v>5</v>
      </c>
      <c r="N16">
        <f t="shared" si="0"/>
        <v>8</v>
      </c>
    </row>
    <row r="17" spans="1:14" x14ac:dyDescent="0.3">
      <c r="A17" t="s">
        <v>13</v>
      </c>
      <c r="B17" s="1" t="s">
        <v>52</v>
      </c>
      <c r="C17" s="1" t="str">
        <f>VLOOKUP(B17,[1]lkup_player!A:C,3,FALSE)</f>
        <v>Tom Brady</v>
      </c>
      <c r="D17" s="1" t="s">
        <v>242</v>
      </c>
      <c r="E17" s="1" t="s">
        <v>38</v>
      </c>
      <c r="F17" s="1">
        <v>8</v>
      </c>
      <c r="G17">
        <v>7</v>
      </c>
      <c r="H17">
        <v>14</v>
      </c>
      <c r="J17" s="1">
        <v>9</v>
      </c>
      <c r="K17">
        <v>14</v>
      </c>
      <c r="L17">
        <v>-7</v>
      </c>
      <c r="M17" s="1">
        <v>-2</v>
      </c>
      <c r="N17">
        <f t="shared" si="0"/>
        <v>-2</v>
      </c>
    </row>
    <row r="18" spans="1:14" x14ac:dyDescent="0.3">
      <c r="A18" t="s">
        <v>32</v>
      </c>
      <c r="B18" s="1" t="s">
        <v>60</v>
      </c>
      <c r="C18" s="1" t="str">
        <f>VLOOKUP(B18,[1]lkup_player!A:C,3,FALSE)</f>
        <v>Matt Ryan</v>
      </c>
      <c r="D18" s="1" t="s">
        <v>243</v>
      </c>
      <c r="E18" s="1" t="s">
        <v>38</v>
      </c>
      <c r="F18" s="1">
        <v>15</v>
      </c>
      <c r="G18">
        <v>4</v>
      </c>
      <c r="H18">
        <v>15</v>
      </c>
      <c r="J18" s="1">
        <v>10</v>
      </c>
      <c r="K18">
        <v>13</v>
      </c>
      <c r="L18">
        <v>-11</v>
      </c>
      <c r="M18" s="1">
        <v>-6</v>
      </c>
      <c r="N18">
        <f t="shared" si="0"/>
        <v>-6</v>
      </c>
    </row>
    <row r="19" spans="1:14" x14ac:dyDescent="0.3">
      <c r="A19" t="s">
        <v>29</v>
      </c>
      <c r="B19" s="1" t="s">
        <v>56</v>
      </c>
      <c r="C19" s="1" t="str">
        <f>VLOOKUP(B19,[1]lkup_player!A:C,3,FALSE)</f>
        <v>Robert Griffin III</v>
      </c>
      <c r="D19" s="1" t="s">
        <v>57</v>
      </c>
      <c r="E19" s="1" t="s">
        <v>38</v>
      </c>
      <c r="F19" s="1">
        <v>11</v>
      </c>
      <c r="G19">
        <v>5</v>
      </c>
      <c r="H19">
        <v>18</v>
      </c>
      <c r="J19" s="1">
        <v>11</v>
      </c>
      <c r="K19">
        <v>9</v>
      </c>
      <c r="L19">
        <v>-13</v>
      </c>
      <c r="M19" s="1">
        <v>-6</v>
      </c>
      <c r="N19">
        <f t="shared" si="0"/>
        <v>-6</v>
      </c>
    </row>
    <row r="20" spans="1:14" x14ac:dyDescent="0.3">
      <c r="A20" t="s">
        <v>13</v>
      </c>
      <c r="B20" s="1" t="s">
        <v>69</v>
      </c>
      <c r="C20" s="1" t="str">
        <f>VLOOKUP(B20,[1]lkup_player!A:C,3,FALSE)</f>
        <v>Eli Manning</v>
      </c>
      <c r="D20" s="1" t="s">
        <v>244</v>
      </c>
      <c r="E20" s="1" t="s">
        <v>38</v>
      </c>
      <c r="F20" s="1">
        <v>1</v>
      </c>
      <c r="G20">
        <v>13</v>
      </c>
      <c r="H20">
        <v>21</v>
      </c>
      <c r="J20" s="1">
        <v>12</v>
      </c>
      <c r="K20">
        <v>14</v>
      </c>
      <c r="L20">
        <v>-8</v>
      </c>
      <c r="M20" s="1">
        <v>1</v>
      </c>
      <c r="N20">
        <f t="shared" si="0"/>
        <v>1</v>
      </c>
    </row>
    <row r="21" spans="1:14" x14ac:dyDescent="0.3">
      <c r="A21" t="s">
        <v>26</v>
      </c>
      <c r="B21" s="1" t="s">
        <v>245</v>
      </c>
      <c r="C21" s="1" t="str">
        <f>VLOOKUP(B21,[1]lkup_player!A:C,3,FALSE)</f>
        <v>Aaron Rodgers</v>
      </c>
      <c r="D21" s="1" t="s">
        <v>246</v>
      </c>
      <c r="E21" s="1" t="s">
        <v>38</v>
      </c>
      <c r="F21" s="1">
        <v>30</v>
      </c>
      <c r="G21">
        <v>1</v>
      </c>
      <c r="H21">
        <v>22</v>
      </c>
      <c r="J21" s="1">
        <v>13</v>
      </c>
      <c r="K21">
        <v>15</v>
      </c>
      <c r="L21">
        <v>-21</v>
      </c>
      <c r="M21" s="1">
        <v>-12</v>
      </c>
      <c r="N21">
        <f t="shared" si="0"/>
        <v>-12</v>
      </c>
    </row>
    <row r="22" spans="1:14" x14ac:dyDescent="0.3">
      <c r="A22" t="s">
        <v>32</v>
      </c>
      <c r="B22" s="1" t="s">
        <v>157</v>
      </c>
      <c r="C22" s="1" t="str">
        <f>VLOOKUP(B22,[1]lkup_player!A:C,3,FALSE)</f>
        <v>Michael Vick</v>
      </c>
      <c r="D22" s="1" t="s">
        <v>247</v>
      </c>
      <c r="E22" s="1" t="s">
        <v>38</v>
      </c>
      <c r="F22" s="1">
        <v>3</v>
      </c>
      <c r="G22">
        <v>11</v>
      </c>
      <c r="H22">
        <v>36</v>
      </c>
      <c r="J22" s="1">
        <v>14</v>
      </c>
      <c r="K22">
        <v>13</v>
      </c>
      <c r="L22">
        <v>-25</v>
      </c>
      <c r="M22" s="1">
        <v>-3</v>
      </c>
      <c r="N22">
        <f t="shared" si="0"/>
        <v>-3</v>
      </c>
    </row>
    <row r="23" spans="1:14" x14ac:dyDescent="0.3">
      <c r="A23" t="s">
        <v>26</v>
      </c>
      <c r="B23" s="1" t="s">
        <v>87</v>
      </c>
      <c r="C23" s="1" t="str">
        <f>VLOOKUP(B23,[1]lkup_player!A:C,3,FALSE)</f>
        <v>Jamaal Charles</v>
      </c>
      <c r="D23" s="1" t="s">
        <v>248</v>
      </c>
      <c r="E23" s="1" t="s">
        <v>45</v>
      </c>
      <c r="F23" s="1">
        <v>73</v>
      </c>
      <c r="G23">
        <v>4</v>
      </c>
      <c r="H23">
        <v>1</v>
      </c>
      <c r="I23">
        <f>17-H23</f>
        <v>16</v>
      </c>
      <c r="J23" s="1">
        <v>1</v>
      </c>
      <c r="K23">
        <v>15</v>
      </c>
      <c r="L23">
        <v>3</v>
      </c>
      <c r="M23" s="1">
        <v>3</v>
      </c>
      <c r="N23">
        <f t="shared" si="0"/>
        <v>19</v>
      </c>
    </row>
    <row r="24" spans="1:14" x14ac:dyDescent="0.3">
      <c r="A24" t="s">
        <v>32</v>
      </c>
      <c r="B24" s="1" t="s">
        <v>109</v>
      </c>
      <c r="C24" s="1" t="str">
        <f>VLOOKUP(B24,[1]lkup_player!A:C,3,FALSE)</f>
        <v>LeSean McCoy</v>
      </c>
      <c r="D24" s="1" t="s">
        <v>249</v>
      </c>
      <c r="E24" s="1" t="s">
        <v>45</v>
      </c>
      <c r="F24" s="1">
        <v>63</v>
      </c>
      <c r="G24">
        <v>8</v>
      </c>
      <c r="H24">
        <v>2</v>
      </c>
      <c r="I24">
        <f t="shared" ref="I24:I35" si="2">17-H24</f>
        <v>15</v>
      </c>
      <c r="J24" s="1">
        <v>2</v>
      </c>
      <c r="K24">
        <v>13</v>
      </c>
      <c r="L24">
        <v>6</v>
      </c>
      <c r="M24" s="1">
        <v>6</v>
      </c>
      <c r="N24">
        <f t="shared" si="0"/>
        <v>21</v>
      </c>
    </row>
    <row r="25" spans="1:14" x14ac:dyDescent="0.3">
      <c r="A25" t="s">
        <v>13</v>
      </c>
      <c r="B25" s="1" t="s">
        <v>95</v>
      </c>
      <c r="C25" s="1" t="str">
        <f>VLOOKUP(B25,[1]lkup_player!A:C,3,FALSE)</f>
        <v>Matt Forte</v>
      </c>
      <c r="D25" s="1" t="s">
        <v>250</v>
      </c>
      <c r="E25" s="1" t="s">
        <v>45</v>
      </c>
      <c r="F25" s="1">
        <v>50</v>
      </c>
      <c r="G25">
        <v>11</v>
      </c>
      <c r="H25">
        <v>3</v>
      </c>
      <c r="I25">
        <f t="shared" si="2"/>
        <v>14</v>
      </c>
      <c r="J25" s="1">
        <v>3</v>
      </c>
      <c r="K25">
        <v>14</v>
      </c>
      <c r="L25">
        <v>8</v>
      </c>
      <c r="M25" s="1">
        <v>8</v>
      </c>
      <c r="N25">
        <f t="shared" si="0"/>
        <v>22</v>
      </c>
    </row>
    <row r="26" spans="1:14" x14ac:dyDescent="0.3">
      <c r="A26" t="s">
        <v>29</v>
      </c>
      <c r="B26" s="1" t="s">
        <v>81</v>
      </c>
      <c r="C26" s="1" t="str">
        <f>VLOOKUP(B26,[1]lkup_player!A:C,3,FALSE)</f>
        <v>Marshawn Lynch</v>
      </c>
      <c r="D26" s="1" t="s">
        <v>251</v>
      </c>
      <c r="E26" s="1" t="s">
        <v>45</v>
      </c>
      <c r="F26" s="1">
        <v>69</v>
      </c>
      <c r="G26">
        <v>7</v>
      </c>
      <c r="H26">
        <v>4</v>
      </c>
      <c r="I26">
        <f t="shared" si="2"/>
        <v>13</v>
      </c>
      <c r="J26" s="1">
        <v>4</v>
      </c>
      <c r="K26">
        <v>9</v>
      </c>
      <c r="L26">
        <v>3</v>
      </c>
      <c r="M26" s="1">
        <v>3</v>
      </c>
      <c r="N26">
        <f t="shared" si="0"/>
        <v>16</v>
      </c>
    </row>
    <row r="27" spans="1:14" x14ac:dyDescent="0.3">
      <c r="A27" t="s">
        <v>26</v>
      </c>
      <c r="B27" s="1" t="s">
        <v>252</v>
      </c>
      <c r="C27" s="1" t="str">
        <f>VLOOKUP(B27,[1]lkup_player!A:C,3,FALSE)</f>
        <v>Eddie Lacy</v>
      </c>
      <c r="D27" s="1" t="s">
        <v>253</v>
      </c>
      <c r="E27" s="1" t="s">
        <v>45</v>
      </c>
      <c r="F27" s="1">
        <v>3</v>
      </c>
      <c r="G27">
        <v>22</v>
      </c>
      <c r="H27">
        <v>6</v>
      </c>
      <c r="I27">
        <f t="shared" si="2"/>
        <v>11</v>
      </c>
      <c r="J27" s="1">
        <v>5</v>
      </c>
      <c r="K27">
        <v>15</v>
      </c>
      <c r="L27">
        <v>16</v>
      </c>
      <c r="M27" s="1">
        <v>17</v>
      </c>
      <c r="N27">
        <f t="shared" si="0"/>
        <v>28</v>
      </c>
    </row>
    <row r="28" spans="1:14" x14ac:dyDescent="0.3">
      <c r="A28" t="s">
        <v>26</v>
      </c>
      <c r="B28" s="1" t="s">
        <v>161</v>
      </c>
      <c r="C28" s="1" t="str">
        <f>VLOOKUP(B28,[1]lkup_player!A:C,3,FALSE)</f>
        <v>DeMarco Murray</v>
      </c>
      <c r="D28" s="1" t="s">
        <v>254</v>
      </c>
      <c r="E28" s="1" t="s">
        <v>45</v>
      </c>
      <c r="F28" s="1">
        <v>8</v>
      </c>
      <c r="G28">
        <v>16</v>
      </c>
      <c r="H28">
        <v>7</v>
      </c>
      <c r="I28">
        <f t="shared" si="2"/>
        <v>10</v>
      </c>
      <c r="J28" s="1">
        <v>6</v>
      </c>
      <c r="K28">
        <v>15</v>
      </c>
      <c r="L28">
        <v>9</v>
      </c>
      <c r="M28" s="1">
        <v>10</v>
      </c>
      <c r="N28">
        <f t="shared" si="0"/>
        <v>20</v>
      </c>
    </row>
    <row r="29" spans="1:14" x14ac:dyDescent="0.3">
      <c r="A29" t="s">
        <v>23</v>
      </c>
      <c r="B29" s="1" t="s">
        <v>75</v>
      </c>
      <c r="C29" s="1" t="str">
        <f>VLOOKUP(B29,[1]lkup_player!A:C,3,FALSE)</f>
        <v>Adrian Peterson</v>
      </c>
      <c r="D29" s="1" t="s">
        <v>255</v>
      </c>
      <c r="E29" s="1" t="s">
        <v>45</v>
      </c>
      <c r="F29" s="1">
        <v>109</v>
      </c>
      <c r="G29">
        <v>1</v>
      </c>
      <c r="H29">
        <v>8</v>
      </c>
      <c r="I29">
        <f t="shared" si="2"/>
        <v>9</v>
      </c>
      <c r="J29" s="1">
        <v>7</v>
      </c>
      <c r="K29">
        <v>9</v>
      </c>
      <c r="L29">
        <v>-7</v>
      </c>
      <c r="M29" s="1">
        <v>-6</v>
      </c>
      <c r="N29">
        <f t="shared" si="0"/>
        <v>3</v>
      </c>
    </row>
    <row r="30" spans="1:14" x14ac:dyDescent="0.3">
      <c r="A30" t="s">
        <v>26</v>
      </c>
      <c r="B30" s="1" t="s">
        <v>97</v>
      </c>
      <c r="C30" s="1" t="str">
        <f>VLOOKUP(B30,[1]lkup_player!A:C,3,FALSE)</f>
        <v>Chris Johnson</v>
      </c>
      <c r="D30" s="1" t="s">
        <v>256</v>
      </c>
      <c r="E30" s="1" t="s">
        <v>45</v>
      </c>
      <c r="F30" s="1">
        <v>16</v>
      </c>
      <c r="G30">
        <v>15</v>
      </c>
      <c r="H30">
        <v>9</v>
      </c>
      <c r="I30">
        <f t="shared" si="2"/>
        <v>8</v>
      </c>
      <c r="J30" s="1">
        <v>8</v>
      </c>
      <c r="K30">
        <v>15</v>
      </c>
      <c r="L30">
        <v>6</v>
      </c>
      <c r="M30" s="1">
        <v>7</v>
      </c>
      <c r="N30">
        <f t="shared" si="0"/>
        <v>15</v>
      </c>
    </row>
    <row r="31" spans="1:14" x14ac:dyDescent="0.3">
      <c r="A31" t="s">
        <v>32</v>
      </c>
      <c r="B31" s="1" t="s">
        <v>99</v>
      </c>
      <c r="C31" s="1" t="str">
        <f>VLOOKUP(B31,[1]lkup_player!A:C,3,FALSE)</f>
        <v>Reggie Bush</v>
      </c>
      <c r="D31" s="1" t="s">
        <v>257</v>
      </c>
      <c r="E31" s="1" t="s">
        <v>45</v>
      </c>
      <c r="F31" s="1">
        <v>8</v>
      </c>
      <c r="G31">
        <v>16</v>
      </c>
      <c r="H31">
        <v>11</v>
      </c>
      <c r="I31">
        <f t="shared" si="2"/>
        <v>6</v>
      </c>
      <c r="J31" s="1">
        <v>9</v>
      </c>
      <c r="K31">
        <v>13</v>
      </c>
      <c r="L31">
        <v>5</v>
      </c>
      <c r="M31" s="1">
        <v>7</v>
      </c>
      <c r="N31">
        <f t="shared" si="0"/>
        <v>13</v>
      </c>
    </row>
    <row r="32" spans="1:14" x14ac:dyDescent="0.3">
      <c r="A32" t="s">
        <v>26</v>
      </c>
      <c r="B32" s="1" t="s">
        <v>73</v>
      </c>
      <c r="C32" s="1" t="str">
        <f>VLOOKUP(B32,[1]lkup_player!A:C,3,FALSE)</f>
        <v>Frank Gore</v>
      </c>
      <c r="D32" s="1" t="s">
        <v>258</v>
      </c>
      <c r="E32" s="1" t="s">
        <v>45</v>
      </c>
      <c r="F32" s="1">
        <v>5</v>
      </c>
      <c r="G32">
        <v>18</v>
      </c>
      <c r="H32">
        <v>13</v>
      </c>
      <c r="I32">
        <f t="shared" si="2"/>
        <v>4</v>
      </c>
      <c r="J32" s="1">
        <v>10</v>
      </c>
      <c r="K32">
        <v>15</v>
      </c>
      <c r="L32">
        <v>5</v>
      </c>
      <c r="M32" s="1">
        <v>8</v>
      </c>
      <c r="N32">
        <f t="shared" si="0"/>
        <v>12</v>
      </c>
    </row>
    <row r="33" spans="1:14" x14ac:dyDescent="0.3">
      <c r="A33" t="s">
        <v>62</v>
      </c>
      <c r="B33" s="1" t="s">
        <v>259</v>
      </c>
      <c r="C33" s="1" t="str">
        <f>VLOOKUP(B33,[1]lkup_player!A:C,3,FALSE)</f>
        <v>Le'Veon Bell</v>
      </c>
      <c r="D33" s="1" t="s">
        <v>260</v>
      </c>
      <c r="E33" s="1" t="s">
        <v>45</v>
      </c>
      <c r="F33" s="1">
        <v>1</v>
      </c>
      <c r="G33">
        <v>25</v>
      </c>
      <c r="H33">
        <v>14</v>
      </c>
      <c r="I33">
        <f t="shared" si="2"/>
        <v>3</v>
      </c>
      <c r="J33" s="1">
        <v>11</v>
      </c>
      <c r="K33">
        <v>15</v>
      </c>
      <c r="L33">
        <v>11</v>
      </c>
      <c r="M33" s="1">
        <v>14</v>
      </c>
      <c r="N33">
        <f t="shared" si="0"/>
        <v>17</v>
      </c>
    </row>
    <row r="34" spans="1:14" x14ac:dyDescent="0.3">
      <c r="A34" t="s">
        <v>62</v>
      </c>
      <c r="B34" s="1" t="s">
        <v>261</v>
      </c>
      <c r="C34" s="1" t="str">
        <f>VLOOKUP(B34,[1]lkup_player!A:C,3,FALSE)</f>
        <v>Alfred Morris</v>
      </c>
      <c r="D34" s="1" t="s">
        <v>262</v>
      </c>
      <c r="E34" s="1" t="s">
        <v>45</v>
      </c>
      <c r="F34" s="1">
        <v>62</v>
      </c>
      <c r="G34">
        <v>9</v>
      </c>
      <c r="H34">
        <v>15</v>
      </c>
      <c r="I34">
        <f t="shared" si="2"/>
        <v>2</v>
      </c>
      <c r="J34" s="1">
        <v>12</v>
      </c>
      <c r="K34">
        <v>15</v>
      </c>
      <c r="L34">
        <v>-6</v>
      </c>
      <c r="M34" s="1">
        <v>-3</v>
      </c>
      <c r="N34">
        <f t="shared" si="0"/>
        <v>-1</v>
      </c>
    </row>
    <row r="35" spans="1:14" x14ac:dyDescent="0.3">
      <c r="A35" t="s">
        <v>23</v>
      </c>
      <c r="B35" s="1" t="s">
        <v>263</v>
      </c>
      <c r="C35" s="1" t="str">
        <f>VLOOKUP(B35,[1]lkup_player!A:C,3,FALSE)</f>
        <v>Giovani Bernard</v>
      </c>
      <c r="D35" s="1" t="s">
        <v>264</v>
      </c>
      <c r="E35" s="1" t="s">
        <v>45</v>
      </c>
      <c r="F35" s="1">
        <v>3</v>
      </c>
      <c r="G35">
        <v>22</v>
      </c>
      <c r="H35">
        <v>16</v>
      </c>
      <c r="I35">
        <f t="shared" si="2"/>
        <v>1</v>
      </c>
      <c r="J35" s="1">
        <v>13</v>
      </c>
      <c r="K35">
        <v>9</v>
      </c>
      <c r="L35">
        <v>6</v>
      </c>
      <c r="M35" s="1">
        <v>9</v>
      </c>
      <c r="N35">
        <f t="shared" si="0"/>
        <v>10</v>
      </c>
    </row>
    <row r="36" spans="1:14" x14ac:dyDescent="0.3">
      <c r="A36" t="s">
        <v>62</v>
      </c>
      <c r="B36" s="1" t="s">
        <v>133</v>
      </c>
      <c r="C36" s="1" t="str">
        <f>VLOOKUP(B36,[1]lkup_player!A:C,3,FALSE)</f>
        <v>Maurice Jones-Drew</v>
      </c>
      <c r="D36" s="1" t="s">
        <v>265</v>
      </c>
      <c r="E36" s="1" t="s">
        <v>45</v>
      </c>
      <c r="F36" s="1">
        <v>30</v>
      </c>
      <c r="G36">
        <v>12</v>
      </c>
      <c r="H36">
        <v>20</v>
      </c>
      <c r="J36" s="1">
        <v>14</v>
      </c>
      <c r="K36">
        <v>15</v>
      </c>
      <c r="L36">
        <v>-8</v>
      </c>
      <c r="M36" s="1">
        <v>-2</v>
      </c>
      <c r="N36">
        <f t="shared" si="0"/>
        <v>-2</v>
      </c>
    </row>
    <row r="37" spans="1:14" x14ac:dyDescent="0.3">
      <c r="A37" t="s">
        <v>35</v>
      </c>
      <c r="B37" s="1" t="s">
        <v>266</v>
      </c>
      <c r="C37" s="1" t="str">
        <f>VLOOKUP(B37,[1]lkup_player!A:C,3,FALSE)</f>
        <v>Rashard Mendenhall</v>
      </c>
      <c r="D37" s="1" t="s">
        <v>267</v>
      </c>
      <c r="E37" s="1" t="s">
        <v>45</v>
      </c>
      <c r="F37" s="1">
        <v>1</v>
      </c>
      <c r="G37">
        <v>25</v>
      </c>
      <c r="H37">
        <v>25</v>
      </c>
      <c r="J37" s="1">
        <v>15</v>
      </c>
      <c r="K37">
        <v>10</v>
      </c>
      <c r="L37">
        <v>0</v>
      </c>
      <c r="M37" s="1">
        <v>10</v>
      </c>
      <c r="N37">
        <f t="shared" si="0"/>
        <v>10</v>
      </c>
    </row>
    <row r="38" spans="1:14" x14ac:dyDescent="0.3">
      <c r="A38" t="s">
        <v>35</v>
      </c>
      <c r="B38" s="1" t="s">
        <v>85</v>
      </c>
      <c r="C38" s="1" t="str">
        <f>VLOOKUP(B38,[1]lkup_player!A:C,3,FALSE)</f>
        <v>C.J. Spiller</v>
      </c>
      <c r="D38" s="1" t="s">
        <v>86</v>
      </c>
      <c r="E38" s="1" t="s">
        <v>45</v>
      </c>
      <c r="F38" s="1">
        <v>72</v>
      </c>
      <c r="G38">
        <v>6</v>
      </c>
      <c r="H38">
        <v>27</v>
      </c>
      <c r="J38" s="1">
        <v>16</v>
      </c>
      <c r="K38">
        <v>10</v>
      </c>
      <c r="L38">
        <v>-21</v>
      </c>
      <c r="M38" s="1">
        <v>-10</v>
      </c>
      <c r="N38">
        <f t="shared" si="0"/>
        <v>-10</v>
      </c>
    </row>
    <row r="39" spans="1:14" x14ac:dyDescent="0.3">
      <c r="A39" t="s">
        <v>32</v>
      </c>
      <c r="B39" s="1" t="s">
        <v>83</v>
      </c>
      <c r="C39" s="1" t="str">
        <f>VLOOKUP(B39,[1]lkup_player!A:C,3,FALSE)</f>
        <v>Ray Rice</v>
      </c>
      <c r="D39" s="1" t="s">
        <v>268</v>
      </c>
      <c r="E39" s="1" t="s">
        <v>45</v>
      </c>
      <c r="F39" s="1">
        <v>62</v>
      </c>
      <c r="G39">
        <v>9</v>
      </c>
      <c r="H39">
        <v>28</v>
      </c>
      <c r="J39" s="1">
        <v>17</v>
      </c>
      <c r="K39">
        <v>13</v>
      </c>
      <c r="L39">
        <v>-19</v>
      </c>
      <c r="M39" s="1">
        <v>-8</v>
      </c>
      <c r="N39">
        <f t="shared" si="0"/>
        <v>-8</v>
      </c>
    </row>
    <row r="40" spans="1:14" x14ac:dyDescent="0.3">
      <c r="A40" t="s">
        <v>35</v>
      </c>
      <c r="B40" s="1" t="s">
        <v>269</v>
      </c>
      <c r="C40" s="1" t="str">
        <f>VLOOKUP(B40,[1]lkup_player!A:C,3,FALSE)</f>
        <v>Stevan Ridley</v>
      </c>
      <c r="D40" s="1" t="s">
        <v>270</v>
      </c>
      <c r="E40" s="1" t="s">
        <v>45</v>
      </c>
      <c r="F40" s="1">
        <v>19</v>
      </c>
      <c r="G40">
        <v>14</v>
      </c>
      <c r="H40">
        <v>30</v>
      </c>
      <c r="J40" s="1">
        <v>18</v>
      </c>
      <c r="K40">
        <v>10</v>
      </c>
      <c r="L40">
        <v>-16</v>
      </c>
      <c r="M40" s="1">
        <v>-4</v>
      </c>
      <c r="N40">
        <f t="shared" si="0"/>
        <v>-4</v>
      </c>
    </row>
    <row r="41" spans="1:14" x14ac:dyDescent="0.3">
      <c r="A41" t="s">
        <v>23</v>
      </c>
      <c r="B41" s="1" t="s">
        <v>103</v>
      </c>
      <c r="C41" s="1" t="str">
        <f>VLOOKUP(B41,[1]lkup_player!A:C,3,FALSE)</f>
        <v>Steven Jackson</v>
      </c>
      <c r="D41" s="1" t="s">
        <v>271</v>
      </c>
      <c r="E41" s="1" t="s">
        <v>45</v>
      </c>
      <c r="F41" s="1">
        <v>26</v>
      </c>
      <c r="G41">
        <v>13</v>
      </c>
      <c r="H41">
        <v>32</v>
      </c>
      <c r="J41" s="1">
        <v>19</v>
      </c>
      <c r="K41">
        <v>9</v>
      </c>
      <c r="L41">
        <v>-19</v>
      </c>
      <c r="M41" s="1">
        <v>-6</v>
      </c>
      <c r="N41">
        <f t="shared" si="0"/>
        <v>-6</v>
      </c>
    </row>
    <row r="42" spans="1:14" x14ac:dyDescent="0.3">
      <c r="A42" t="s">
        <v>17</v>
      </c>
      <c r="B42" s="1" t="s">
        <v>79</v>
      </c>
      <c r="C42" s="1" t="str">
        <f>VLOOKUP(B42,[1]lkup_player!A:C,3,FALSE)</f>
        <v>Ben Tate</v>
      </c>
      <c r="D42" s="1" t="s">
        <v>80</v>
      </c>
      <c r="E42" s="1" t="s">
        <v>45</v>
      </c>
      <c r="F42" s="1">
        <v>1</v>
      </c>
      <c r="G42">
        <v>25</v>
      </c>
      <c r="H42">
        <v>33</v>
      </c>
      <c r="J42" s="1">
        <v>20</v>
      </c>
      <c r="K42">
        <v>15</v>
      </c>
      <c r="L42">
        <v>-8</v>
      </c>
      <c r="M42" s="1">
        <v>5</v>
      </c>
      <c r="N42">
        <f t="shared" si="0"/>
        <v>5</v>
      </c>
    </row>
    <row r="43" spans="1:14" x14ac:dyDescent="0.3">
      <c r="A43" t="s">
        <v>29</v>
      </c>
      <c r="B43" s="1" t="s">
        <v>159</v>
      </c>
      <c r="C43" s="1" t="str">
        <f>VLOOKUP(B43,[1]lkup_player!A:C,3,FALSE)</f>
        <v>Trent Richardson</v>
      </c>
      <c r="D43" s="1" t="s">
        <v>272</v>
      </c>
      <c r="E43" s="1" t="s">
        <v>45</v>
      </c>
      <c r="F43" s="1">
        <v>73</v>
      </c>
      <c r="G43">
        <v>4</v>
      </c>
      <c r="H43">
        <v>34</v>
      </c>
      <c r="J43" s="1">
        <v>21</v>
      </c>
      <c r="K43">
        <v>9</v>
      </c>
      <c r="L43">
        <v>-30</v>
      </c>
      <c r="M43" s="1">
        <v>-17</v>
      </c>
      <c r="N43">
        <f t="shared" si="0"/>
        <v>-17</v>
      </c>
    </row>
    <row r="44" spans="1:14" x14ac:dyDescent="0.3">
      <c r="A44" t="s">
        <v>17</v>
      </c>
      <c r="B44" s="1" t="s">
        <v>113</v>
      </c>
      <c r="C44" s="1" t="str">
        <f>VLOOKUP(B44,[1]lkup_player!A:C,3,FALSE)</f>
        <v>Darren Sproles</v>
      </c>
      <c r="D44" s="1" t="s">
        <v>273</v>
      </c>
      <c r="E44" s="1" t="s">
        <v>45</v>
      </c>
      <c r="F44" s="1">
        <v>1</v>
      </c>
      <c r="G44">
        <v>25</v>
      </c>
      <c r="H44">
        <v>36</v>
      </c>
      <c r="J44" s="1">
        <v>22</v>
      </c>
      <c r="K44">
        <v>15</v>
      </c>
      <c r="L44">
        <v>-11</v>
      </c>
      <c r="M44" s="1">
        <v>3</v>
      </c>
      <c r="N44">
        <f t="shared" si="0"/>
        <v>3</v>
      </c>
    </row>
    <row r="45" spans="1:14" x14ac:dyDescent="0.3">
      <c r="A45" t="s">
        <v>32</v>
      </c>
      <c r="B45" s="1" t="s">
        <v>274</v>
      </c>
      <c r="C45" s="1" t="str">
        <f>VLOOKUP(B45,[1]lkup_player!A:C,3,FALSE)</f>
        <v>Chris Ivory</v>
      </c>
      <c r="D45" s="1" t="s">
        <v>275</v>
      </c>
      <c r="E45" s="1" t="s">
        <v>45</v>
      </c>
      <c r="F45" s="1">
        <v>1</v>
      </c>
      <c r="G45">
        <v>25</v>
      </c>
      <c r="H45">
        <v>37</v>
      </c>
      <c r="J45" s="1">
        <v>23</v>
      </c>
      <c r="K45">
        <v>13</v>
      </c>
      <c r="L45">
        <v>-12</v>
      </c>
      <c r="M45" s="1">
        <v>2</v>
      </c>
      <c r="N45">
        <f t="shared" si="0"/>
        <v>2</v>
      </c>
    </row>
    <row r="46" spans="1:14" x14ac:dyDescent="0.3">
      <c r="A46" t="s">
        <v>17</v>
      </c>
      <c r="B46" s="1" t="s">
        <v>276</v>
      </c>
      <c r="C46" s="1" t="str">
        <f>VLOOKUP(B46,[1]lkup_player!A:C,3,FALSE)</f>
        <v>Lamar Miller</v>
      </c>
      <c r="D46" s="1" t="s">
        <v>277</v>
      </c>
      <c r="E46" s="1" t="s">
        <v>45</v>
      </c>
      <c r="F46" s="1">
        <v>4</v>
      </c>
      <c r="G46">
        <v>20</v>
      </c>
      <c r="H46">
        <v>38</v>
      </c>
      <c r="J46" s="1">
        <v>24</v>
      </c>
      <c r="K46">
        <v>15</v>
      </c>
      <c r="L46">
        <v>-18</v>
      </c>
      <c r="M46" s="1">
        <v>-4</v>
      </c>
      <c r="N46">
        <f t="shared" si="0"/>
        <v>-4</v>
      </c>
    </row>
    <row r="47" spans="1:14" x14ac:dyDescent="0.3">
      <c r="A47" t="s">
        <v>17</v>
      </c>
      <c r="B47" s="1" t="s">
        <v>278</v>
      </c>
      <c r="C47" s="1" t="str">
        <f>VLOOKUP(B47,[1]lkup_player!A:C,3,FALSE)</f>
        <v>Montee Ball</v>
      </c>
      <c r="D47" s="1" t="s">
        <v>279</v>
      </c>
      <c r="E47" s="1" t="s">
        <v>45</v>
      </c>
      <c r="F47" s="1">
        <v>2</v>
      </c>
      <c r="G47">
        <v>24</v>
      </c>
      <c r="H47">
        <v>42</v>
      </c>
      <c r="J47" s="1">
        <v>25</v>
      </c>
      <c r="K47">
        <v>15</v>
      </c>
      <c r="L47">
        <v>-18</v>
      </c>
      <c r="M47" s="1">
        <v>-1</v>
      </c>
      <c r="N47">
        <f t="shared" si="0"/>
        <v>-1</v>
      </c>
    </row>
    <row r="48" spans="1:14" x14ac:dyDescent="0.3">
      <c r="A48" t="s">
        <v>17</v>
      </c>
      <c r="B48" s="1" t="s">
        <v>65</v>
      </c>
      <c r="C48" s="1" t="str">
        <f>VLOOKUP(B48,[1]lkup_player!A:C,3,FALSE)</f>
        <v>Arian Foster</v>
      </c>
      <c r="D48" s="1" t="s">
        <v>66</v>
      </c>
      <c r="E48" s="1" t="s">
        <v>45</v>
      </c>
      <c r="F48" s="1">
        <v>83</v>
      </c>
      <c r="G48">
        <v>2</v>
      </c>
      <c r="H48">
        <v>44</v>
      </c>
      <c r="J48" s="1">
        <v>26</v>
      </c>
      <c r="K48">
        <v>15</v>
      </c>
      <c r="L48">
        <v>-42</v>
      </c>
      <c r="M48" s="1">
        <v>-24</v>
      </c>
      <c r="N48">
        <f t="shared" si="0"/>
        <v>-24</v>
      </c>
    </row>
    <row r="49" spans="1:14" x14ac:dyDescent="0.3">
      <c r="A49" t="s">
        <v>13</v>
      </c>
      <c r="B49" s="1" t="s">
        <v>77</v>
      </c>
      <c r="C49" s="1" t="str">
        <f>VLOOKUP(B49,[1]lkup_player!A:C,3,FALSE)</f>
        <v>Darren McFadden</v>
      </c>
      <c r="D49" s="1" t="s">
        <v>280</v>
      </c>
      <c r="E49" s="1" t="s">
        <v>45</v>
      </c>
      <c r="F49" s="1">
        <v>4</v>
      </c>
      <c r="G49">
        <v>20</v>
      </c>
      <c r="H49">
        <v>47</v>
      </c>
      <c r="J49" s="1">
        <v>27</v>
      </c>
      <c r="K49">
        <v>14</v>
      </c>
      <c r="L49">
        <v>-27</v>
      </c>
      <c r="M49" s="1">
        <v>-7</v>
      </c>
      <c r="N49">
        <f t="shared" si="0"/>
        <v>-7</v>
      </c>
    </row>
    <row r="50" spans="1:14" x14ac:dyDescent="0.3">
      <c r="A50" t="s">
        <v>35</v>
      </c>
      <c r="B50" s="1" t="s">
        <v>281</v>
      </c>
      <c r="C50" s="1" t="str">
        <f>VLOOKUP(B50,[1]lkup_player!A:C,3,FALSE)</f>
        <v>Andre Brown</v>
      </c>
      <c r="D50" s="1" t="s">
        <v>282</v>
      </c>
      <c r="E50" s="1" t="s">
        <v>45</v>
      </c>
      <c r="F50" s="1">
        <v>1</v>
      </c>
      <c r="G50">
        <v>25</v>
      </c>
      <c r="H50">
        <v>51</v>
      </c>
      <c r="J50" s="1">
        <v>28</v>
      </c>
      <c r="K50">
        <v>10</v>
      </c>
      <c r="L50">
        <v>-26</v>
      </c>
      <c r="M50" s="1">
        <v>-3</v>
      </c>
      <c r="N50">
        <f t="shared" si="0"/>
        <v>-3</v>
      </c>
    </row>
    <row r="51" spans="1:14" x14ac:dyDescent="0.3">
      <c r="A51" t="s">
        <v>13</v>
      </c>
      <c r="B51" s="1" t="s">
        <v>43</v>
      </c>
      <c r="C51" s="1" t="str">
        <f>VLOOKUP(B51,[1]lkup_player!A:C,3,FALSE)</f>
        <v>Doug Martin</v>
      </c>
      <c r="D51" s="1" t="s">
        <v>283</v>
      </c>
      <c r="E51" s="1" t="s">
        <v>45</v>
      </c>
      <c r="F51" s="1">
        <v>81</v>
      </c>
      <c r="G51">
        <v>3</v>
      </c>
      <c r="H51">
        <v>57</v>
      </c>
      <c r="J51" s="1">
        <v>29</v>
      </c>
      <c r="K51">
        <v>14</v>
      </c>
      <c r="L51">
        <v>-54</v>
      </c>
      <c r="M51" s="1">
        <v>-26</v>
      </c>
      <c r="N51">
        <f t="shared" si="0"/>
        <v>-26</v>
      </c>
    </row>
    <row r="52" spans="1:14" x14ac:dyDescent="0.3">
      <c r="A52" t="s">
        <v>62</v>
      </c>
      <c r="B52" s="1" t="s">
        <v>284</v>
      </c>
      <c r="C52" s="1" t="str">
        <f>VLOOKUP(B52,[1]lkup_player!A:C,3,FALSE)</f>
        <v>Daryl Richardson</v>
      </c>
      <c r="D52" s="1" t="s">
        <v>285</v>
      </c>
      <c r="E52" s="1" t="s">
        <v>45</v>
      </c>
      <c r="F52" s="1">
        <v>1</v>
      </c>
      <c r="G52">
        <v>25</v>
      </c>
      <c r="H52">
        <v>77</v>
      </c>
      <c r="J52" s="1">
        <v>30</v>
      </c>
      <c r="K52">
        <v>15</v>
      </c>
      <c r="L52">
        <v>-52</v>
      </c>
      <c r="M52" s="1">
        <v>-5</v>
      </c>
      <c r="N52">
        <f t="shared" si="0"/>
        <v>-5</v>
      </c>
    </row>
    <row r="53" spans="1:14" x14ac:dyDescent="0.3">
      <c r="A53" t="s">
        <v>26</v>
      </c>
      <c r="B53" s="1" t="s">
        <v>286</v>
      </c>
      <c r="C53" s="1" t="str">
        <f>VLOOKUP(B53,[1]lkup_player!A:C,3,FALSE)</f>
        <v>David Wilson</v>
      </c>
      <c r="D53" s="1" t="s">
        <v>287</v>
      </c>
      <c r="E53" s="1" t="s">
        <v>45</v>
      </c>
      <c r="F53" s="1">
        <v>5</v>
      </c>
      <c r="G53">
        <v>18</v>
      </c>
      <c r="H53">
        <v>97</v>
      </c>
      <c r="J53" s="1">
        <v>31</v>
      </c>
      <c r="K53">
        <v>15</v>
      </c>
      <c r="L53">
        <v>-79</v>
      </c>
      <c r="M53" s="1">
        <v>-13</v>
      </c>
      <c r="N53">
        <f t="shared" si="0"/>
        <v>-13</v>
      </c>
    </row>
    <row r="54" spans="1:14" x14ac:dyDescent="0.3">
      <c r="A54" t="s">
        <v>17</v>
      </c>
      <c r="B54" s="1" t="s">
        <v>139</v>
      </c>
      <c r="C54" s="1" t="str">
        <f>VLOOKUP(B54,[1]lkup_player!A:C,3,FALSE)</f>
        <v>Jimmy Graham</v>
      </c>
      <c r="D54" s="1" t="s">
        <v>288</v>
      </c>
      <c r="E54" s="1" t="s">
        <v>91</v>
      </c>
      <c r="F54" s="1">
        <v>25</v>
      </c>
      <c r="G54">
        <v>1</v>
      </c>
      <c r="H54">
        <v>1</v>
      </c>
      <c r="I54">
        <f>9-H54</f>
        <v>8</v>
      </c>
      <c r="J54" s="1">
        <v>1</v>
      </c>
      <c r="K54">
        <v>15</v>
      </c>
      <c r="L54">
        <v>0</v>
      </c>
      <c r="M54" s="1">
        <v>0</v>
      </c>
      <c r="N54">
        <f t="shared" si="0"/>
        <v>8</v>
      </c>
    </row>
    <row r="55" spans="1:14" x14ac:dyDescent="0.3">
      <c r="A55" t="s">
        <v>26</v>
      </c>
      <c r="B55" s="1" t="s">
        <v>149</v>
      </c>
      <c r="C55" s="1" t="str">
        <f>VLOOKUP(B55,[1]lkup_player!A:C,3,FALSE)</f>
        <v>Vernon Davis</v>
      </c>
      <c r="D55" s="1" t="s">
        <v>289</v>
      </c>
      <c r="E55" s="1" t="s">
        <v>91</v>
      </c>
      <c r="F55" s="1">
        <v>4</v>
      </c>
      <c r="G55">
        <v>5</v>
      </c>
      <c r="H55">
        <v>2</v>
      </c>
      <c r="I55">
        <f>9-H55</f>
        <v>7</v>
      </c>
      <c r="J55" s="1">
        <v>2</v>
      </c>
      <c r="K55">
        <v>15</v>
      </c>
      <c r="L55">
        <v>3</v>
      </c>
      <c r="M55" s="1">
        <v>3</v>
      </c>
      <c r="N55">
        <f t="shared" si="0"/>
        <v>10</v>
      </c>
    </row>
    <row r="56" spans="1:14" x14ac:dyDescent="0.3">
      <c r="A56" t="s">
        <v>23</v>
      </c>
      <c r="B56" s="1" t="s">
        <v>290</v>
      </c>
      <c r="C56" s="1" t="str">
        <f>VLOOKUP(B56,[1]lkup_player!A:C,3,FALSE)</f>
        <v>Tony Gonzalez</v>
      </c>
      <c r="D56" s="1" t="s">
        <v>291</v>
      </c>
      <c r="E56" s="1" t="s">
        <v>91</v>
      </c>
      <c r="F56" s="1">
        <v>6</v>
      </c>
      <c r="G56">
        <v>3</v>
      </c>
      <c r="H56">
        <v>4</v>
      </c>
      <c r="I56">
        <f>9-H56</f>
        <v>5</v>
      </c>
      <c r="J56" s="1">
        <v>3</v>
      </c>
      <c r="K56">
        <v>9</v>
      </c>
      <c r="L56">
        <v>-1</v>
      </c>
      <c r="M56" s="1">
        <v>0</v>
      </c>
      <c r="N56">
        <f t="shared" si="0"/>
        <v>5</v>
      </c>
    </row>
    <row r="57" spans="1:14" x14ac:dyDescent="0.3">
      <c r="A57" t="s">
        <v>62</v>
      </c>
      <c r="B57" s="1" t="s">
        <v>163</v>
      </c>
      <c r="C57" s="1" t="str">
        <f>VLOOKUP(B57,[1]lkup_player!A:C,3,FALSE)</f>
        <v>Jason Witten</v>
      </c>
      <c r="D57" s="1" t="s">
        <v>164</v>
      </c>
      <c r="E57" s="1" t="s">
        <v>91</v>
      </c>
      <c r="F57" s="1">
        <v>6</v>
      </c>
      <c r="G57">
        <v>3</v>
      </c>
      <c r="H57">
        <v>6</v>
      </c>
      <c r="I57">
        <f>9-H57</f>
        <v>3</v>
      </c>
      <c r="J57" s="1">
        <v>4</v>
      </c>
      <c r="K57">
        <v>15</v>
      </c>
      <c r="L57">
        <v>-3</v>
      </c>
      <c r="M57" s="1">
        <v>-1</v>
      </c>
      <c r="N57">
        <f t="shared" si="0"/>
        <v>2</v>
      </c>
    </row>
    <row r="58" spans="1:14" x14ac:dyDescent="0.3">
      <c r="A58" t="s">
        <v>29</v>
      </c>
      <c r="B58" s="1" t="s">
        <v>292</v>
      </c>
      <c r="C58" s="1" t="str">
        <f>VLOOKUP(B58,[1]lkup_player!A:C,3,FALSE)</f>
        <v>Greg Olsen</v>
      </c>
      <c r="D58" s="1" t="s">
        <v>293</v>
      </c>
      <c r="E58" s="1" t="s">
        <v>91</v>
      </c>
      <c r="F58" s="1">
        <v>3</v>
      </c>
      <c r="G58">
        <v>6</v>
      </c>
      <c r="H58">
        <v>8</v>
      </c>
      <c r="I58">
        <f>9-H58</f>
        <v>1</v>
      </c>
      <c r="J58" s="1">
        <v>5</v>
      </c>
      <c r="K58">
        <v>9</v>
      </c>
      <c r="L58">
        <v>-2</v>
      </c>
      <c r="M58" s="1">
        <v>1</v>
      </c>
      <c r="N58">
        <f t="shared" si="0"/>
        <v>2</v>
      </c>
    </row>
    <row r="59" spans="1:14" x14ac:dyDescent="0.3">
      <c r="A59" t="s">
        <v>17</v>
      </c>
      <c r="B59" s="1" t="s">
        <v>147</v>
      </c>
      <c r="C59" s="1" t="str">
        <f>VLOOKUP(B59,[1]lkup_player!A:C,3,FALSE)</f>
        <v>Antonio Gates</v>
      </c>
      <c r="D59" s="1" t="s">
        <v>294</v>
      </c>
      <c r="E59" s="1" t="s">
        <v>91</v>
      </c>
      <c r="F59" s="1">
        <v>1</v>
      </c>
      <c r="G59">
        <v>8</v>
      </c>
      <c r="H59">
        <v>9</v>
      </c>
      <c r="J59" s="1">
        <v>6</v>
      </c>
      <c r="K59">
        <v>15</v>
      </c>
      <c r="L59">
        <v>-1</v>
      </c>
      <c r="M59" s="1">
        <v>2</v>
      </c>
      <c r="N59">
        <f t="shared" si="0"/>
        <v>2</v>
      </c>
    </row>
    <row r="60" spans="1:14" x14ac:dyDescent="0.3">
      <c r="A60" t="s">
        <v>35</v>
      </c>
      <c r="B60" s="1" t="s">
        <v>295</v>
      </c>
      <c r="C60" s="1" t="str">
        <f>VLOOKUP(B60,[1]lkup_player!A:C,3,FALSE)</f>
        <v>Jared Cook</v>
      </c>
      <c r="D60" s="1" t="s">
        <v>296</v>
      </c>
      <c r="E60" s="1" t="s">
        <v>91</v>
      </c>
      <c r="F60" s="1">
        <v>1</v>
      </c>
      <c r="G60">
        <v>8</v>
      </c>
      <c r="H60">
        <v>11</v>
      </c>
      <c r="J60" s="1">
        <v>7</v>
      </c>
      <c r="K60">
        <v>10</v>
      </c>
      <c r="L60">
        <v>-3</v>
      </c>
      <c r="M60" s="1">
        <v>1</v>
      </c>
      <c r="N60">
        <f t="shared" si="0"/>
        <v>1</v>
      </c>
    </row>
    <row r="61" spans="1:14" x14ac:dyDescent="0.3">
      <c r="A61" t="s">
        <v>26</v>
      </c>
      <c r="B61" s="1" t="s">
        <v>141</v>
      </c>
      <c r="C61" s="1" t="str">
        <f>VLOOKUP(B61,[1]lkup_player!A:C,3,FALSE)</f>
        <v>Rob Gronkowski</v>
      </c>
      <c r="D61" s="1" t="s">
        <v>142</v>
      </c>
      <c r="E61" s="1" t="s">
        <v>91</v>
      </c>
      <c r="F61" s="1">
        <v>9</v>
      </c>
      <c r="G61">
        <v>2</v>
      </c>
      <c r="H61">
        <v>15</v>
      </c>
      <c r="J61" s="1">
        <v>8</v>
      </c>
      <c r="K61">
        <v>15</v>
      </c>
      <c r="L61">
        <v>-13</v>
      </c>
      <c r="M61" s="1">
        <v>-6</v>
      </c>
      <c r="N61">
        <f t="shared" si="0"/>
        <v>-6</v>
      </c>
    </row>
    <row r="62" spans="1:14" x14ac:dyDescent="0.3">
      <c r="A62" t="s">
        <v>32</v>
      </c>
      <c r="B62" s="1" t="s">
        <v>297</v>
      </c>
      <c r="C62" s="1" t="str">
        <f>VLOOKUP(B62,[1]lkup_player!A:C,3,FALSE)</f>
        <v>Kyle Rudolph</v>
      </c>
      <c r="D62" s="1" t="s">
        <v>298</v>
      </c>
      <c r="E62" s="1" t="s">
        <v>91</v>
      </c>
      <c r="F62" s="1">
        <v>3</v>
      </c>
      <c r="G62">
        <v>6</v>
      </c>
      <c r="H62">
        <v>36</v>
      </c>
      <c r="J62" s="1">
        <v>9</v>
      </c>
      <c r="K62">
        <v>13</v>
      </c>
      <c r="L62">
        <v>-30</v>
      </c>
      <c r="M62" s="1">
        <v>-3</v>
      </c>
      <c r="N62">
        <f t="shared" si="0"/>
        <v>-3</v>
      </c>
    </row>
    <row r="63" spans="1:14" x14ac:dyDescent="0.3">
      <c r="A63" t="s">
        <v>13</v>
      </c>
      <c r="B63" s="1" t="s">
        <v>299</v>
      </c>
      <c r="C63" s="1" t="str">
        <f>VLOOKUP(B63,[1]lkup_player!A:C,3,FALSE)</f>
        <v>Owen Daniels</v>
      </c>
      <c r="D63" s="1" t="s">
        <v>300</v>
      </c>
      <c r="E63" s="1" t="s">
        <v>91</v>
      </c>
      <c r="F63" s="1">
        <v>1</v>
      </c>
      <c r="G63">
        <v>8</v>
      </c>
      <c r="H63">
        <v>39</v>
      </c>
      <c r="J63" s="1">
        <v>10</v>
      </c>
      <c r="K63">
        <v>14</v>
      </c>
      <c r="L63">
        <v>-31</v>
      </c>
      <c r="M63" s="1">
        <v>-2</v>
      </c>
      <c r="N63">
        <f t="shared" si="0"/>
        <v>-2</v>
      </c>
    </row>
    <row r="64" spans="1:14" x14ac:dyDescent="0.3">
      <c r="A64" t="s">
        <v>62</v>
      </c>
      <c r="B64" s="1" t="s">
        <v>301</v>
      </c>
      <c r="C64" s="1" t="str">
        <f>VLOOKUP(B64,[1]lkup_player!A:C,3,FALSE)</f>
        <v>Josh Gordon</v>
      </c>
      <c r="D64" s="1" t="s">
        <v>302</v>
      </c>
      <c r="E64" s="1" t="s">
        <v>94</v>
      </c>
      <c r="F64" s="1">
        <v>1</v>
      </c>
      <c r="G64">
        <v>29</v>
      </c>
      <c r="H64">
        <v>1</v>
      </c>
      <c r="I64">
        <f>25-H64</f>
        <v>24</v>
      </c>
      <c r="J64" s="1">
        <v>1</v>
      </c>
      <c r="K64">
        <v>15</v>
      </c>
      <c r="L64">
        <v>28</v>
      </c>
      <c r="M64" s="1">
        <v>28</v>
      </c>
      <c r="N64">
        <f t="shared" si="0"/>
        <v>52</v>
      </c>
    </row>
    <row r="65" spans="1:14" x14ac:dyDescent="0.3">
      <c r="A65" t="s">
        <v>26</v>
      </c>
      <c r="B65" s="1" t="s">
        <v>303</v>
      </c>
      <c r="C65" s="1" t="str">
        <f>VLOOKUP(B65,[1]lkup_player!A:C,3,FALSE)</f>
        <v>Demaryius Thomas</v>
      </c>
      <c r="D65" s="1" t="s">
        <v>304</v>
      </c>
      <c r="E65" s="1" t="s">
        <v>94</v>
      </c>
      <c r="F65" s="1">
        <v>21</v>
      </c>
      <c r="G65">
        <v>7</v>
      </c>
      <c r="H65">
        <v>2</v>
      </c>
      <c r="I65">
        <f t="shared" ref="I65:I81" si="3">25-H65</f>
        <v>23</v>
      </c>
      <c r="J65" s="1">
        <v>2</v>
      </c>
      <c r="K65">
        <v>15</v>
      </c>
      <c r="L65">
        <v>5</v>
      </c>
      <c r="M65" s="1">
        <v>5</v>
      </c>
      <c r="N65">
        <f t="shared" si="0"/>
        <v>28</v>
      </c>
    </row>
    <row r="66" spans="1:14" x14ac:dyDescent="0.3">
      <c r="A66" t="s">
        <v>17</v>
      </c>
      <c r="B66" s="1" t="s">
        <v>181</v>
      </c>
      <c r="C66" s="1" t="str">
        <f>VLOOKUP(B66,[1]lkup_player!A:C,3,FALSE)</f>
        <v>Calvin Johnson</v>
      </c>
      <c r="D66" s="1" t="s">
        <v>305</v>
      </c>
      <c r="E66" s="1" t="s">
        <v>94</v>
      </c>
      <c r="F66" s="1">
        <v>63</v>
      </c>
      <c r="G66">
        <v>1</v>
      </c>
      <c r="H66">
        <v>3</v>
      </c>
      <c r="I66">
        <f t="shared" si="3"/>
        <v>22</v>
      </c>
      <c r="J66" s="1">
        <v>3</v>
      </c>
      <c r="K66">
        <v>15</v>
      </c>
      <c r="L66">
        <v>-2</v>
      </c>
      <c r="M66" s="1">
        <v>-2</v>
      </c>
      <c r="N66">
        <f t="shared" si="0"/>
        <v>20</v>
      </c>
    </row>
    <row r="67" spans="1:14" x14ac:dyDescent="0.3">
      <c r="A67" t="s">
        <v>35</v>
      </c>
      <c r="B67" s="1" t="s">
        <v>92</v>
      </c>
      <c r="C67" s="1" t="str">
        <f>VLOOKUP(B67,[1]lkup_player!A:C,3,FALSE)</f>
        <v>A.J. Green</v>
      </c>
      <c r="D67" s="1" t="s">
        <v>306</v>
      </c>
      <c r="E67" s="1" t="s">
        <v>94</v>
      </c>
      <c r="F67" s="1">
        <v>43</v>
      </c>
      <c r="G67">
        <v>2</v>
      </c>
      <c r="H67">
        <v>4</v>
      </c>
      <c r="I67">
        <f t="shared" si="3"/>
        <v>21</v>
      </c>
      <c r="J67" s="1">
        <v>4</v>
      </c>
      <c r="K67">
        <v>10</v>
      </c>
      <c r="L67">
        <v>-2</v>
      </c>
      <c r="M67" s="1">
        <v>-2</v>
      </c>
      <c r="N67">
        <f t="shared" ref="N67:N101" si="4">SUM(I67,M67)</f>
        <v>19</v>
      </c>
    </row>
    <row r="68" spans="1:14" x14ac:dyDescent="0.3">
      <c r="A68" t="s">
        <v>13</v>
      </c>
      <c r="B68" s="1" t="s">
        <v>191</v>
      </c>
      <c r="C68" s="1" t="str">
        <f>VLOOKUP(B68,[1]lkup_player!A:C,3,FALSE)</f>
        <v>Brandon Marshall</v>
      </c>
      <c r="D68" s="1" t="s">
        <v>307</v>
      </c>
      <c r="E68" s="1" t="s">
        <v>94</v>
      </c>
      <c r="F68" s="1">
        <v>33</v>
      </c>
      <c r="G68">
        <v>4</v>
      </c>
      <c r="H68">
        <v>5</v>
      </c>
      <c r="I68">
        <f t="shared" si="3"/>
        <v>20</v>
      </c>
      <c r="J68" s="1">
        <v>5</v>
      </c>
      <c r="K68">
        <v>14</v>
      </c>
      <c r="L68">
        <v>-1</v>
      </c>
      <c r="M68" s="1">
        <v>-1</v>
      </c>
      <c r="N68">
        <f t="shared" si="4"/>
        <v>19</v>
      </c>
    </row>
    <row r="69" spans="1:14" x14ac:dyDescent="0.3">
      <c r="A69" t="s">
        <v>26</v>
      </c>
      <c r="B69" s="1" t="s">
        <v>201</v>
      </c>
      <c r="C69" s="1" t="str">
        <f>VLOOKUP(B69,[1]lkup_player!A:C,3,FALSE)</f>
        <v>Antonio Brown</v>
      </c>
      <c r="D69" s="1" t="s">
        <v>308</v>
      </c>
      <c r="E69" s="1" t="s">
        <v>94</v>
      </c>
      <c r="F69" s="1">
        <v>5</v>
      </c>
      <c r="G69">
        <v>19</v>
      </c>
      <c r="H69">
        <v>6</v>
      </c>
      <c r="I69">
        <f t="shared" si="3"/>
        <v>19</v>
      </c>
      <c r="J69" s="1">
        <v>6</v>
      </c>
      <c r="K69">
        <v>15</v>
      </c>
      <c r="L69">
        <v>13</v>
      </c>
      <c r="M69" s="1">
        <v>13</v>
      </c>
      <c r="N69">
        <f t="shared" si="4"/>
        <v>32</v>
      </c>
    </row>
    <row r="70" spans="1:14" x14ac:dyDescent="0.3">
      <c r="A70" t="s">
        <v>35</v>
      </c>
      <c r="B70" s="1" t="s">
        <v>207</v>
      </c>
      <c r="C70" s="1" t="str">
        <f>VLOOKUP(B70,[1]lkup_player!A:C,3,FALSE)</f>
        <v>Dez Bryant</v>
      </c>
      <c r="D70" s="1" t="s">
        <v>309</v>
      </c>
      <c r="E70" s="1" t="s">
        <v>94</v>
      </c>
      <c r="F70" s="1">
        <v>40</v>
      </c>
      <c r="G70">
        <v>3</v>
      </c>
      <c r="H70">
        <v>7</v>
      </c>
      <c r="I70">
        <f t="shared" si="3"/>
        <v>18</v>
      </c>
      <c r="J70" s="1">
        <v>7</v>
      </c>
      <c r="K70">
        <v>10</v>
      </c>
      <c r="L70">
        <v>-4</v>
      </c>
      <c r="M70" s="1">
        <v>-4</v>
      </c>
      <c r="N70">
        <f t="shared" si="4"/>
        <v>14</v>
      </c>
    </row>
    <row r="71" spans="1:14" x14ac:dyDescent="0.3">
      <c r="A71" t="s">
        <v>32</v>
      </c>
      <c r="B71" s="1" t="s">
        <v>167</v>
      </c>
      <c r="C71" s="1" t="str">
        <f>VLOOKUP(B71,[1]lkup_player!A:C,3,FALSE)</f>
        <v>Eric Decker</v>
      </c>
      <c r="D71" s="1" t="s">
        <v>310</v>
      </c>
      <c r="E71" s="1" t="s">
        <v>94</v>
      </c>
      <c r="F71" s="1">
        <v>2</v>
      </c>
      <c r="G71">
        <v>26</v>
      </c>
      <c r="H71">
        <v>9</v>
      </c>
      <c r="I71">
        <f t="shared" si="3"/>
        <v>16</v>
      </c>
      <c r="J71" s="1">
        <v>8</v>
      </c>
      <c r="K71">
        <v>13</v>
      </c>
      <c r="L71">
        <v>17</v>
      </c>
      <c r="M71" s="1">
        <v>18</v>
      </c>
      <c r="N71">
        <f t="shared" si="4"/>
        <v>34</v>
      </c>
    </row>
    <row r="72" spans="1:14" x14ac:dyDescent="0.3">
      <c r="A72" t="s">
        <v>17</v>
      </c>
      <c r="B72" s="1" t="s">
        <v>311</v>
      </c>
      <c r="C72" s="1" t="str">
        <f>VLOOKUP(B72,[1]lkup_player!A:C,3,FALSE)</f>
        <v>DeSean Jackson</v>
      </c>
      <c r="D72" s="1" t="s">
        <v>312</v>
      </c>
      <c r="E72" s="1" t="s">
        <v>94</v>
      </c>
      <c r="F72" s="1">
        <v>1</v>
      </c>
      <c r="G72">
        <v>29</v>
      </c>
      <c r="H72">
        <v>10</v>
      </c>
      <c r="I72">
        <f t="shared" si="3"/>
        <v>15</v>
      </c>
      <c r="J72" s="1">
        <v>9</v>
      </c>
      <c r="K72">
        <v>15</v>
      </c>
      <c r="L72">
        <v>19</v>
      </c>
      <c r="M72" s="1">
        <v>20</v>
      </c>
      <c r="N72">
        <f t="shared" si="4"/>
        <v>35</v>
      </c>
    </row>
    <row r="73" spans="1:14" x14ac:dyDescent="0.3">
      <c r="A73" t="s">
        <v>26</v>
      </c>
      <c r="B73" s="1" t="s">
        <v>313</v>
      </c>
      <c r="C73" s="1" t="str">
        <f>VLOOKUP(B73,[1]lkup_player!A:C,3,FALSE)</f>
        <v>Jordy Nelson</v>
      </c>
      <c r="D73" s="1" t="s">
        <v>198</v>
      </c>
      <c r="E73" s="1" t="s">
        <v>94</v>
      </c>
      <c r="F73" s="1">
        <v>1</v>
      </c>
      <c r="G73">
        <v>29</v>
      </c>
      <c r="H73">
        <v>11</v>
      </c>
      <c r="I73">
        <f t="shared" si="3"/>
        <v>14</v>
      </c>
      <c r="J73" s="1">
        <v>10</v>
      </c>
      <c r="K73">
        <v>15</v>
      </c>
      <c r="L73">
        <v>18</v>
      </c>
      <c r="M73" s="1">
        <v>19</v>
      </c>
      <c r="N73">
        <f t="shared" si="4"/>
        <v>33</v>
      </c>
    </row>
    <row r="74" spans="1:14" x14ac:dyDescent="0.3">
      <c r="A74" t="s">
        <v>29</v>
      </c>
      <c r="B74" s="1" t="s">
        <v>169</v>
      </c>
      <c r="C74" s="1" t="str">
        <f>VLOOKUP(B74,[1]lkup_player!A:C,3,FALSE)</f>
        <v>Andre Johnson</v>
      </c>
      <c r="D74" s="1" t="s">
        <v>314</v>
      </c>
      <c r="E74" s="1" t="s">
        <v>94</v>
      </c>
      <c r="F74" s="1">
        <v>14</v>
      </c>
      <c r="G74">
        <v>11</v>
      </c>
      <c r="H74">
        <v>12</v>
      </c>
      <c r="I74">
        <f t="shared" si="3"/>
        <v>13</v>
      </c>
      <c r="J74" s="1">
        <v>11</v>
      </c>
      <c r="K74">
        <v>9</v>
      </c>
      <c r="L74">
        <v>-1</v>
      </c>
      <c r="M74" s="1">
        <v>0</v>
      </c>
      <c r="N74">
        <f t="shared" si="4"/>
        <v>13</v>
      </c>
    </row>
    <row r="75" spans="1:14" x14ac:dyDescent="0.3">
      <c r="A75" t="s">
        <v>29</v>
      </c>
      <c r="B75" s="1" t="s">
        <v>315</v>
      </c>
      <c r="C75" s="1" t="str">
        <f>VLOOKUP(B75,[1]lkup_player!A:C,3,FALSE)</f>
        <v>Pierre Garcon</v>
      </c>
      <c r="D75" s="1" t="s">
        <v>316</v>
      </c>
      <c r="E75" s="1" t="s">
        <v>94</v>
      </c>
      <c r="F75" s="1">
        <v>5</v>
      </c>
      <c r="G75">
        <v>19</v>
      </c>
      <c r="H75">
        <v>13</v>
      </c>
      <c r="I75">
        <f t="shared" si="3"/>
        <v>12</v>
      </c>
      <c r="J75" s="1">
        <v>12</v>
      </c>
      <c r="K75">
        <v>9</v>
      </c>
      <c r="L75">
        <v>6</v>
      </c>
      <c r="M75" s="1">
        <v>7</v>
      </c>
      <c r="N75">
        <f t="shared" si="4"/>
        <v>19</v>
      </c>
    </row>
    <row r="76" spans="1:14" x14ac:dyDescent="0.3">
      <c r="A76" t="s">
        <v>29</v>
      </c>
      <c r="B76" s="1" t="s">
        <v>165</v>
      </c>
      <c r="C76" s="1" t="str">
        <f>VLOOKUP(B76,[1]lkup_player!A:C,3,FALSE)</f>
        <v>Vincent Jackson</v>
      </c>
      <c r="D76" s="1" t="s">
        <v>317</v>
      </c>
      <c r="E76" s="1" t="s">
        <v>94</v>
      </c>
      <c r="F76" s="1">
        <v>11</v>
      </c>
      <c r="G76">
        <v>15</v>
      </c>
      <c r="H76">
        <v>14</v>
      </c>
      <c r="I76">
        <f t="shared" si="3"/>
        <v>11</v>
      </c>
      <c r="J76" s="1">
        <v>13</v>
      </c>
      <c r="K76">
        <v>9</v>
      </c>
      <c r="L76">
        <v>1</v>
      </c>
      <c r="M76" s="1">
        <v>2</v>
      </c>
      <c r="N76">
        <f t="shared" si="4"/>
        <v>13</v>
      </c>
    </row>
    <row r="77" spans="1:14" x14ac:dyDescent="0.3">
      <c r="A77" t="s">
        <v>13</v>
      </c>
      <c r="B77" s="1" t="s">
        <v>318</v>
      </c>
      <c r="C77" s="1" t="str">
        <f>VLOOKUP(B77,[1]lkup_player!A:C,3,FALSE)</f>
        <v>Anquan Boldin</v>
      </c>
      <c r="D77" s="1" t="s">
        <v>319</v>
      </c>
      <c r="E77" s="1" t="s">
        <v>94</v>
      </c>
      <c r="F77" s="1">
        <v>1</v>
      </c>
      <c r="G77">
        <v>29</v>
      </c>
      <c r="H77">
        <v>15</v>
      </c>
      <c r="I77">
        <f t="shared" si="3"/>
        <v>10</v>
      </c>
      <c r="J77" s="1">
        <v>14</v>
      </c>
      <c r="K77">
        <v>14</v>
      </c>
      <c r="L77">
        <v>14</v>
      </c>
      <c r="M77" s="1">
        <v>15</v>
      </c>
      <c r="N77">
        <f t="shared" si="4"/>
        <v>25</v>
      </c>
    </row>
    <row r="78" spans="1:14" x14ac:dyDescent="0.3">
      <c r="A78" t="s">
        <v>23</v>
      </c>
      <c r="B78" s="1" t="s">
        <v>203</v>
      </c>
      <c r="C78" s="1" t="str">
        <f>VLOOKUP(B78,[1]lkup_player!A:C,3,FALSE)</f>
        <v>Larry Fitzgerald</v>
      </c>
      <c r="D78" s="1" t="s">
        <v>320</v>
      </c>
      <c r="E78" s="1" t="s">
        <v>94</v>
      </c>
      <c r="F78" s="1">
        <v>21</v>
      </c>
      <c r="G78">
        <v>7</v>
      </c>
      <c r="H78">
        <v>16</v>
      </c>
      <c r="I78">
        <f t="shared" si="3"/>
        <v>9</v>
      </c>
      <c r="J78" s="1">
        <v>15</v>
      </c>
      <c r="K78">
        <v>9</v>
      </c>
      <c r="L78">
        <v>-9</v>
      </c>
      <c r="M78" s="1">
        <v>-8</v>
      </c>
      <c r="N78">
        <f t="shared" si="4"/>
        <v>1</v>
      </c>
    </row>
    <row r="79" spans="1:14" x14ac:dyDescent="0.3">
      <c r="A79" t="s">
        <v>13</v>
      </c>
      <c r="B79" s="1" t="s">
        <v>321</v>
      </c>
      <c r="C79" s="1" t="str">
        <f>VLOOKUP(B79,[1]lkup_player!A:C,3,FALSE)</f>
        <v>T.Y. Hilton</v>
      </c>
      <c r="D79" s="1" t="s">
        <v>322</v>
      </c>
      <c r="E79" s="1" t="s">
        <v>94</v>
      </c>
      <c r="F79" s="1">
        <v>2</v>
      </c>
      <c r="G79">
        <v>26</v>
      </c>
      <c r="H79">
        <v>19</v>
      </c>
      <c r="I79">
        <f t="shared" si="3"/>
        <v>6</v>
      </c>
      <c r="J79" s="1">
        <v>16</v>
      </c>
      <c r="K79">
        <v>14</v>
      </c>
      <c r="L79">
        <v>7</v>
      </c>
      <c r="M79" s="1">
        <v>10</v>
      </c>
      <c r="N79">
        <f t="shared" si="4"/>
        <v>16</v>
      </c>
    </row>
    <row r="80" spans="1:14" x14ac:dyDescent="0.3">
      <c r="A80" t="s">
        <v>32</v>
      </c>
      <c r="B80" s="1" t="s">
        <v>187</v>
      </c>
      <c r="C80" s="1" t="str">
        <f>VLOOKUP(B80,[1]lkup_player!A:C,3,FALSE)</f>
        <v>Torrey Smith</v>
      </c>
      <c r="D80" s="1" t="s">
        <v>323</v>
      </c>
      <c r="E80" s="1" t="s">
        <v>94</v>
      </c>
      <c r="F80" s="1">
        <v>7</v>
      </c>
      <c r="G80">
        <v>17</v>
      </c>
      <c r="H80">
        <v>20</v>
      </c>
      <c r="I80">
        <f t="shared" si="3"/>
        <v>5</v>
      </c>
      <c r="J80" s="1">
        <v>17</v>
      </c>
      <c r="K80">
        <v>13</v>
      </c>
      <c r="L80">
        <v>-3</v>
      </c>
      <c r="M80" s="1">
        <v>0</v>
      </c>
      <c r="N80">
        <f t="shared" si="4"/>
        <v>5</v>
      </c>
    </row>
    <row r="81" spans="1:14" x14ac:dyDescent="0.3">
      <c r="A81" t="s">
        <v>17</v>
      </c>
      <c r="B81" s="1" t="s">
        <v>177</v>
      </c>
      <c r="C81" s="1" t="str">
        <f>VLOOKUP(B81,[1]lkup_player!A:C,3,FALSE)</f>
        <v>Wes Welker</v>
      </c>
      <c r="D81" s="1" t="s">
        <v>324</v>
      </c>
      <c r="E81" s="1" t="s">
        <v>94</v>
      </c>
      <c r="F81" s="1">
        <v>4</v>
      </c>
      <c r="G81">
        <v>22</v>
      </c>
      <c r="H81">
        <v>23</v>
      </c>
      <c r="I81">
        <f t="shared" si="3"/>
        <v>2</v>
      </c>
      <c r="J81" s="1">
        <v>18</v>
      </c>
      <c r="K81">
        <v>15</v>
      </c>
      <c r="L81">
        <v>-1</v>
      </c>
      <c r="M81" s="1">
        <v>4</v>
      </c>
      <c r="N81">
        <f t="shared" si="4"/>
        <v>6</v>
      </c>
    </row>
    <row r="82" spans="1:14" x14ac:dyDescent="0.3">
      <c r="A82" t="s">
        <v>29</v>
      </c>
      <c r="B82" s="1" t="s">
        <v>189</v>
      </c>
      <c r="C82" s="1" t="str">
        <f>VLOOKUP(B82,[1]lkup_player!A:C,3,FALSE)</f>
        <v>Mike Wallace</v>
      </c>
      <c r="D82" s="1" t="s">
        <v>325</v>
      </c>
      <c r="E82" s="1" t="s">
        <v>94</v>
      </c>
      <c r="F82" s="1">
        <v>5</v>
      </c>
      <c r="G82">
        <v>19</v>
      </c>
      <c r="H82">
        <v>25</v>
      </c>
      <c r="J82" s="1">
        <v>19</v>
      </c>
      <c r="K82">
        <v>9</v>
      </c>
      <c r="L82">
        <v>-6</v>
      </c>
      <c r="M82" s="1">
        <v>0</v>
      </c>
      <c r="N82">
        <f t="shared" si="4"/>
        <v>0</v>
      </c>
    </row>
    <row r="83" spans="1:14" x14ac:dyDescent="0.3">
      <c r="A83" t="s">
        <v>13</v>
      </c>
      <c r="B83" s="1" t="s">
        <v>175</v>
      </c>
      <c r="C83" s="1" t="str">
        <f>VLOOKUP(B83,[1]lkup_player!A:C,3,FALSE)</f>
        <v>Marques Colston</v>
      </c>
      <c r="D83" s="1" t="s">
        <v>326</v>
      </c>
      <c r="E83" s="1" t="s">
        <v>94</v>
      </c>
      <c r="F83" s="1">
        <v>10</v>
      </c>
      <c r="G83">
        <v>16</v>
      </c>
      <c r="H83">
        <v>28</v>
      </c>
      <c r="J83" s="1">
        <v>20</v>
      </c>
      <c r="K83">
        <v>14</v>
      </c>
      <c r="L83">
        <v>-12</v>
      </c>
      <c r="M83" s="1">
        <v>-4</v>
      </c>
      <c r="N83">
        <f t="shared" si="4"/>
        <v>-4</v>
      </c>
    </row>
    <row r="84" spans="1:14" x14ac:dyDescent="0.3">
      <c r="A84" t="s">
        <v>35</v>
      </c>
      <c r="B84" s="1" t="s">
        <v>179</v>
      </c>
      <c r="C84" s="1" t="str">
        <f>VLOOKUP(B84,[1]lkup_player!A:C,3,FALSE)</f>
        <v>Victor Cruz</v>
      </c>
      <c r="D84" s="1" t="s">
        <v>327</v>
      </c>
      <c r="E84" s="1" t="s">
        <v>94</v>
      </c>
      <c r="F84" s="1">
        <v>16</v>
      </c>
      <c r="G84">
        <v>10</v>
      </c>
      <c r="H84">
        <v>29</v>
      </c>
      <c r="J84" s="1">
        <v>21</v>
      </c>
      <c r="K84">
        <v>10</v>
      </c>
      <c r="L84">
        <v>-19</v>
      </c>
      <c r="M84" s="1">
        <v>-11</v>
      </c>
      <c r="N84">
        <f t="shared" si="4"/>
        <v>-11</v>
      </c>
    </row>
    <row r="85" spans="1:14" x14ac:dyDescent="0.3">
      <c r="A85" t="s">
        <v>23</v>
      </c>
      <c r="B85" s="1" t="s">
        <v>328</v>
      </c>
      <c r="C85" s="1" t="str">
        <f>VLOOKUP(B85,[1]lkup_player!A:C,3,FALSE)</f>
        <v>Golden Tate</v>
      </c>
      <c r="D85" s="1" t="s">
        <v>329</v>
      </c>
      <c r="E85" s="1" t="s">
        <v>94</v>
      </c>
      <c r="F85" s="1">
        <v>1</v>
      </c>
      <c r="G85">
        <v>29</v>
      </c>
      <c r="H85">
        <v>29</v>
      </c>
      <c r="J85" s="1">
        <v>22</v>
      </c>
      <c r="K85">
        <v>9</v>
      </c>
      <c r="L85">
        <v>0</v>
      </c>
      <c r="M85" s="1">
        <v>7</v>
      </c>
      <c r="N85">
        <f t="shared" si="4"/>
        <v>7</v>
      </c>
    </row>
    <row r="86" spans="1:14" x14ac:dyDescent="0.3">
      <c r="A86" t="s">
        <v>23</v>
      </c>
      <c r="B86" s="1" t="s">
        <v>213</v>
      </c>
      <c r="C86" s="1" t="str">
        <f>VLOOKUP(B86,[1]lkup_player!A:C,3,FALSE)</f>
        <v>Greg Jennings</v>
      </c>
      <c r="D86" s="1" t="s">
        <v>330</v>
      </c>
      <c r="E86" s="1" t="s">
        <v>94</v>
      </c>
      <c r="F86" s="1">
        <v>2</v>
      </c>
      <c r="G86">
        <v>26</v>
      </c>
      <c r="H86">
        <v>40</v>
      </c>
      <c r="J86" s="1">
        <v>23</v>
      </c>
      <c r="K86">
        <v>9</v>
      </c>
      <c r="L86">
        <v>-14</v>
      </c>
      <c r="M86" s="1">
        <v>3</v>
      </c>
      <c r="N86">
        <f t="shared" si="4"/>
        <v>3</v>
      </c>
    </row>
    <row r="87" spans="1:14" x14ac:dyDescent="0.3">
      <c r="A87" t="s">
        <v>26</v>
      </c>
      <c r="B87" s="1" t="s">
        <v>331</v>
      </c>
      <c r="C87" s="1" t="str">
        <f>VLOOKUP(B87,[1]lkup_player!A:C,3,FALSE)</f>
        <v>Steve Smith Sr.</v>
      </c>
      <c r="D87" s="1" t="s">
        <v>184</v>
      </c>
      <c r="E87" s="1" t="s">
        <v>94</v>
      </c>
      <c r="F87" s="1">
        <v>4</v>
      </c>
      <c r="G87">
        <v>22</v>
      </c>
      <c r="H87">
        <v>43</v>
      </c>
      <c r="J87" s="1">
        <v>24</v>
      </c>
      <c r="K87">
        <v>15</v>
      </c>
      <c r="L87">
        <v>-21</v>
      </c>
      <c r="M87" s="1">
        <v>-2</v>
      </c>
      <c r="N87">
        <f t="shared" si="4"/>
        <v>-2</v>
      </c>
    </row>
    <row r="88" spans="1:14" x14ac:dyDescent="0.3">
      <c r="A88" t="s">
        <v>32</v>
      </c>
      <c r="B88" s="1" t="s">
        <v>205</v>
      </c>
      <c r="C88" s="1" t="str">
        <f>VLOOKUP(B88,[1]lkup_player!A:C,3,FALSE)</f>
        <v>Dwayne Bowe</v>
      </c>
      <c r="D88" s="1" t="s">
        <v>332</v>
      </c>
      <c r="E88" s="1" t="s">
        <v>94</v>
      </c>
      <c r="F88" s="1">
        <v>12</v>
      </c>
      <c r="G88">
        <v>14</v>
      </c>
      <c r="H88">
        <v>44</v>
      </c>
      <c r="J88" s="1">
        <v>25</v>
      </c>
      <c r="K88">
        <v>13</v>
      </c>
      <c r="L88">
        <v>-30</v>
      </c>
      <c r="M88" s="1">
        <v>-11</v>
      </c>
      <c r="N88">
        <f t="shared" si="4"/>
        <v>-11</v>
      </c>
    </row>
    <row r="89" spans="1:14" x14ac:dyDescent="0.3">
      <c r="A89" t="s">
        <v>32</v>
      </c>
      <c r="B89" s="1" t="s">
        <v>333</v>
      </c>
      <c r="C89" s="1" t="str">
        <f>VLOOKUP(B89,[1]lkup_player!A:C,3,FALSE)</f>
        <v>James Jones</v>
      </c>
      <c r="D89" s="1" t="s">
        <v>334</v>
      </c>
      <c r="E89" s="1" t="s">
        <v>94</v>
      </c>
      <c r="F89" s="1">
        <v>1</v>
      </c>
      <c r="G89">
        <v>29</v>
      </c>
      <c r="H89">
        <v>44</v>
      </c>
      <c r="J89" s="1">
        <v>26</v>
      </c>
      <c r="K89">
        <v>13</v>
      </c>
      <c r="L89">
        <v>-15</v>
      </c>
      <c r="M89" s="1">
        <v>3</v>
      </c>
      <c r="N89">
        <f t="shared" si="4"/>
        <v>3</v>
      </c>
    </row>
    <row r="90" spans="1:14" x14ac:dyDescent="0.3">
      <c r="A90" t="s">
        <v>62</v>
      </c>
      <c r="B90" s="1" t="s">
        <v>335</v>
      </c>
      <c r="C90" s="1" t="str">
        <f>VLOOKUP(B90,[1]lkup_player!A:C,3,FALSE)</f>
        <v>Cecil Shorts</v>
      </c>
      <c r="D90" s="1" t="s">
        <v>336</v>
      </c>
      <c r="E90" s="1" t="s">
        <v>94</v>
      </c>
      <c r="F90" s="1">
        <v>3</v>
      </c>
      <c r="G90">
        <v>24</v>
      </c>
      <c r="H90">
        <v>47</v>
      </c>
      <c r="J90" s="1">
        <v>27</v>
      </c>
      <c r="K90">
        <v>15</v>
      </c>
      <c r="L90">
        <v>-23</v>
      </c>
      <c r="M90" s="1">
        <v>-3</v>
      </c>
      <c r="N90">
        <f t="shared" si="4"/>
        <v>-3</v>
      </c>
    </row>
    <row r="91" spans="1:14" x14ac:dyDescent="0.3">
      <c r="A91" t="s">
        <v>17</v>
      </c>
      <c r="B91" s="1" t="s">
        <v>337</v>
      </c>
      <c r="C91" s="1" t="str">
        <f>VLOOKUP(B91,[1]lkup_player!A:C,3,FALSE)</f>
        <v>Tavon Austin</v>
      </c>
      <c r="D91" s="1" t="s">
        <v>338</v>
      </c>
      <c r="E91" s="1" t="s">
        <v>94</v>
      </c>
      <c r="F91" s="1">
        <v>1</v>
      </c>
      <c r="G91">
        <v>29</v>
      </c>
      <c r="H91">
        <v>52</v>
      </c>
      <c r="J91" s="1">
        <v>28</v>
      </c>
      <c r="K91">
        <v>15</v>
      </c>
      <c r="L91">
        <v>-23</v>
      </c>
      <c r="M91" s="1">
        <v>1</v>
      </c>
      <c r="N91">
        <f t="shared" si="4"/>
        <v>1</v>
      </c>
    </row>
    <row r="92" spans="1:14" x14ac:dyDescent="0.3">
      <c r="A92" t="s">
        <v>13</v>
      </c>
      <c r="B92" s="1" t="s">
        <v>143</v>
      </c>
      <c r="C92" s="1" t="str">
        <f>VLOOKUP(B92,[1]lkup_player!A:C,3,FALSE)</f>
        <v>Hakeem Nicks</v>
      </c>
      <c r="D92" s="1" t="s">
        <v>339</v>
      </c>
      <c r="E92" s="1" t="s">
        <v>94</v>
      </c>
      <c r="F92" s="1">
        <v>6</v>
      </c>
      <c r="G92">
        <v>18</v>
      </c>
      <c r="H92">
        <v>54</v>
      </c>
      <c r="J92" s="1">
        <v>29</v>
      </c>
      <c r="K92">
        <v>14</v>
      </c>
      <c r="L92">
        <v>-36</v>
      </c>
      <c r="M92" s="1">
        <v>-11</v>
      </c>
      <c r="N92">
        <f t="shared" si="4"/>
        <v>-11</v>
      </c>
    </row>
    <row r="93" spans="1:14" x14ac:dyDescent="0.3">
      <c r="A93" t="s">
        <v>32</v>
      </c>
      <c r="B93" s="1" t="s">
        <v>173</v>
      </c>
      <c r="C93" s="1" t="str">
        <f>VLOOKUP(B93,[1]lkup_player!A:C,3,FALSE)</f>
        <v>Roddy White</v>
      </c>
      <c r="D93" s="1" t="s">
        <v>340</v>
      </c>
      <c r="E93" s="1" t="s">
        <v>94</v>
      </c>
      <c r="F93" s="1">
        <v>22</v>
      </c>
      <c r="G93">
        <v>6</v>
      </c>
      <c r="H93">
        <v>55</v>
      </c>
      <c r="J93" s="1">
        <v>30</v>
      </c>
      <c r="K93">
        <v>13</v>
      </c>
      <c r="L93">
        <v>-49</v>
      </c>
      <c r="M93" s="1">
        <v>-24</v>
      </c>
      <c r="N93">
        <f t="shared" si="4"/>
        <v>-24</v>
      </c>
    </row>
    <row r="94" spans="1:14" x14ac:dyDescent="0.3">
      <c r="A94" t="s">
        <v>17</v>
      </c>
      <c r="B94" s="1" t="s">
        <v>341</v>
      </c>
      <c r="C94" s="1" t="str">
        <f>VLOOKUP(B94,[1]lkup_player!A:C,3,FALSE)</f>
        <v>Stevie Johnson</v>
      </c>
      <c r="D94" s="1" t="s">
        <v>342</v>
      </c>
      <c r="E94" s="1" t="s">
        <v>94</v>
      </c>
      <c r="F94" s="1">
        <v>3</v>
      </c>
      <c r="G94">
        <v>24</v>
      </c>
      <c r="H94">
        <v>58</v>
      </c>
      <c r="J94" s="1">
        <v>31</v>
      </c>
      <c r="K94">
        <v>15</v>
      </c>
      <c r="L94">
        <v>-34</v>
      </c>
      <c r="M94" s="1">
        <v>-7</v>
      </c>
      <c r="N94">
        <f t="shared" si="4"/>
        <v>-7</v>
      </c>
    </row>
    <row r="95" spans="1:14" x14ac:dyDescent="0.3">
      <c r="A95" t="s">
        <v>62</v>
      </c>
      <c r="B95" s="1" t="s">
        <v>343</v>
      </c>
      <c r="C95" s="1" t="str">
        <f>VLOOKUP(B95,[1]lkup_player!A:C,3,FALSE)</f>
        <v>Danny Amendola</v>
      </c>
      <c r="D95" s="1" t="s">
        <v>344</v>
      </c>
      <c r="E95" s="1" t="s">
        <v>94</v>
      </c>
      <c r="F95" s="1">
        <v>13</v>
      </c>
      <c r="G95">
        <v>12</v>
      </c>
      <c r="H95">
        <v>60</v>
      </c>
      <c r="J95" s="1">
        <v>32</v>
      </c>
      <c r="K95">
        <v>15</v>
      </c>
      <c r="L95">
        <v>-48</v>
      </c>
      <c r="M95" s="1">
        <v>-20</v>
      </c>
      <c r="N95">
        <f t="shared" si="4"/>
        <v>-20</v>
      </c>
    </row>
    <row r="96" spans="1:14" x14ac:dyDescent="0.3">
      <c r="A96" t="s">
        <v>62</v>
      </c>
      <c r="B96" s="1" t="s">
        <v>345</v>
      </c>
      <c r="C96" s="1" t="str">
        <f>VLOOKUP(B96,[1]lkup_player!A:C,3,FALSE)</f>
        <v>Randall Cobb</v>
      </c>
      <c r="D96" s="1" t="s">
        <v>346</v>
      </c>
      <c r="E96" s="1" t="s">
        <v>94</v>
      </c>
      <c r="F96" s="1">
        <v>17</v>
      </c>
      <c r="G96">
        <v>9</v>
      </c>
      <c r="H96">
        <v>61</v>
      </c>
      <c r="J96" s="1">
        <v>33</v>
      </c>
      <c r="K96">
        <v>15</v>
      </c>
      <c r="L96">
        <v>-52</v>
      </c>
      <c r="M96" s="1">
        <v>-24</v>
      </c>
      <c r="N96">
        <f t="shared" si="4"/>
        <v>-24</v>
      </c>
    </row>
    <row r="97" spans="1:14" x14ac:dyDescent="0.3">
      <c r="A97" t="s">
        <v>62</v>
      </c>
      <c r="B97" s="1" t="s">
        <v>171</v>
      </c>
      <c r="C97" s="1" t="str">
        <f>VLOOKUP(B97,[1]lkup_player!A:C,3,FALSE)</f>
        <v>Julio Jones</v>
      </c>
      <c r="D97" s="1" t="s">
        <v>347</v>
      </c>
      <c r="E97" s="1" t="s">
        <v>94</v>
      </c>
      <c r="F97" s="1">
        <v>30</v>
      </c>
      <c r="G97">
        <v>5</v>
      </c>
      <c r="H97">
        <v>65</v>
      </c>
      <c r="J97" s="1">
        <v>34</v>
      </c>
      <c r="K97">
        <v>15</v>
      </c>
      <c r="L97">
        <v>-60</v>
      </c>
      <c r="M97" s="1">
        <v>-29</v>
      </c>
      <c r="N97">
        <f t="shared" si="4"/>
        <v>-29</v>
      </c>
    </row>
    <row r="98" spans="1:14" x14ac:dyDescent="0.3">
      <c r="A98" t="s">
        <v>23</v>
      </c>
      <c r="B98" s="1" t="s">
        <v>119</v>
      </c>
      <c r="C98" s="1" t="str">
        <f>VLOOKUP(B98,[1]lkup_player!A:C,3,FALSE)</f>
        <v>Reggie Wayne</v>
      </c>
      <c r="D98" s="1" t="s">
        <v>348</v>
      </c>
      <c r="E98" s="1" t="s">
        <v>94</v>
      </c>
      <c r="F98" s="1">
        <v>13</v>
      </c>
      <c r="G98">
        <v>12</v>
      </c>
      <c r="H98">
        <v>67</v>
      </c>
      <c r="J98" s="1">
        <v>35</v>
      </c>
      <c r="K98">
        <v>9</v>
      </c>
      <c r="L98">
        <v>-55</v>
      </c>
      <c r="M98" s="1">
        <v>-23</v>
      </c>
      <c r="N98">
        <f t="shared" si="4"/>
        <v>-23</v>
      </c>
    </row>
    <row r="99" spans="1:14" x14ac:dyDescent="0.3">
      <c r="A99" t="s">
        <v>13</v>
      </c>
      <c r="B99" s="1" t="s">
        <v>349</v>
      </c>
      <c r="C99" s="1" t="str">
        <f>VLOOKUP(B99,[1]lkup_player!A:C,3,FALSE)</f>
        <v>Mike Williams (TBB)</v>
      </c>
      <c r="D99" s="1" t="s">
        <v>350</v>
      </c>
      <c r="E99" s="1" t="s">
        <v>94</v>
      </c>
      <c r="F99" s="1">
        <v>1</v>
      </c>
      <c r="G99">
        <v>29</v>
      </c>
      <c r="H99">
        <v>70</v>
      </c>
      <c r="J99" s="1">
        <v>36</v>
      </c>
      <c r="K99">
        <v>14</v>
      </c>
      <c r="L99">
        <v>-41</v>
      </c>
      <c r="M99" s="1">
        <v>-7</v>
      </c>
      <c r="N99">
        <f t="shared" si="4"/>
        <v>-7</v>
      </c>
    </row>
    <row r="100" spans="1:14" x14ac:dyDescent="0.3">
      <c r="A100" t="s">
        <v>35</v>
      </c>
      <c r="B100" s="1" t="s">
        <v>351</v>
      </c>
      <c r="C100" s="1" t="str">
        <f>VLOOKUP(B100,[1]lkup_player!A:C,3,FALSE)</f>
        <v>Vincent Brown</v>
      </c>
      <c r="D100" s="1" t="s">
        <v>352</v>
      </c>
      <c r="E100" s="1" t="s">
        <v>94</v>
      </c>
      <c r="F100" s="1">
        <v>1</v>
      </c>
      <c r="G100">
        <v>29</v>
      </c>
      <c r="H100">
        <v>85</v>
      </c>
      <c r="J100" s="1">
        <v>37</v>
      </c>
      <c r="K100">
        <v>10</v>
      </c>
      <c r="L100">
        <v>-56</v>
      </c>
      <c r="M100" s="1">
        <v>-8</v>
      </c>
      <c r="N100">
        <f t="shared" si="4"/>
        <v>-8</v>
      </c>
    </row>
    <row r="101" spans="1:14" x14ac:dyDescent="0.3">
      <c r="A101" t="s">
        <v>62</v>
      </c>
      <c r="B101" s="1" t="s">
        <v>129</v>
      </c>
      <c r="C101" s="1" t="str">
        <f>VLOOKUP(B101,[1]lkup_player!A:C,3,FALSE)</f>
        <v>Miles Austin</v>
      </c>
      <c r="D101" s="1" t="s">
        <v>353</v>
      </c>
      <c r="E101" s="1" t="s">
        <v>94</v>
      </c>
      <c r="F101" s="1">
        <v>1</v>
      </c>
      <c r="G101">
        <v>29</v>
      </c>
      <c r="H101">
        <v>109</v>
      </c>
      <c r="J101" s="1">
        <v>38</v>
      </c>
      <c r="K101">
        <v>15</v>
      </c>
      <c r="L101">
        <v>-80</v>
      </c>
      <c r="M101" s="1">
        <v>-9</v>
      </c>
      <c r="N101">
        <f t="shared" si="4"/>
        <v>-9</v>
      </c>
    </row>
  </sheetData>
  <autoFilter ref="A1:N101" xr:uid="{00000000-0009-0000-0000-00000B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4BB1-3742-407A-9788-F7FAAB57A838}">
  <dimension ref="A1:N124"/>
  <sheetViews>
    <sheetView workbookViewId="0">
      <pane ySplit="1" topLeftCell="A113" activePane="bottomLeft" state="frozen"/>
      <selection activeCell="F12" sqref="F12"/>
      <selection pane="bottomLeft" activeCell="C21" sqref="A1:N124"/>
    </sheetView>
  </sheetViews>
  <sheetFormatPr defaultRowHeight="14.4" x14ac:dyDescent="0.3"/>
  <cols>
    <col min="2" max="4" width="26.109375" customWidth="1"/>
  </cols>
  <sheetData>
    <row r="1" spans="1:14" x14ac:dyDescent="0.3">
      <c r="A1" t="s">
        <v>0</v>
      </c>
      <c r="B1" t="s">
        <v>1</v>
      </c>
      <c r="C1" t="s">
        <v>354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17</v>
      </c>
      <c r="B2" s="1" t="s">
        <v>355</v>
      </c>
      <c r="C2" s="1" t="str">
        <f>VLOOKUP(B2,[1]lkup_player!A:C,3,FALSE)</f>
        <v>Seattle</v>
      </c>
      <c r="D2" s="1" t="s">
        <v>356</v>
      </c>
      <c r="E2" s="1" t="s">
        <v>221</v>
      </c>
      <c r="F2" s="1">
        <v>12</v>
      </c>
      <c r="G2">
        <v>1</v>
      </c>
      <c r="H2">
        <v>4</v>
      </c>
      <c r="I2">
        <f>11-H2</f>
        <v>7</v>
      </c>
      <c r="J2" s="1">
        <v>1</v>
      </c>
      <c r="K2">
        <f t="shared" ref="K2:K65" si="0">COUNTIF(A:A,A2)</f>
        <v>13</v>
      </c>
      <c r="L2">
        <f t="shared" ref="L2:L65" si="1">G2-H2</f>
        <v>-3</v>
      </c>
      <c r="M2" s="1">
        <f>G2-J2</f>
        <v>0</v>
      </c>
      <c r="N2">
        <f>SUM(I2,M2)</f>
        <v>7</v>
      </c>
    </row>
    <row r="3" spans="1:14" x14ac:dyDescent="0.3">
      <c r="A3" t="s">
        <v>62</v>
      </c>
      <c r="B3" s="1" t="s">
        <v>357</v>
      </c>
      <c r="C3" s="1" t="str">
        <f>VLOOKUP(B3,[1]lkup_player!A:C,3,FALSE)</f>
        <v>Los Angeles</v>
      </c>
      <c r="D3" s="1" t="s">
        <v>358</v>
      </c>
      <c r="E3" s="1" t="s">
        <v>221</v>
      </c>
      <c r="F3" s="1">
        <v>5</v>
      </c>
      <c r="G3">
        <v>3</v>
      </c>
      <c r="H3">
        <v>6</v>
      </c>
      <c r="I3">
        <f>11-H3</f>
        <v>5</v>
      </c>
      <c r="J3" s="1">
        <v>2</v>
      </c>
      <c r="K3">
        <f t="shared" si="0"/>
        <v>10</v>
      </c>
      <c r="L3">
        <f t="shared" si="1"/>
        <v>-3</v>
      </c>
      <c r="M3" s="1">
        <f t="shared" ref="M3:M66" si="2">G3-J3</f>
        <v>1</v>
      </c>
      <c r="N3">
        <f t="shared" ref="N3:N66" si="3">SUM(I3,M3)</f>
        <v>6</v>
      </c>
    </row>
    <row r="4" spans="1:14" x14ac:dyDescent="0.3">
      <c r="A4" t="s">
        <v>359</v>
      </c>
      <c r="B4" s="1" t="s">
        <v>360</v>
      </c>
      <c r="C4" s="1" t="str">
        <f>VLOOKUP(B4,[1]lkup_player!A:C,3,FALSE)</f>
        <v>Arizona</v>
      </c>
      <c r="D4" s="1" t="s">
        <v>361</v>
      </c>
      <c r="E4" s="1" t="s">
        <v>221</v>
      </c>
      <c r="F4" s="1">
        <v>3</v>
      </c>
      <c r="G4">
        <v>4</v>
      </c>
      <c r="H4">
        <v>8</v>
      </c>
      <c r="I4">
        <f>11-H4</f>
        <v>3</v>
      </c>
      <c r="J4" s="1">
        <v>3</v>
      </c>
      <c r="K4">
        <f t="shared" si="0"/>
        <v>15</v>
      </c>
      <c r="L4">
        <f t="shared" si="1"/>
        <v>-4</v>
      </c>
      <c r="M4" s="1">
        <f t="shared" si="2"/>
        <v>1</v>
      </c>
      <c r="N4">
        <f t="shared" si="3"/>
        <v>4</v>
      </c>
    </row>
    <row r="5" spans="1:14" x14ac:dyDescent="0.3">
      <c r="A5" t="s">
        <v>17</v>
      </c>
      <c r="B5" s="1" t="s">
        <v>362</v>
      </c>
      <c r="C5" s="1" t="str">
        <f>VLOOKUP(B5,[1]lkup_player!A:C,3,FALSE)</f>
        <v>San Francisco</v>
      </c>
      <c r="D5" s="1" t="s">
        <v>363</v>
      </c>
      <c r="E5" s="1" t="s">
        <v>221</v>
      </c>
      <c r="F5" s="1">
        <v>6</v>
      </c>
      <c r="G5">
        <v>2</v>
      </c>
      <c r="H5">
        <v>15</v>
      </c>
      <c r="J5" s="1">
        <v>4</v>
      </c>
      <c r="K5">
        <f t="shared" si="0"/>
        <v>13</v>
      </c>
      <c r="L5">
        <f t="shared" si="1"/>
        <v>-13</v>
      </c>
      <c r="M5" s="1">
        <f t="shared" si="2"/>
        <v>-2</v>
      </c>
      <c r="N5">
        <f t="shared" si="3"/>
        <v>-2</v>
      </c>
    </row>
    <row r="6" spans="1:14" x14ac:dyDescent="0.3">
      <c r="A6" t="s">
        <v>26</v>
      </c>
      <c r="B6" s="1" t="s">
        <v>364</v>
      </c>
      <c r="C6" s="1" t="str">
        <f>VLOOKUP(B6,[1]lkup_player!A:C,3,FALSE)</f>
        <v>Denver</v>
      </c>
      <c r="D6" s="1" t="s">
        <v>365</v>
      </c>
      <c r="E6" s="1" t="s">
        <v>221</v>
      </c>
      <c r="F6" s="1">
        <v>2</v>
      </c>
      <c r="G6">
        <v>6</v>
      </c>
      <c r="H6">
        <v>16</v>
      </c>
      <c r="J6" s="1">
        <v>5</v>
      </c>
      <c r="K6">
        <f t="shared" si="0"/>
        <v>12</v>
      </c>
      <c r="L6">
        <f t="shared" si="1"/>
        <v>-10</v>
      </c>
      <c r="M6" s="1">
        <f t="shared" si="2"/>
        <v>1</v>
      </c>
      <c r="N6">
        <f t="shared" si="3"/>
        <v>1</v>
      </c>
    </row>
    <row r="7" spans="1:14" x14ac:dyDescent="0.3">
      <c r="A7" t="s">
        <v>35</v>
      </c>
      <c r="B7" s="1" t="s">
        <v>366</v>
      </c>
      <c r="C7" s="1" t="str">
        <f>VLOOKUP(B7,[1]lkup_player!A:C,3,FALSE)</f>
        <v>Carolina</v>
      </c>
      <c r="D7" s="1" t="s">
        <v>367</v>
      </c>
      <c r="E7" s="1" t="s">
        <v>221</v>
      </c>
      <c r="F7" s="1">
        <v>3</v>
      </c>
      <c r="G7">
        <v>4</v>
      </c>
      <c r="H7">
        <v>19</v>
      </c>
      <c r="J7" s="1">
        <v>6</v>
      </c>
      <c r="K7">
        <f t="shared" si="0"/>
        <v>14</v>
      </c>
      <c r="L7">
        <f t="shared" si="1"/>
        <v>-15</v>
      </c>
      <c r="M7" s="1">
        <f t="shared" si="2"/>
        <v>-2</v>
      </c>
      <c r="N7">
        <f t="shared" si="3"/>
        <v>-2</v>
      </c>
    </row>
    <row r="8" spans="1:14" x14ac:dyDescent="0.3">
      <c r="A8" t="s">
        <v>23</v>
      </c>
      <c r="B8" s="1" t="s">
        <v>368</v>
      </c>
      <c r="C8" s="1" t="str">
        <f>VLOOKUP(B8,[1]lkup_player!A:C,3,FALSE)</f>
        <v>Kansas City</v>
      </c>
      <c r="D8" s="1" t="s">
        <v>369</v>
      </c>
      <c r="E8" s="1" t="s">
        <v>221</v>
      </c>
      <c r="F8" s="1">
        <v>1</v>
      </c>
      <c r="G8">
        <v>8</v>
      </c>
      <c r="H8">
        <v>22</v>
      </c>
      <c r="J8" s="1">
        <v>7</v>
      </c>
      <c r="K8">
        <f t="shared" si="0"/>
        <v>13</v>
      </c>
      <c r="L8">
        <f t="shared" si="1"/>
        <v>-14</v>
      </c>
      <c r="M8" s="1">
        <f t="shared" si="2"/>
        <v>1</v>
      </c>
      <c r="N8">
        <f t="shared" si="3"/>
        <v>1</v>
      </c>
    </row>
    <row r="9" spans="1:14" x14ac:dyDescent="0.3">
      <c r="A9" t="s">
        <v>29</v>
      </c>
      <c r="B9" s="1" t="s">
        <v>370</v>
      </c>
      <c r="C9" s="1" t="str">
        <f>VLOOKUP(B9,[1]lkup_player!A:C,3,FALSE)</f>
        <v>Tampa Bay</v>
      </c>
      <c r="D9" s="1" t="s">
        <v>371</v>
      </c>
      <c r="E9" s="1" t="s">
        <v>221</v>
      </c>
      <c r="F9" s="1">
        <v>1</v>
      </c>
      <c r="G9">
        <v>8</v>
      </c>
      <c r="H9">
        <v>23</v>
      </c>
      <c r="J9" s="1">
        <v>8</v>
      </c>
      <c r="K9">
        <f t="shared" si="0"/>
        <v>13</v>
      </c>
      <c r="L9">
        <f t="shared" si="1"/>
        <v>-15</v>
      </c>
      <c r="M9" s="1">
        <f t="shared" si="2"/>
        <v>0</v>
      </c>
      <c r="N9">
        <f t="shared" si="3"/>
        <v>0</v>
      </c>
    </row>
    <row r="10" spans="1:14" x14ac:dyDescent="0.3">
      <c r="A10" t="s">
        <v>13</v>
      </c>
      <c r="B10" s="1" t="s">
        <v>372</v>
      </c>
      <c r="C10" s="1" t="str">
        <f>VLOOKUP(B10,[1]lkup_player!A:C,3,FALSE)</f>
        <v>Cincinnati</v>
      </c>
      <c r="D10" s="1" t="s">
        <v>373</v>
      </c>
      <c r="E10" s="1" t="s">
        <v>221</v>
      </c>
      <c r="F10" s="1">
        <v>2</v>
      </c>
      <c r="G10">
        <v>6</v>
      </c>
      <c r="H10">
        <v>24</v>
      </c>
      <c r="J10" s="1">
        <v>9</v>
      </c>
      <c r="K10">
        <f t="shared" si="0"/>
        <v>13</v>
      </c>
      <c r="L10">
        <f t="shared" si="1"/>
        <v>-18</v>
      </c>
      <c r="M10" s="1">
        <f t="shared" si="2"/>
        <v>-3</v>
      </c>
      <c r="N10">
        <f t="shared" si="3"/>
        <v>-3</v>
      </c>
    </row>
    <row r="11" spans="1:14" x14ac:dyDescent="0.3">
      <c r="A11" t="s">
        <v>23</v>
      </c>
      <c r="B11" s="1" t="s">
        <v>374</v>
      </c>
      <c r="C11" s="1" t="str">
        <f>VLOOKUP(B11,[1]lkup_player!A:C,3,FALSE)</f>
        <v>Stephen Gostkowski</v>
      </c>
      <c r="D11" s="1" t="s">
        <v>375</v>
      </c>
      <c r="E11" s="1" t="s">
        <v>22</v>
      </c>
      <c r="F11" s="1">
        <v>3</v>
      </c>
      <c r="G11">
        <v>2</v>
      </c>
      <c r="H11">
        <v>1</v>
      </c>
      <c r="I11">
        <f>11-H11</f>
        <v>10</v>
      </c>
      <c r="J11" s="1">
        <v>1</v>
      </c>
      <c r="K11">
        <f t="shared" si="0"/>
        <v>13</v>
      </c>
      <c r="L11">
        <f t="shared" si="1"/>
        <v>1</v>
      </c>
      <c r="M11" s="1">
        <f t="shared" si="2"/>
        <v>1</v>
      </c>
      <c r="N11">
        <f t="shared" si="3"/>
        <v>11</v>
      </c>
    </row>
    <row r="12" spans="1:14" x14ac:dyDescent="0.3">
      <c r="A12" t="s">
        <v>35</v>
      </c>
      <c r="B12" s="1" t="s">
        <v>155</v>
      </c>
      <c r="C12" s="1" t="str">
        <f>VLOOKUP(B12,[1]lkup_player!A:C,3,FALSE)</f>
        <v>Mason Crosby</v>
      </c>
      <c r="D12" s="1" t="s">
        <v>376</v>
      </c>
      <c r="E12" s="1" t="s">
        <v>22</v>
      </c>
      <c r="F12" s="1">
        <v>1</v>
      </c>
      <c r="G12">
        <v>3</v>
      </c>
      <c r="H12">
        <v>7</v>
      </c>
      <c r="I12">
        <f>11-H12</f>
        <v>4</v>
      </c>
      <c r="J12" s="1">
        <v>2</v>
      </c>
      <c r="K12">
        <f t="shared" si="0"/>
        <v>14</v>
      </c>
      <c r="L12">
        <f t="shared" si="1"/>
        <v>-4</v>
      </c>
      <c r="M12" s="1">
        <f t="shared" si="2"/>
        <v>1</v>
      </c>
      <c r="N12">
        <f t="shared" si="3"/>
        <v>5</v>
      </c>
    </row>
    <row r="13" spans="1:14" x14ac:dyDescent="0.3">
      <c r="A13" t="s">
        <v>13</v>
      </c>
      <c r="B13" s="1" t="s">
        <v>377</v>
      </c>
      <c r="C13" s="1" t="str">
        <f>VLOOKUP(B13,[1]lkup_player!A:C,3,FALSE)</f>
        <v>Phil Dawson</v>
      </c>
      <c r="D13" s="1" t="s">
        <v>378</v>
      </c>
      <c r="E13" s="1" t="s">
        <v>22</v>
      </c>
      <c r="F13" s="1">
        <v>1</v>
      </c>
      <c r="G13">
        <v>3</v>
      </c>
      <c r="H13">
        <v>18</v>
      </c>
      <c r="J13" s="1">
        <v>3</v>
      </c>
      <c r="K13">
        <f t="shared" si="0"/>
        <v>13</v>
      </c>
      <c r="L13">
        <f t="shared" si="1"/>
        <v>-15</v>
      </c>
      <c r="M13" s="1">
        <f t="shared" si="2"/>
        <v>0</v>
      </c>
      <c r="N13">
        <f t="shared" si="3"/>
        <v>0</v>
      </c>
    </row>
    <row r="14" spans="1:14" x14ac:dyDescent="0.3">
      <c r="A14" t="s">
        <v>62</v>
      </c>
      <c r="B14" s="1" t="s">
        <v>379</v>
      </c>
      <c r="C14" s="1" t="str">
        <f>VLOOKUP(B14,[1]lkup_player!A:C,3,FALSE)</f>
        <v>Matt Prater</v>
      </c>
      <c r="D14" s="1" t="s">
        <v>380</v>
      </c>
      <c r="E14" s="1" t="s">
        <v>22</v>
      </c>
      <c r="F14" s="1">
        <v>6</v>
      </c>
      <c r="G14">
        <v>1</v>
      </c>
      <c r="H14">
        <v>28</v>
      </c>
      <c r="J14" s="1">
        <v>4</v>
      </c>
      <c r="K14">
        <f t="shared" si="0"/>
        <v>10</v>
      </c>
      <c r="L14">
        <f t="shared" si="1"/>
        <v>-27</v>
      </c>
      <c r="M14" s="1">
        <f t="shared" si="2"/>
        <v>-3</v>
      </c>
      <c r="N14">
        <f t="shared" si="3"/>
        <v>-3</v>
      </c>
    </row>
    <row r="15" spans="1:14" x14ac:dyDescent="0.3">
      <c r="A15" t="s">
        <v>359</v>
      </c>
      <c r="B15" s="1" t="s">
        <v>50</v>
      </c>
      <c r="C15" s="1" t="str">
        <f>VLOOKUP(B15,[1]lkup_player!A:C,3,FALSE)</f>
        <v>Aaron Rodgers</v>
      </c>
      <c r="D15" s="1" t="s">
        <v>381</v>
      </c>
      <c r="E15" s="1" t="s">
        <v>38</v>
      </c>
      <c r="F15" s="1">
        <v>40</v>
      </c>
      <c r="G15">
        <v>1</v>
      </c>
      <c r="H15">
        <v>1</v>
      </c>
      <c r="I15">
        <f>16-H15</f>
        <v>15</v>
      </c>
      <c r="J15" s="1">
        <v>1</v>
      </c>
      <c r="K15">
        <f t="shared" si="0"/>
        <v>15</v>
      </c>
      <c r="L15">
        <f t="shared" si="1"/>
        <v>0</v>
      </c>
      <c r="M15" s="1">
        <f t="shared" si="2"/>
        <v>0</v>
      </c>
      <c r="N15">
        <f t="shared" si="3"/>
        <v>15</v>
      </c>
    </row>
    <row r="16" spans="1:14" x14ac:dyDescent="0.3">
      <c r="A16" t="s">
        <v>29</v>
      </c>
      <c r="B16" s="1" t="s">
        <v>234</v>
      </c>
      <c r="C16" s="1" t="str">
        <f>VLOOKUP(B16,[1]lkup_player!A:C,3,FALSE)</f>
        <v>Andrew Luck</v>
      </c>
      <c r="D16" s="1" t="s">
        <v>382</v>
      </c>
      <c r="E16" s="1" t="s">
        <v>38</v>
      </c>
      <c r="F16" s="1">
        <v>10</v>
      </c>
      <c r="G16">
        <v>6</v>
      </c>
      <c r="H16">
        <v>2</v>
      </c>
      <c r="I16">
        <f t="shared" ref="I16:I25" si="4">16-H16</f>
        <v>14</v>
      </c>
      <c r="J16" s="1">
        <v>2</v>
      </c>
      <c r="K16">
        <f t="shared" si="0"/>
        <v>13</v>
      </c>
      <c r="L16">
        <f t="shared" si="1"/>
        <v>4</v>
      </c>
      <c r="M16" s="1">
        <f t="shared" si="2"/>
        <v>4</v>
      </c>
      <c r="N16">
        <f t="shared" si="3"/>
        <v>18</v>
      </c>
    </row>
    <row r="17" spans="1:14" x14ac:dyDescent="0.3">
      <c r="A17" t="s">
        <v>29</v>
      </c>
      <c r="B17" s="1" t="s">
        <v>237</v>
      </c>
      <c r="C17" s="1" t="str">
        <f>VLOOKUP(B17,[1]lkup_player!A:C,3,FALSE)</f>
        <v>Russell Wilson</v>
      </c>
      <c r="D17" s="1" t="s">
        <v>383</v>
      </c>
      <c r="E17" s="1" t="s">
        <v>38</v>
      </c>
      <c r="F17" s="1">
        <v>1</v>
      </c>
      <c r="G17">
        <v>14</v>
      </c>
      <c r="H17">
        <v>3</v>
      </c>
      <c r="I17">
        <f t="shared" si="4"/>
        <v>13</v>
      </c>
      <c r="J17" s="1">
        <v>3</v>
      </c>
      <c r="K17">
        <f t="shared" si="0"/>
        <v>13</v>
      </c>
      <c r="L17">
        <f t="shared" si="1"/>
        <v>11</v>
      </c>
      <c r="M17" s="1">
        <f>G17-J17</f>
        <v>11</v>
      </c>
      <c r="N17">
        <f t="shared" si="3"/>
        <v>24</v>
      </c>
    </row>
    <row r="18" spans="1:14" x14ac:dyDescent="0.3">
      <c r="A18" t="s">
        <v>23</v>
      </c>
      <c r="B18" s="1" t="s">
        <v>384</v>
      </c>
      <c r="C18" s="1" t="str">
        <f>VLOOKUP(B18,[1]lkup_player!A:C,3,FALSE)</f>
        <v>Peyton Manning</v>
      </c>
      <c r="D18" s="1" t="s">
        <v>232</v>
      </c>
      <c r="E18" s="1" t="s">
        <v>38</v>
      </c>
      <c r="F18" s="1">
        <v>23</v>
      </c>
      <c r="G18">
        <v>3</v>
      </c>
      <c r="H18">
        <v>4</v>
      </c>
      <c r="I18">
        <f t="shared" si="4"/>
        <v>12</v>
      </c>
      <c r="J18" s="1">
        <v>4</v>
      </c>
      <c r="K18">
        <f t="shared" si="0"/>
        <v>13</v>
      </c>
      <c r="L18">
        <f t="shared" si="1"/>
        <v>-1</v>
      </c>
      <c r="M18" s="1">
        <f t="shared" si="2"/>
        <v>-1</v>
      </c>
      <c r="N18">
        <f t="shared" si="3"/>
        <v>11</v>
      </c>
    </row>
    <row r="19" spans="1:14" x14ac:dyDescent="0.3">
      <c r="A19" t="s">
        <v>62</v>
      </c>
      <c r="B19" s="1" t="s">
        <v>36</v>
      </c>
      <c r="C19" s="1" t="str">
        <f>VLOOKUP(B19,[1]lkup_player!A:C,3,FALSE)</f>
        <v>Drew Brees</v>
      </c>
      <c r="D19" s="1" t="s">
        <v>233</v>
      </c>
      <c r="E19" s="1" t="s">
        <v>38</v>
      </c>
      <c r="F19" s="1">
        <v>33</v>
      </c>
      <c r="G19">
        <v>2</v>
      </c>
      <c r="H19">
        <v>6</v>
      </c>
      <c r="I19">
        <f t="shared" si="4"/>
        <v>10</v>
      </c>
      <c r="J19" s="1">
        <v>5</v>
      </c>
      <c r="K19">
        <f t="shared" si="0"/>
        <v>10</v>
      </c>
      <c r="L19">
        <f t="shared" si="1"/>
        <v>-4</v>
      </c>
      <c r="M19" s="1">
        <f t="shared" si="2"/>
        <v>-3</v>
      </c>
      <c r="N19">
        <f t="shared" si="3"/>
        <v>7</v>
      </c>
    </row>
    <row r="20" spans="1:14" x14ac:dyDescent="0.3">
      <c r="A20" t="s">
        <v>385</v>
      </c>
      <c r="B20" s="1" t="s">
        <v>60</v>
      </c>
      <c r="C20" s="1" t="str">
        <f>VLOOKUP(B20,[1]lkup_player!A:C,3,FALSE)</f>
        <v>Matt Ryan</v>
      </c>
      <c r="D20" s="1" t="s">
        <v>386</v>
      </c>
      <c r="E20" s="1" t="s">
        <v>38</v>
      </c>
      <c r="F20" s="1">
        <v>7</v>
      </c>
      <c r="G20">
        <v>8</v>
      </c>
      <c r="H20">
        <v>7</v>
      </c>
      <c r="I20">
        <f t="shared" si="4"/>
        <v>9</v>
      </c>
      <c r="J20" s="1">
        <v>6</v>
      </c>
      <c r="K20">
        <f t="shared" si="0"/>
        <v>11</v>
      </c>
      <c r="L20">
        <f t="shared" si="1"/>
        <v>1</v>
      </c>
      <c r="M20" s="1">
        <f t="shared" si="2"/>
        <v>2</v>
      </c>
      <c r="N20">
        <f t="shared" si="3"/>
        <v>11</v>
      </c>
    </row>
    <row r="21" spans="1:14" x14ac:dyDescent="0.3">
      <c r="A21" t="s">
        <v>23</v>
      </c>
      <c r="B21" s="1" t="s">
        <v>52</v>
      </c>
      <c r="C21" s="1" t="str">
        <f>VLOOKUP(B21,[1]lkup_player!A:C,3,FALSE)</f>
        <v>Tom Brady</v>
      </c>
      <c r="D21" s="1" t="s">
        <v>387</v>
      </c>
      <c r="E21" s="1" t="s">
        <v>38</v>
      </c>
      <c r="F21" s="1">
        <v>5</v>
      </c>
      <c r="G21">
        <v>10</v>
      </c>
      <c r="H21">
        <v>9</v>
      </c>
      <c r="I21">
        <f t="shared" si="4"/>
        <v>7</v>
      </c>
      <c r="J21" s="1">
        <v>7</v>
      </c>
      <c r="K21">
        <f t="shared" si="0"/>
        <v>13</v>
      </c>
      <c r="L21">
        <f t="shared" si="1"/>
        <v>1</v>
      </c>
      <c r="M21" s="1">
        <f t="shared" si="2"/>
        <v>3</v>
      </c>
      <c r="N21">
        <f t="shared" si="3"/>
        <v>10</v>
      </c>
    </row>
    <row r="22" spans="1:14" x14ac:dyDescent="0.3">
      <c r="A22" t="s">
        <v>385</v>
      </c>
      <c r="B22" s="1" t="s">
        <v>63</v>
      </c>
      <c r="C22" s="1" t="str">
        <f>VLOOKUP(B22,[1]lkup_player!A:C,3,FALSE)</f>
        <v>Tony Romo</v>
      </c>
      <c r="D22" s="1" t="s">
        <v>388</v>
      </c>
      <c r="E22" s="1" t="s">
        <v>38</v>
      </c>
      <c r="F22" s="1">
        <v>3</v>
      </c>
      <c r="G22">
        <v>12</v>
      </c>
      <c r="H22">
        <v>11</v>
      </c>
      <c r="I22">
        <f t="shared" si="4"/>
        <v>5</v>
      </c>
      <c r="J22" s="1">
        <v>8</v>
      </c>
      <c r="K22">
        <f t="shared" si="0"/>
        <v>11</v>
      </c>
      <c r="L22">
        <f t="shared" si="1"/>
        <v>1</v>
      </c>
      <c r="M22" s="1">
        <f t="shared" si="2"/>
        <v>4</v>
      </c>
      <c r="N22">
        <f t="shared" si="3"/>
        <v>9</v>
      </c>
    </row>
    <row r="23" spans="1:14" x14ac:dyDescent="0.3">
      <c r="A23" t="s">
        <v>17</v>
      </c>
      <c r="B23" s="1" t="s">
        <v>389</v>
      </c>
      <c r="C23" s="1" t="str">
        <f>VLOOKUP(B23,[1]lkup_player!A:C,3,FALSE)</f>
        <v>Philip Rivers</v>
      </c>
      <c r="D23" s="1" t="s">
        <v>390</v>
      </c>
      <c r="E23" s="1" t="s">
        <v>38</v>
      </c>
      <c r="F23" s="1">
        <v>1</v>
      </c>
      <c r="G23">
        <v>14</v>
      </c>
      <c r="H23">
        <v>12</v>
      </c>
      <c r="I23">
        <f t="shared" si="4"/>
        <v>4</v>
      </c>
      <c r="J23" s="1">
        <v>9</v>
      </c>
      <c r="K23">
        <f t="shared" si="0"/>
        <v>13</v>
      </c>
      <c r="L23">
        <f t="shared" si="1"/>
        <v>2</v>
      </c>
      <c r="M23" s="1">
        <f t="shared" si="2"/>
        <v>5</v>
      </c>
      <c r="N23">
        <f t="shared" si="3"/>
        <v>9</v>
      </c>
    </row>
    <row r="24" spans="1:14" x14ac:dyDescent="0.3">
      <c r="A24" t="s">
        <v>32</v>
      </c>
      <c r="B24" s="1" t="s">
        <v>391</v>
      </c>
      <c r="C24" s="1" t="str">
        <f>VLOOKUP(B24,[1]lkup_player!A:C,3,FALSE)</f>
        <v>Jay Cutler</v>
      </c>
      <c r="D24" s="1" t="s">
        <v>392</v>
      </c>
      <c r="E24" s="1" t="s">
        <v>38</v>
      </c>
      <c r="F24" s="1">
        <v>7</v>
      </c>
      <c r="G24">
        <v>8</v>
      </c>
      <c r="H24">
        <v>14</v>
      </c>
      <c r="I24">
        <f t="shared" si="4"/>
        <v>2</v>
      </c>
      <c r="J24" s="1">
        <v>10</v>
      </c>
      <c r="K24">
        <f t="shared" si="0"/>
        <v>9</v>
      </c>
      <c r="L24">
        <f t="shared" si="1"/>
        <v>-6</v>
      </c>
      <c r="M24" s="1">
        <f t="shared" si="2"/>
        <v>-2</v>
      </c>
      <c r="N24">
        <f t="shared" si="3"/>
        <v>0</v>
      </c>
    </row>
    <row r="25" spans="1:14" x14ac:dyDescent="0.3">
      <c r="A25" t="s">
        <v>13</v>
      </c>
      <c r="B25" s="1" t="s">
        <v>67</v>
      </c>
      <c r="C25" s="1" t="str">
        <f>VLOOKUP(B25,[1]lkup_player!A:C,3,FALSE)</f>
        <v>Matthew Stafford</v>
      </c>
      <c r="D25" s="1" t="s">
        <v>393</v>
      </c>
      <c r="E25" s="1" t="s">
        <v>38</v>
      </c>
      <c r="F25" s="1">
        <v>19</v>
      </c>
      <c r="G25">
        <v>4</v>
      </c>
      <c r="H25">
        <v>15</v>
      </c>
      <c r="I25">
        <f t="shared" si="4"/>
        <v>1</v>
      </c>
      <c r="J25" s="1">
        <v>11</v>
      </c>
      <c r="K25">
        <f t="shared" si="0"/>
        <v>13</v>
      </c>
      <c r="L25">
        <f t="shared" si="1"/>
        <v>-11</v>
      </c>
      <c r="M25" s="1">
        <f t="shared" si="2"/>
        <v>-7</v>
      </c>
      <c r="N25">
        <f t="shared" si="3"/>
        <v>-6</v>
      </c>
    </row>
    <row r="26" spans="1:14" x14ac:dyDescent="0.3">
      <c r="A26" t="s">
        <v>359</v>
      </c>
      <c r="B26" s="1" t="s">
        <v>394</v>
      </c>
      <c r="C26" s="1" t="str">
        <f>VLOOKUP(B26,[1]lkup_player!A:C,3,FALSE)</f>
        <v>Colin Kaepernick</v>
      </c>
      <c r="D26" s="1" t="s">
        <v>395</v>
      </c>
      <c r="E26" s="1" t="s">
        <v>38</v>
      </c>
      <c r="F26" s="1">
        <v>1</v>
      </c>
      <c r="G26">
        <v>14</v>
      </c>
      <c r="H26">
        <v>16</v>
      </c>
      <c r="J26" s="1">
        <v>12</v>
      </c>
      <c r="K26">
        <f t="shared" si="0"/>
        <v>15</v>
      </c>
      <c r="L26">
        <f t="shared" si="1"/>
        <v>-2</v>
      </c>
      <c r="M26" s="1">
        <f t="shared" si="2"/>
        <v>2</v>
      </c>
      <c r="N26">
        <f t="shared" si="3"/>
        <v>2</v>
      </c>
    </row>
    <row r="27" spans="1:14" x14ac:dyDescent="0.3">
      <c r="A27" t="s">
        <v>35</v>
      </c>
      <c r="B27" s="1" t="s">
        <v>54</v>
      </c>
      <c r="C27" s="1" t="str">
        <f>VLOOKUP(B27,[1]lkup_player!A:C,3,FALSE)</f>
        <v>Cam Newton</v>
      </c>
      <c r="D27" s="1" t="s">
        <v>396</v>
      </c>
      <c r="E27" s="1" t="s">
        <v>38</v>
      </c>
      <c r="F27" s="1">
        <v>10</v>
      </c>
      <c r="G27">
        <v>6</v>
      </c>
      <c r="H27">
        <v>17</v>
      </c>
      <c r="J27" s="1">
        <v>13</v>
      </c>
      <c r="K27">
        <f t="shared" si="0"/>
        <v>14</v>
      </c>
      <c r="L27">
        <f t="shared" si="1"/>
        <v>-11</v>
      </c>
      <c r="M27" s="1">
        <f t="shared" si="2"/>
        <v>-7</v>
      </c>
      <c r="N27">
        <f t="shared" si="3"/>
        <v>-7</v>
      </c>
    </row>
    <row r="28" spans="1:14" x14ac:dyDescent="0.3">
      <c r="A28" t="s">
        <v>26</v>
      </c>
      <c r="B28" s="1" t="s">
        <v>397</v>
      </c>
      <c r="C28" s="1" t="str">
        <f>VLOOKUP(B28,[1]lkup_player!A:C,3,FALSE)</f>
        <v>Nick Foles</v>
      </c>
      <c r="D28" s="1" t="s">
        <v>398</v>
      </c>
      <c r="E28" s="1" t="s">
        <v>38</v>
      </c>
      <c r="F28" s="1">
        <v>5</v>
      </c>
      <c r="G28">
        <v>10</v>
      </c>
      <c r="H28">
        <v>29</v>
      </c>
      <c r="J28" s="1">
        <v>14</v>
      </c>
      <c r="K28">
        <f t="shared" si="0"/>
        <v>12</v>
      </c>
      <c r="L28">
        <f t="shared" si="1"/>
        <v>-19</v>
      </c>
      <c r="M28" s="1">
        <f t="shared" si="2"/>
        <v>-4</v>
      </c>
      <c r="N28">
        <f t="shared" si="3"/>
        <v>-4</v>
      </c>
    </row>
    <row r="29" spans="1:14" x14ac:dyDescent="0.3">
      <c r="A29" t="s">
        <v>26</v>
      </c>
      <c r="B29" s="1" t="s">
        <v>56</v>
      </c>
      <c r="C29" s="1" t="str">
        <f>VLOOKUP(B29,[1]lkup_player!A:C,3,FALSE)</f>
        <v>Robert Griffin III</v>
      </c>
      <c r="D29" s="1" t="s">
        <v>399</v>
      </c>
      <c r="E29" s="1" t="s">
        <v>38</v>
      </c>
      <c r="F29" s="1">
        <v>17</v>
      </c>
      <c r="G29">
        <v>5</v>
      </c>
      <c r="H29">
        <v>36</v>
      </c>
      <c r="J29" s="1">
        <v>15</v>
      </c>
      <c r="K29">
        <f t="shared" si="0"/>
        <v>12</v>
      </c>
      <c r="L29">
        <f t="shared" si="1"/>
        <v>-31</v>
      </c>
      <c r="M29" s="1">
        <f t="shared" si="2"/>
        <v>-10</v>
      </c>
      <c r="N29">
        <f t="shared" si="3"/>
        <v>-10</v>
      </c>
    </row>
    <row r="30" spans="1:14" x14ac:dyDescent="0.3">
      <c r="A30" t="s">
        <v>23</v>
      </c>
      <c r="B30" s="1" t="s">
        <v>400</v>
      </c>
      <c r="C30" s="1" t="str">
        <f>VLOOKUP(B30,[1]lkup_player!A:C,3,FALSE)</f>
        <v>Johnny Manziel</v>
      </c>
      <c r="D30" s="1" t="s">
        <v>401</v>
      </c>
      <c r="E30" s="1" t="s">
        <v>38</v>
      </c>
      <c r="F30" s="1">
        <v>3</v>
      </c>
      <c r="G30">
        <v>12</v>
      </c>
      <c r="H30">
        <v>53</v>
      </c>
      <c r="J30" s="1">
        <v>16</v>
      </c>
      <c r="K30">
        <f t="shared" si="0"/>
        <v>13</v>
      </c>
      <c r="L30">
        <f t="shared" si="1"/>
        <v>-41</v>
      </c>
      <c r="M30" s="1">
        <f t="shared" si="2"/>
        <v>-4</v>
      </c>
      <c r="N30">
        <f t="shared" si="3"/>
        <v>-4</v>
      </c>
    </row>
    <row r="31" spans="1:14" x14ac:dyDescent="0.3">
      <c r="A31" t="s">
        <v>29</v>
      </c>
      <c r="B31" s="1" t="s">
        <v>161</v>
      </c>
      <c r="C31" s="1" t="str">
        <f>VLOOKUP(B31,[1]lkup_player!A:C,3,FALSE)</f>
        <v>DeMarco Murray</v>
      </c>
      <c r="D31" s="1" t="s">
        <v>402</v>
      </c>
      <c r="E31" s="1" t="s">
        <v>45</v>
      </c>
      <c r="F31" s="1">
        <v>35</v>
      </c>
      <c r="G31">
        <v>14</v>
      </c>
      <c r="H31">
        <v>1</v>
      </c>
      <c r="I31">
        <f>21-H31</f>
        <v>20</v>
      </c>
      <c r="J31" s="1">
        <v>1</v>
      </c>
      <c r="K31">
        <f t="shared" si="0"/>
        <v>13</v>
      </c>
      <c r="L31">
        <f t="shared" si="1"/>
        <v>13</v>
      </c>
      <c r="M31" s="1">
        <f t="shared" si="2"/>
        <v>13</v>
      </c>
      <c r="N31">
        <f t="shared" si="3"/>
        <v>33</v>
      </c>
    </row>
    <row r="32" spans="1:14" x14ac:dyDescent="0.3">
      <c r="A32" t="s">
        <v>35</v>
      </c>
      <c r="B32" s="1" t="s">
        <v>403</v>
      </c>
      <c r="C32" s="1" t="str">
        <f>VLOOKUP(B32,[1]lkup_player!A:C,3,FALSE)</f>
        <v>Le'Veon Bell</v>
      </c>
      <c r="D32" s="1" t="s">
        <v>404</v>
      </c>
      <c r="E32" s="1" t="s">
        <v>45</v>
      </c>
      <c r="F32" s="1">
        <v>36</v>
      </c>
      <c r="G32">
        <v>9</v>
      </c>
      <c r="H32">
        <v>2</v>
      </c>
      <c r="I32">
        <f t="shared" ref="I32:I44" si="5">21-H32</f>
        <v>19</v>
      </c>
      <c r="J32" s="1">
        <v>2</v>
      </c>
      <c r="K32">
        <f t="shared" si="0"/>
        <v>14</v>
      </c>
      <c r="L32">
        <f t="shared" si="1"/>
        <v>7</v>
      </c>
      <c r="M32" s="1">
        <f t="shared" si="2"/>
        <v>7</v>
      </c>
      <c r="N32">
        <f t="shared" si="3"/>
        <v>26</v>
      </c>
    </row>
    <row r="33" spans="1:14" x14ac:dyDescent="0.3">
      <c r="A33" t="s">
        <v>23</v>
      </c>
      <c r="B33" s="1" t="s">
        <v>81</v>
      </c>
      <c r="C33" s="1" t="str">
        <f>VLOOKUP(B33,[1]lkup_player!A:C,3,FALSE)</f>
        <v>Marshawn Lynch</v>
      </c>
      <c r="D33" s="1" t="s">
        <v>405</v>
      </c>
      <c r="E33" s="1" t="s">
        <v>45</v>
      </c>
      <c r="F33" s="1">
        <v>49</v>
      </c>
      <c r="G33">
        <v>5</v>
      </c>
      <c r="H33">
        <v>3</v>
      </c>
      <c r="I33">
        <f t="shared" si="5"/>
        <v>18</v>
      </c>
      <c r="J33" s="1">
        <v>3</v>
      </c>
      <c r="K33">
        <f t="shared" si="0"/>
        <v>13</v>
      </c>
      <c r="L33">
        <f t="shared" si="1"/>
        <v>2</v>
      </c>
      <c r="M33" s="1">
        <f t="shared" si="2"/>
        <v>2</v>
      </c>
      <c r="N33">
        <f t="shared" si="3"/>
        <v>20</v>
      </c>
    </row>
    <row r="34" spans="1:14" x14ac:dyDescent="0.3">
      <c r="A34" t="s">
        <v>13</v>
      </c>
      <c r="B34" s="1" t="s">
        <v>406</v>
      </c>
      <c r="C34" s="1" t="str">
        <f>VLOOKUP(B34,[1]lkup_player!A:C,3,FALSE)</f>
        <v>Matt Forte</v>
      </c>
      <c r="D34" s="1" t="s">
        <v>250</v>
      </c>
      <c r="E34" s="1" t="s">
        <v>45</v>
      </c>
      <c r="F34" s="1">
        <v>60</v>
      </c>
      <c r="G34">
        <v>4</v>
      </c>
      <c r="H34">
        <v>4</v>
      </c>
      <c r="I34">
        <f t="shared" si="5"/>
        <v>17</v>
      </c>
      <c r="J34" s="1">
        <v>4</v>
      </c>
      <c r="K34">
        <f t="shared" si="0"/>
        <v>13</v>
      </c>
      <c r="L34">
        <f t="shared" si="1"/>
        <v>0</v>
      </c>
      <c r="M34" s="1">
        <f t="shared" si="2"/>
        <v>0</v>
      </c>
      <c r="N34">
        <f t="shared" si="3"/>
        <v>17</v>
      </c>
    </row>
    <row r="35" spans="1:14" x14ac:dyDescent="0.3">
      <c r="A35" t="s">
        <v>17</v>
      </c>
      <c r="B35" s="1" t="s">
        <v>65</v>
      </c>
      <c r="C35" s="1" t="str">
        <f>VLOOKUP(B35,[1]lkup_player!A:C,3,FALSE)</f>
        <v>Arian Foster</v>
      </c>
      <c r="D35" s="1" t="s">
        <v>66</v>
      </c>
      <c r="E35" s="1" t="s">
        <v>45</v>
      </c>
      <c r="F35" s="1">
        <v>41</v>
      </c>
      <c r="G35">
        <v>6</v>
      </c>
      <c r="H35">
        <v>5</v>
      </c>
      <c r="I35">
        <f t="shared" si="5"/>
        <v>16</v>
      </c>
      <c r="J35" s="1">
        <v>5</v>
      </c>
      <c r="K35">
        <f t="shared" si="0"/>
        <v>13</v>
      </c>
      <c r="L35">
        <f t="shared" si="1"/>
        <v>1</v>
      </c>
      <c r="M35" s="1">
        <f t="shared" si="2"/>
        <v>1</v>
      </c>
      <c r="N35">
        <f t="shared" si="3"/>
        <v>17</v>
      </c>
    </row>
    <row r="36" spans="1:14" x14ac:dyDescent="0.3">
      <c r="A36" t="s">
        <v>17</v>
      </c>
      <c r="B36" s="1" t="s">
        <v>407</v>
      </c>
      <c r="C36" s="1" t="str">
        <f>VLOOKUP(B36,[1]lkup_player!A:C,3,FALSE)</f>
        <v>Eddie Lacy</v>
      </c>
      <c r="D36" s="1" t="s">
        <v>408</v>
      </c>
      <c r="E36" s="1" t="s">
        <v>45</v>
      </c>
      <c r="F36" s="1">
        <v>36</v>
      </c>
      <c r="G36">
        <v>9</v>
      </c>
      <c r="H36">
        <v>6</v>
      </c>
      <c r="I36">
        <f t="shared" si="5"/>
        <v>15</v>
      </c>
      <c r="J36" s="1">
        <v>6</v>
      </c>
      <c r="K36">
        <f t="shared" si="0"/>
        <v>13</v>
      </c>
      <c r="L36">
        <f t="shared" si="1"/>
        <v>3</v>
      </c>
      <c r="M36" s="1">
        <f t="shared" si="2"/>
        <v>3</v>
      </c>
      <c r="N36">
        <f t="shared" si="3"/>
        <v>18</v>
      </c>
    </row>
    <row r="37" spans="1:14" x14ac:dyDescent="0.3">
      <c r="A37" t="s">
        <v>26</v>
      </c>
      <c r="B37" s="1" t="s">
        <v>409</v>
      </c>
      <c r="C37" s="1" t="str">
        <f>VLOOKUP(B37,[1]lkup_player!A:C,3,FALSE)</f>
        <v>Jamaal Charles</v>
      </c>
      <c r="D37" s="1" t="s">
        <v>248</v>
      </c>
      <c r="E37" s="1" t="s">
        <v>45</v>
      </c>
      <c r="F37" s="1">
        <v>88</v>
      </c>
      <c r="G37">
        <v>1</v>
      </c>
      <c r="H37">
        <v>7</v>
      </c>
      <c r="I37">
        <f t="shared" si="5"/>
        <v>14</v>
      </c>
      <c r="J37" s="1">
        <v>7</v>
      </c>
      <c r="K37">
        <f t="shared" si="0"/>
        <v>12</v>
      </c>
      <c r="L37">
        <f t="shared" si="1"/>
        <v>-6</v>
      </c>
      <c r="M37" s="1">
        <f t="shared" si="2"/>
        <v>-6</v>
      </c>
      <c r="N37">
        <f t="shared" si="3"/>
        <v>8</v>
      </c>
    </row>
    <row r="38" spans="1:14" x14ac:dyDescent="0.3">
      <c r="A38" t="s">
        <v>26</v>
      </c>
      <c r="B38" s="1" t="s">
        <v>276</v>
      </c>
      <c r="C38" s="1" t="str">
        <f>VLOOKUP(B38,[1]lkup_player!A:C,3,FALSE)</f>
        <v>Lamar Miller</v>
      </c>
      <c r="D38" s="1" t="s">
        <v>410</v>
      </c>
      <c r="E38" s="1" t="s">
        <v>45</v>
      </c>
      <c r="F38" s="1">
        <v>7</v>
      </c>
      <c r="G38">
        <v>24</v>
      </c>
      <c r="H38">
        <v>9</v>
      </c>
      <c r="I38">
        <f t="shared" si="5"/>
        <v>12</v>
      </c>
      <c r="J38" s="1">
        <v>8</v>
      </c>
      <c r="K38">
        <f t="shared" si="0"/>
        <v>12</v>
      </c>
      <c r="L38">
        <f t="shared" si="1"/>
        <v>15</v>
      </c>
      <c r="M38" s="1">
        <f t="shared" si="2"/>
        <v>16</v>
      </c>
      <c r="N38">
        <f t="shared" si="3"/>
        <v>28</v>
      </c>
    </row>
    <row r="39" spans="1:14" x14ac:dyDescent="0.3">
      <c r="A39" t="s">
        <v>32</v>
      </c>
      <c r="B39" s="1" t="s">
        <v>411</v>
      </c>
      <c r="C39" s="1" t="str">
        <f>VLOOKUP(B39,[1]lkup_player!A:C,3,FALSE)</f>
        <v>LeSean McCoy</v>
      </c>
      <c r="D39" s="1" t="s">
        <v>249</v>
      </c>
      <c r="E39" s="1" t="s">
        <v>45</v>
      </c>
      <c r="F39" s="1">
        <v>76</v>
      </c>
      <c r="G39">
        <v>2</v>
      </c>
      <c r="H39">
        <v>12</v>
      </c>
      <c r="I39">
        <f t="shared" si="5"/>
        <v>9</v>
      </c>
      <c r="J39" s="1">
        <v>9</v>
      </c>
      <c r="K39">
        <f t="shared" si="0"/>
        <v>9</v>
      </c>
      <c r="L39">
        <f t="shared" si="1"/>
        <v>-10</v>
      </c>
      <c r="M39" s="1">
        <f t="shared" si="2"/>
        <v>-7</v>
      </c>
      <c r="N39">
        <f t="shared" si="3"/>
        <v>2</v>
      </c>
    </row>
    <row r="40" spans="1:14" x14ac:dyDescent="0.3">
      <c r="A40" t="s">
        <v>13</v>
      </c>
      <c r="B40" s="1" t="s">
        <v>261</v>
      </c>
      <c r="C40" s="1" t="str">
        <f>VLOOKUP(B40,[1]lkup_player!A:C,3,FALSE)</f>
        <v>Alfred Morris</v>
      </c>
      <c r="D40" s="1" t="s">
        <v>412</v>
      </c>
      <c r="E40" s="1" t="s">
        <v>45</v>
      </c>
      <c r="F40" s="1">
        <v>39</v>
      </c>
      <c r="G40">
        <v>7</v>
      </c>
      <c r="H40">
        <v>13</v>
      </c>
      <c r="I40">
        <f t="shared" si="5"/>
        <v>8</v>
      </c>
      <c r="J40" s="1">
        <v>10</v>
      </c>
      <c r="K40">
        <f t="shared" si="0"/>
        <v>13</v>
      </c>
      <c r="L40">
        <f t="shared" si="1"/>
        <v>-6</v>
      </c>
      <c r="M40" s="1">
        <f t="shared" si="2"/>
        <v>-3</v>
      </c>
      <c r="N40">
        <f t="shared" si="3"/>
        <v>5</v>
      </c>
    </row>
    <row r="41" spans="1:14" x14ac:dyDescent="0.3">
      <c r="A41" t="s">
        <v>13</v>
      </c>
      <c r="B41" s="1" t="s">
        <v>413</v>
      </c>
      <c r="C41" s="1" t="str">
        <f>VLOOKUP(B41,[1]lkup_player!A:C,3,FALSE)</f>
        <v>Joique Bell</v>
      </c>
      <c r="D41" s="1" t="s">
        <v>414</v>
      </c>
      <c r="E41" s="1" t="s">
        <v>45</v>
      </c>
      <c r="F41" s="1">
        <v>7</v>
      </c>
      <c r="G41">
        <v>24</v>
      </c>
      <c r="H41">
        <v>14</v>
      </c>
      <c r="I41">
        <f t="shared" si="5"/>
        <v>7</v>
      </c>
      <c r="J41" s="1">
        <v>11</v>
      </c>
      <c r="K41">
        <f t="shared" si="0"/>
        <v>13</v>
      </c>
      <c r="L41">
        <f t="shared" si="1"/>
        <v>10</v>
      </c>
      <c r="M41" s="1">
        <f t="shared" si="2"/>
        <v>13</v>
      </c>
      <c r="N41">
        <f t="shared" si="3"/>
        <v>20</v>
      </c>
    </row>
    <row r="42" spans="1:14" x14ac:dyDescent="0.3">
      <c r="A42" t="s">
        <v>29</v>
      </c>
      <c r="B42" s="1" t="s">
        <v>73</v>
      </c>
      <c r="C42" s="1" t="str">
        <f>VLOOKUP(B42,[1]lkup_player!A:C,3,FALSE)</f>
        <v>Frank Gore</v>
      </c>
      <c r="D42" s="1" t="s">
        <v>415</v>
      </c>
      <c r="E42" s="1" t="s">
        <v>45</v>
      </c>
      <c r="F42" s="1">
        <v>11</v>
      </c>
      <c r="G42">
        <v>22</v>
      </c>
      <c r="H42">
        <v>17</v>
      </c>
      <c r="I42">
        <f t="shared" si="5"/>
        <v>4</v>
      </c>
      <c r="J42" s="1">
        <v>12</v>
      </c>
      <c r="K42">
        <f t="shared" si="0"/>
        <v>13</v>
      </c>
      <c r="L42">
        <f t="shared" si="1"/>
        <v>5</v>
      </c>
      <c r="M42" s="1">
        <f t="shared" si="2"/>
        <v>10</v>
      </c>
      <c r="N42">
        <f t="shared" si="3"/>
        <v>14</v>
      </c>
    </row>
    <row r="43" spans="1:14" x14ac:dyDescent="0.3">
      <c r="A43" t="s">
        <v>29</v>
      </c>
      <c r="B43" s="1" t="s">
        <v>263</v>
      </c>
      <c r="C43" s="1" t="str">
        <f>VLOOKUP(B43,[1]lkup_player!A:C,3,FALSE)</f>
        <v>Giovani Bernard</v>
      </c>
      <c r="D43" s="1" t="s">
        <v>416</v>
      </c>
      <c r="E43" s="1" t="s">
        <v>45</v>
      </c>
      <c r="F43" s="1">
        <v>36</v>
      </c>
      <c r="G43">
        <v>9</v>
      </c>
      <c r="H43">
        <v>18</v>
      </c>
      <c r="I43">
        <f t="shared" si="5"/>
        <v>3</v>
      </c>
      <c r="J43" s="1">
        <v>13</v>
      </c>
      <c r="K43">
        <f t="shared" si="0"/>
        <v>13</v>
      </c>
      <c r="L43">
        <f t="shared" si="1"/>
        <v>-9</v>
      </c>
      <c r="M43" s="1">
        <f t="shared" si="2"/>
        <v>-4</v>
      </c>
      <c r="N43">
        <f t="shared" si="3"/>
        <v>-1</v>
      </c>
    </row>
    <row r="44" spans="1:14" x14ac:dyDescent="0.3">
      <c r="A44" t="s">
        <v>359</v>
      </c>
      <c r="B44" s="1" t="s">
        <v>417</v>
      </c>
      <c r="C44" s="1" t="str">
        <f>VLOOKUP(B44,[1]lkup_player!A:C,3,FALSE)</f>
        <v>Andre Ellington</v>
      </c>
      <c r="D44" s="1" t="s">
        <v>418</v>
      </c>
      <c r="E44" s="1" t="s">
        <v>45</v>
      </c>
      <c r="F44" s="1">
        <v>38</v>
      </c>
      <c r="G44">
        <v>8</v>
      </c>
      <c r="H44">
        <v>20</v>
      </c>
      <c r="I44">
        <f t="shared" si="5"/>
        <v>1</v>
      </c>
      <c r="J44" s="1">
        <v>14</v>
      </c>
      <c r="K44">
        <f t="shared" si="0"/>
        <v>15</v>
      </c>
      <c r="L44">
        <f t="shared" si="1"/>
        <v>-12</v>
      </c>
      <c r="M44" s="1">
        <f t="shared" si="2"/>
        <v>-6</v>
      </c>
      <c r="N44">
        <f t="shared" si="3"/>
        <v>-5</v>
      </c>
    </row>
    <row r="45" spans="1:14" x14ac:dyDescent="0.3">
      <c r="A45" t="s">
        <v>359</v>
      </c>
      <c r="B45" s="1" t="s">
        <v>125</v>
      </c>
      <c r="C45" s="1" t="str">
        <f>VLOOKUP(B45,[1]lkup_player!A:C,3,FALSE)</f>
        <v>Fred Jackson</v>
      </c>
      <c r="D45" s="1" t="s">
        <v>419</v>
      </c>
      <c r="E45" s="1" t="s">
        <v>45</v>
      </c>
      <c r="F45" s="1">
        <v>2</v>
      </c>
      <c r="G45">
        <v>34</v>
      </c>
      <c r="H45">
        <v>22</v>
      </c>
      <c r="J45" s="1">
        <v>15</v>
      </c>
      <c r="K45">
        <f t="shared" si="0"/>
        <v>15</v>
      </c>
      <c r="L45">
        <f t="shared" si="1"/>
        <v>12</v>
      </c>
      <c r="M45" s="1">
        <f t="shared" si="2"/>
        <v>19</v>
      </c>
      <c r="N45">
        <f t="shared" si="3"/>
        <v>19</v>
      </c>
    </row>
    <row r="46" spans="1:14" x14ac:dyDescent="0.3">
      <c r="A46" t="s">
        <v>32</v>
      </c>
      <c r="B46" s="1" t="s">
        <v>103</v>
      </c>
      <c r="C46" s="1" t="str">
        <f>VLOOKUP(B46,[1]lkup_player!A:C,3,FALSE)</f>
        <v>Steven Jackson</v>
      </c>
      <c r="D46" s="1" t="s">
        <v>420</v>
      </c>
      <c r="E46" s="1" t="s">
        <v>45</v>
      </c>
      <c r="F46" s="1">
        <v>3</v>
      </c>
      <c r="G46">
        <v>29</v>
      </c>
      <c r="H46">
        <v>23</v>
      </c>
      <c r="J46" s="1">
        <v>16</v>
      </c>
      <c r="K46">
        <f t="shared" si="0"/>
        <v>9</v>
      </c>
      <c r="L46">
        <f t="shared" si="1"/>
        <v>6</v>
      </c>
      <c r="M46" s="1">
        <f t="shared" si="2"/>
        <v>13</v>
      </c>
      <c r="N46">
        <f t="shared" si="3"/>
        <v>13</v>
      </c>
    </row>
    <row r="47" spans="1:14" x14ac:dyDescent="0.3">
      <c r="A47" t="s">
        <v>359</v>
      </c>
      <c r="B47" s="1" t="s">
        <v>421</v>
      </c>
      <c r="C47" s="1" t="str">
        <f>VLOOKUP(B47,[1]lkup_player!A:C,3,FALSE)</f>
        <v>Shane Vereen</v>
      </c>
      <c r="D47" s="1" t="s">
        <v>422</v>
      </c>
      <c r="E47" s="1" t="s">
        <v>45</v>
      </c>
      <c r="F47" s="1">
        <v>8</v>
      </c>
      <c r="G47">
        <v>23</v>
      </c>
      <c r="H47">
        <v>27</v>
      </c>
      <c r="J47" s="1">
        <v>17</v>
      </c>
      <c r="K47">
        <f t="shared" si="0"/>
        <v>15</v>
      </c>
      <c r="L47">
        <f t="shared" si="1"/>
        <v>-4</v>
      </c>
      <c r="M47" s="1">
        <f t="shared" si="2"/>
        <v>6</v>
      </c>
      <c r="N47">
        <f t="shared" si="3"/>
        <v>6</v>
      </c>
    </row>
    <row r="48" spans="1:14" x14ac:dyDescent="0.3">
      <c r="A48" t="s">
        <v>17</v>
      </c>
      <c r="B48" s="1" t="s">
        <v>423</v>
      </c>
      <c r="C48" s="1" t="str">
        <f>VLOOKUP(B48,[1]lkup_player!A:C,3,FALSE)</f>
        <v>Rashad Jennings</v>
      </c>
      <c r="D48" s="1" t="s">
        <v>424</v>
      </c>
      <c r="E48" s="1" t="s">
        <v>45</v>
      </c>
      <c r="F48" s="1">
        <v>17</v>
      </c>
      <c r="G48">
        <v>19</v>
      </c>
      <c r="H48">
        <v>31</v>
      </c>
      <c r="J48" s="1">
        <v>18</v>
      </c>
      <c r="K48">
        <f t="shared" si="0"/>
        <v>13</v>
      </c>
      <c r="L48">
        <f t="shared" si="1"/>
        <v>-12</v>
      </c>
      <c r="M48" s="1">
        <f t="shared" si="2"/>
        <v>1</v>
      </c>
      <c r="N48">
        <f t="shared" si="3"/>
        <v>1</v>
      </c>
    </row>
    <row r="49" spans="1:14" x14ac:dyDescent="0.3">
      <c r="A49" t="s">
        <v>13</v>
      </c>
      <c r="B49" s="1" t="s">
        <v>425</v>
      </c>
      <c r="C49" s="1" t="str">
        <f>VLOOKUP(B49,[1]lkup_player!A:C,3,FALSE)</f>
        <v>Terrance West</v>
      </c>
      <c r="D49" s="1" t="s">
        <v>426</v>
      </c>
      <c r="E49" s="1" t="s">
        <v>45</v>
      </c>
      <c r="F49" s="1">
        <v>3</v>
      </c>
      <c r="G49">
        <v>29</v>
      </c>
      <c r="H49">
        <v>33</v>
      </c>
      <c r="J49" s="1">
        <v>19</v>
      </c>
      <c r="K49">
        <f t="shared" si="0"/>
        <v>13</v>
      </c>
      <c r="L49">
        <f t="shared" si="1"/>
        <v>-4</v>
      </c>
      <c r="M49" s="1">
        <f t="shared" si="2"/>
        <v>10</v>
      </c>
      <c r="N49">
        <f t="shared" si="3"/>
        <v>10</v>
      </c>
    </row>
    <row r="50" spans="1:14" x14ac:dyDescent="0.3">
      <c r="A50" t="s">
        <v>23</v>
      </c>
      <c r="B50" s="1" t="s">
        <v>97</v>
      </c>
      <c r="C50" s="1" t="str">
        <f>VLOOKUP(B50,[1]lkup_player!A:C,3,FALSE)</f>
        <v>Chris Johnson</v>
      </c>
      <c r="D50" s="1" t="s">
        <v>98</v>
      </c>
      <c r="E50" s="1" t="s">
        <v>45</v>
      </c>
      <c r="F50" s="1">
        <v>7</v>
      </c>
      <c r="G50">
        <v>24</v>
      </c>
      <c r="H50">
        <v>34</v>
      </c>
      <c r="J50" s="1">
        <v>20</v>
      </c>
      <c r="K50">
        <f t="shared" si="0"/>
        <v>13</v>
      </c>
      <c r="L50">
        <f t="shared" si="1"/>
        <v>-10</v>
      </c>
      <c r="M50" s="1">
        <f t="shared" si="2"/>
        <v>4</v>
      </c>
      <c r="N50">
        <f t="shared" si="3"/>
        <v>4</v>
      </c>
    </row>
    <row r="51" spans="1:14" x14ac:dyDescent="0.3">
      <c r="A51" t="s">
        <v>359</v>
      </c>
      <c r="B51" s="1" t="s">
        <v>159</v>
      </c>
      <c r="C51" s="1" t="str">
        <f>VLOOKUP(B51,[1]lkup_player!A:C,3,FALSE)</f>
        <v>Trent Richardson</v>
      </c>
      <c r="D51" s="1" t="s">
        <v>427</v>
      </c>
      <c r="E51" s="1" t="s">
        <v>45</v>
      </c>
      <c r="F51" s="1">
        <v>3</v>
      </c>
      <c r="G51">
        <v>29</v>
      </c>
      <c r="H51">
        <v>35</v>
      </c>
      <c r="J51" s="1">
        <v>21</v>
      </c>
      <c r="K51">
        <f t="shared" si="0"/>
        <v>15</v>
      </c>
      <c r="L51">
        <f t="shared" si="1"/>
        <v>-6</v>
      </c>
      <c r="M51" s="1">
        <f t="shared" si="2"/>
        <v>8</v>
      </c>
      <c r="N51">
        <f t="shared" si="3"/>
        <v>8</v>
      </c>
    </row>
    <row r="52" spans="1:14" x14ac:dyDescent="0.3">
      <c r="A52" t="s">
        <v>359</v>
      </c>
      <c r="B52" s="1" t="s">
        <v>77</v>
      </c>
      <c r="C52" s="1" t="str">
        <f>VLOOKUP(B52,[1]lkup_player!A:C,3,FALSE)</f>
        <v>Darren McFadden</v>
      </c>
      <c r="D52" s="1" t="s">
        <v>428</v>
      </c>
      <c r="E52" s="1" t="s">
        <v>45</v>
      </c>
      <c r="F52" s="1">
        <v>5</v>
      </c>
      <c r="G52">
        <v>27</v>
      </c>
      <c r="H52">
        <v>39</v>
      </c>
      <c r="J52" s="1">
        <v>22</v>
      </c>
      <c r="K52">
        <f t="shared" si="0"/>
        <v>15</v>
      </c>
      <c r="L52">
        <f t="shared" si="1"/>
        <v>-12</v>
      </c>
      <c r="M52" s="1">
        <f t="shared" si="2"/>
        <v>5</v>
      </c>
      <c r="N52">
        <f t="shared" si="3"/>
        <v>5</v>
      </c>
    </row>
    <row r="53" spans="1:14" x14ac:dyDescent="0.3">
      <c r="A53" t="s">
        <v>62</v>
      </c>
      <c r="B53" s="1" t="s">
        <v>429</v>
      </c>
      <c r="C53" s="1" t="str">
        <f>VLOOKUP(B53,[1]lkup_player!A:C,3,FALSE)</f>
        <v>Bishop Sankey</v>
      </c>
      <c r="D53" s="1" t="s">
        <v>430</v>
      </c>
      <c r="E53" s="1" t="s">
        <v>45</v>
      </c>
      <c r="F53" s="1">
        <v>18</v>
      </c>
      <c r="G53">
        <v>18</v>
      </c>
      <c r="H53">
        <v>43</v>
      </c>
      <c r="J53" s="1">
        <v>23</v>
      </c>
      <c r="K53">
        <f t="shared" si="0"/>
        <v>10</v>
      </c>
      <c r="L53">
        <f t="shared" si="1"/>
        <v>-25</v>
      </c>
      <c r="M53" s="1">
        <f t="shared" si="2"/>
        <v>-5</v>
      </c>
      <c r="N53">
        <f t="shared" si="3"/>
        <v>-5</v>
      </c>
    </row>
    <row r="54" spans="1:14" x14ac:dyDescent="0.3">
      <c r="A54" t="s">
        <v>385</v>
      </c>
      <c r="B54" s="1" t="s">
        <v>431</v>
      </c>
      <c r="C54" s="1" t="str">
        <f>VLOOKUP(B54,[1]lkup_player!A:C,3,FALSE)</f>
        <v>Pierre Thomas</v>
      </c>
      <c r="D54" s="1" t="s">
        <v>432</v>
      </c>
      <c r="E54" s="1" t="s">
        <v>45</v>
      </c>
      <c r="F54" s="1">
        <v>1</v>
      </c>
      <c r="G54">
        <v>35</v>
      </c>
      <c r="H54">
        <v>45</v>
      </c>
      <c r="J54" s="1">
        <v>24</v>
      </c>
      <c r="K54">
        <f t="shared" si="0"/>
        <v>11</v>
      </c>
      <c r="L54">
        <f t="shared" si="1"/>
        <v>-10</v>
      </c>
      <c r="M54" s="1">
        <f t="shared" si="2"/>
        <v>11</v>
      </c>
      <c r="N54">
        <f t="shared" si="3"/>
        <v>11</v>
      </c>
    </row>
    <row r="55" spans="1:14" x14ac:dyDescent="0.3">
      <c r="A55" t="s">
        <v>23</v>
      </c>
      <c r="B55" s="1" t="s">
        <v>43</v>
      </c>
      <c r="C55" s="1" t="str">
        <f>VLOOKUP(B55,[1]lkup_player!A:C,3,FALSE)</f>
        <v>Doug Martin</v>
      </c>
      <c r="D55" s="1" t="s">
        <v>433</v>
      </c>
      <c r="E55" s="1" t="s">
        <v>45</v>
      </c>
      <c r="F55" s="1">
        <v>13</v>
      </c>
      <c r="G55">
        <v>21</v>
      </c>
      <c r="H55">
        <v>48</v>
      </c>
      <c r="J55" s="1">
        <v>25</v>
      </c>
      <c r="K55">
        <f t="shared" si="0"/>
        <v>13</v>
      </c>
      <c r="L55">
        <f t="shared" si="1"/>
        <v>-27</v>
      </c>
      <c r="M55" s="1">
        <f t="shared" si="2"/>
        <v>-4</v>
      </c>
      <c r="N55">
        <f t="shared" si="3"/>
        <v>-4</v>
      </c>
    </row>
    <row r="56" spans="1:14" x14ac:dyDescent="0.3">
      <c r="A56" t="s">
        <v>35</v>
      </c>
      <c r="B56" s="1" t="s">
        <v>79</v>
      </c>
      <c r="C56" s="1" t="str">
        <f>VLOOKUP(B56,[1]lkup_player!A:C,3,FALSE)</f>
        <v>Ben Tate</v>
      </c>
      <c r="D56" s="1" t="s">
        <v>434</v>
      </c>
      <c r="E56" s="1" t="s">
        <v>45</v>
      </c>
      <c r="F56" s="1">
        <v>3</v>
      </c>
      <c r="G56">
        <v>29</v>
      </c>
      <c r="H56">
        <v>50</v>
      </c>
      <c r="J56" s="1">
        <v>26</v>
      </c>
      <c r="K56">
        <f t="shared" si="0"/>
        <v>14</v>
      </c>
      <c r="L56">
        <f t="shared" si="1"/>
        <v>-21</v>
      </c>
      <c r="M56" s="1">
        <f t="shared" si="2"/>
        <v>3</v>
      </c>
      <c r="N56">
        <f t="shared" si="3"/>
        <v>3</v>
      </c>
    </row>
    <row r="57" spans="1:14" x14ac:dyDescent="0.3">
      <c r="A57" t="s">
        <v>32</v>
      </c>
      <c r="B57" s="1" t="s">
        <v>435</v>
      </c>
      <c r="C57" s="1" t="str">
        <f>VLOOKUP(B57,[1]lkup_player!A:C,3,FALSE)</f>
        <v>Reggie Bush</v>
      </c>
      <c r="D57" s="1" t="s">
        <v>257</v>
      </c>
      <c r="E57" s="1" t="s">
        <v>45</v>
      </c>
      <c r="F57" s="1">
        <v>36</v>
      </c>
      <c r="G57">
        <v>9</v>
      </c>
      <c r="H57">
        <v>51</v>
      </c>
      <c r="J57" s="1">
        <v>27</v>
      </c>
      <c r="K57">
        <f t="shared" si="0"/>
        <v>9</v>
      </c>
      <c r="L57">
        <f t="shared" si="1"/>
        <v>-42</v>
      </c>
      <c r="M57" s="1">
        <f t="shared" si="2"/>
        <v>-18</v>
      </c>
      <c r="N57">
        <f t="shared" si="3"/>
        <v>-18</v>
      </c>
    </row>
    <row r="58" spans="1:14" x14ac:dyDescent="0.3">
      <c r="A58" t="s">
        <v>385</v>
      </c>
      <c r="B58" s="1" t="s">
        <v>436</v>
      </c>
      <c r="C58" s="1" t="str">
        <f>VLOOKUP(B58,[1]lkup_player!A:C,3,FALSE)</f>
        <v>Toby Gerhart</v>
      </c>
      <c r="D58" s="1" t="s">
        <v>437</v>
      </c>
      <c r="E58" s="1" t="s">
        <v>45</v>
      </c>
      <c r="F58" s="1">
        <v>24</v>
      </c>
      <c r="G58">
        <v>16</v>
      </c>
      <c r="H58">
        <v>55</v>
      </c>
      <c r="J58" s="1">
        <v>28</v>
      </c>
      <c r="K58">
        <f t="shared" si="0"/>
        <v>11</v>
      </c>
      <c r="L58">
        <f t="shared" si="1"/>
        <v>-39</v>
      </c>
      <c r="M58" s="1">
        <f t="shared" si="2"/>
        <v>-12</v>
      </c>
      <c r="N58">
        <f t="shared" si="3"/>
        <v>-12</v>
      </c>
    </row>
    <row r="59" spans="1:14" x14ac:dyDescent="0.3">
      <c r="A59" t="s">
        <v>26</v>
      </c>
      <c r="B59" s="1" t="s">
        <v>111</v>
      </c>
      <c r="C59" s="1" t="str">
        <f>VLOOKUP(B59,[1]lkup_player!A:C,3,FALSE)</f>
        <v>Ryan Mathews</v>
      </c>
      <c r="D59" s="1" t="s">
        <v>438</v>
      </c>
      <c r="E59" s="1" t="s">
        <v>45</v>
      </c>
      <c r="F59" s="1">
        <v>14</v>
      </c>
      <c r="G59">
        <v>20</v>
      </c>
      <c r="H59">
        <v>60</v>
      </c>
      <c r="J59" s="1">
        <v>29</v>
      </c>
      <c r="K59">
        <f t="shared" si="0"/>
        <v>12</v>
      </c>
      <c r="L59">
        <f t="shared" si="1"/>
        <v>-40</v>
      </c>
      <c r="M59" s="1">
        <f t="shared" si="2"/>
        <v>-9</v>
      </c>
      <c r="N59">
        <f t="shared" si="3"/>
        <v>-9</v>
      </c>
    </row>
    <row r="60" spans="1:14" x14ac:dyDescent="0.3">
      <c r="A60" t="s">
        <v>26</v>
      </c>
      <c r="B60" s="1" t="s">
        <v>85</v>
      </c>
      <c r="C60" s="1" t="str">
        <f>VLOOKUP(B60,[1]lkup_player!A:C,3,FALSE)</f>
        <v>C.J. Spiller</v>
      </c>
      <c r="D60" s="1" t="s">
        <v>439</v>
      </c>
      <c r="E60" s="1" t="s">
        <v>45</v>
      </c>
      <c r="F60" s="1">
        <v>23</v>
      </c>
      <c r="G60">
        <v>17</v>
      </c>
      <c r="H60">
        <v>65</v>
      </c>
      <c r="J60" s="1">
        <v>30</v>
      </c>
      <c r="K60">
        <f t="shared" si="0"/>
        <v>12</v>
      </c>
      <c r="L60">
        <f t="shared" si="1"/>
        <v>-48</v>
      </c>
      <c r="M60" s="1">
        <f t="shared" si="2"/>
        <v>-13</v>
      </c>
      <c r="N60">
        <f t="shared" si="3"/>
        <v>-13</v>
      </c>
    </row>
    <row r="61" spans="1:14" x14ac:dyDescent="0.3">
      <c r="A61" t="s">
        <v>17</v>
      </c>
      <c r="B61" s="1" t="s">
        <v>269</v>
      </c>
      <c r="C61" s="1" t="str">
        <f>VLOOKUP(B61,[1]lkup_player!A:C,3,FALSE)</f>
        <v>Stevan Ridley</v>
      </c>
      <c r="D61" s="1" t="s">
        <v>440</v>
      </c>
      <c r="E61" s="1" t="s">
        <v>45</v>
      </c>
      <c r="F61" s="1">
        <v>4</v>
      </c>
      <c r="G61">
        <v>28</v>
      </c>
      <c r="H61">
        <v>71</v>
      </c>
      <c r="J61" s="1">
        <v>31</v>
      </c>
      <c r="K61">
        <f t="shared" si="0"/>
        <v>13</v>
      </c>
      <c r="L61">
        <f t="shared" si="1"/>
        <v>-43</v>
      </c>
      <c r="M61" s="1">
        <f t="shared" si="2"/>
        <v>-3</v>
      </c>
      <c r="N61">
        <f t="shared" si="3"/>
        <v>-3</v>
      </c>
    </row>
    <row r="62" spans="1:14" x14ac:dyDescent="0.3">
      <c r="A62" t="s">
        <v>385</v>
      </c>
      <c r="B62" s="1" t="s">
        <v>441</v>
      </c>
      <c r="C62" s="1" t="str">
        <f>VLOOKUP(B62,[1]lkup_player!A:C,3,FALSE)</f>
        <v>Zac Stacy</v>
      </c>
      <c r="D62" s="1" t="s">
        <v>442</v>
      </c>
      <c r="E62" s="1" t="s">
        <v>45</v>
      </c>
      <c r="F62" s="1">
        <v>28</v>
      </c>
      <c r="G62">
        <v>15</v>
      </c>
      <c r="H62">
        <v>74</v>
      </c>
      <c r="J62" s="1">
        <v>32</v>
      </c>
      <c r="K62">
        <f t="shared" si="0"/>
        <v>11</v>
      </c>
      <c r="L62">
        <f t="shared" si="1"/>
        <v>-59</v>
      </c>
      <c r="M62" s="1">
        <f t="shared" si="2"/>
        <v>-17</v>
      </c>
      <c r="N62">
        <f t="shared" si="3"/>
        <v>-17</v>
      </c>
    </row>
    <row r="63" spans="1:14" x14ac:dyDescent="0.3">
      <c r="A63" t="s">
        <v>35</v>
      </c>
      <c r="B63" s="1" t="s">
        <v>443</v>
      </c>
      <c r="C63" s="1" t="str">
        <f>VLOOKUP(B63,[1]lkup_player!A:C,3,FALSE)</f>
        <v>Maurice Jones-Drew</v>
      </c>
      <c r="D63" s="1" t="s">
        <v>444</v>
      </c>
      <c r="E63" s="1" t="s">
        <v>45</v>
      </c>
      <c r="F63" s="1">
        <v>1</v>
      </c>
      <c r="G63">
        <v>35</v>
      </c>
      <c r="H63">
        <v>99</v>
      </c>
      <c r="J63" s="1">
        <v>33</v>
      </c>
      <c r="K63">
        <f t="shared" si="0"/>
        <v>14</v>
      </c>
      <c r="L63">
        <f t="shared" si="1"/>
        <v>-64</v>
      </c>
      <c r="M63" s="1">
        <f t="shared" si="2"/>
        <v>2</v>
      </c>
      <c r="N63">
        <f t="shared" si="3"/>
        <v>2</v>
      </c>
    </row>
    <row r="64" spans="1:14" x14ac:dyDescent="0.3">
      <c r="A64" t="s">
        <v>359</v>
      </c>
      <c r="B64" s="1" t="s">
        <v>445</v>
      </c>
      <c r="C64" s="1" t="str">
        <f>VLOOKUP(B64,[1]lkup_player!A:C,3,FALSE)</f>
        <v>Christine Michael</v>
      </c>
      <c r="D64" s="1" t="s">
        <v>446</v>
      </c>
      <c r="E64" s="1" t="s">
        <v>45</v>
      </c>
      <c r="F64" s="1">
        <v>1</v>
      </c>
      <c r="G64">
        <v>35</v>
      </c>
      <c r="H64">
        <v>100</v>
      </c>
      <c r="J64" s="1">
        <v>34</v>
      </c>
      <c r="K64">
        <f t="shared" si="0"/>
        <v>15</v>
      </c>
      <c r="L64">
        <f t="shared" si="1"/>
        <v>-65</v>
      </c>
      <c r="M64" s="1">
        <f t="shared" si="2"/>
        <v>1</v>
      </c>
      <c r="N64">
        <f t="shared" si="3"/>
        <v>1</v>
      </c>
    </row>
    <row r="65" spans="1:14" x14ac:dyDescent="0.3">
      <c r="A65" t="s">
        <v>62</v>
      </c>
      <c r="B65" s="1" t="s">
        <v>447</v>
      </c>
      <c r="C65" s="1" t="str">
        <f>VLOOKUP(B65,[1]lkup_player!A:C,3,FALSE)</f>
        <v>Montee Ball</v>
      </c>
      <c r="D65" s="1" t="s">
        <v>448</v>
      </c>
      <c r="E65" s="1" t="s">
        <v>45</v>
      </c>
      <c r="F65" s="1">
        <v>36</v>
      </c>
      <c r="G65">
        <v>9</v>
      </c>
      <c r="H65">
        <v>111</v>
      </c>
      <c r="J65" s="1">
        <v>35</v>
      </c>
      <c r="K65">
        <f t="shared" si="0"/>
        <v>10</v>
      </c>
      <c r="L65">
        <f t="shared" si="1"/>
        <v>-102</v>
      </c>
      <c r="M65" s="1">
        <f t="shared" si="2"/>
        <v>-26</v>
      </c>
      <c r="N65">
        <f t="shared" si="3"/>
        <v>-26</v>
      </c>
    </row>
    <row r="66" spans="1:14" x14ac:dyDescent="0.3">
      <c r="A66" t="s">
        <v>32</v>
      </c>
      <c r="B66" s="1" t="s">
        <v>83</v>
      </c>
      <c r="C66" s="1" t="str">
        <f>VLOOKUP(B66,[1]lkup_player!A:C,3,FALSE)</f>
        <v>Ray Rice</v>
      </c>
      <c r="D66" s="1" t="s">
        <v>268</v>
      </c>
      <c r="E66" s="1" t="s">
        <v>45</v>
      </c>
      <c r="F66" s="1">
        <v>3</v>
      </c>
      <c r="G66">
        <v>29</v>
      </c>
      <c r="H66">
        <v>125</v>
      </c>
      <c r="J66" s="1">
        <v>36</v>
      </c>
      <c r="K66">
        <f t="shared" ref="K66:K124" si="6">COUNTIF(A:A,A66)</f>
        <v>9</v>
      </c>
      <c r="L66">
        <f t="shared" ref="L66:L124" si="7">G66-H66</f>
        <v>-96</v>
      </c>
      <c r="M66" s="1">
        <f t="shared" si="2"/>
        <v>-7</v>
      </c>
      <c r="N66">
        <f t="shared" si="3"/>
        <v>-7</v>
      </c>
    </row>
    <row r="67" spans="1:14" x14ac:dyDescent="0.3">
      <c r="A67" t="s">
        <v>35</v>
      </c>
      <c r="B67" s="1" t="s">
        <v>75</v>
      </c>
      <c r="C67" s="1" t="str">
        <f>VLOOKUP(B67,[1]lkup_player!A:C,3,FALSE)</f>
        <v>Adrian Peterson</v>
      </c>
      <c r="D67" s="1" t="s">
        <v>449</v>
      </c>
      <c r="E67" s="1" t="s">
        <v>45</v>
      </c>
      <c r="F67" s="1">
        <v>74</v>
      </c>
      <c r="G67">
        <v>3</v>
      </c>
      <c r="J67" s="1">
        <v>37</v>
      </c>
      <c r="K67">
        <f t="shared" si="6"/>
        <v>14</v>
      </c>
      <c r="L67">
        <f t="shared" si="7"/>
        <v>3</v>
      </c>
      <c r="M67" s="1">
        <f t="shared" ref="M67:M124" si="8">G67-J67</f>
        <v>-34</v>
      </c>
      <c r="N67">
        <f t="shared" ref="N67:N124" si="9">SUM(I67,M67)</f>
        <v>-34</v>
      </c>
    </row>
    <row r="68" spans="1:14" x14ac:dyDescent="0.3">
      <c r="A68" t="s">
        <v>26</v>
      </c>
      <c r="B68" s="1" t="s">
        <v>450</v>
      </c>
      <c r="C68" s="1" t="str">
        <f>VLOOKUP(B68,[1]lkup_player!A:C,3,FALSE)</f>
        <v>Rob Gronkowski</v>
      </c>
      <c r="D68" s="1" t="s">
        <v>142</v>
      </c>
      <c r="E68" s="1" t="s">
        <v>91</v>
      </c>
      <c r="F68" s="1">
        <v>12</v>
      </c>
      <c r="G68">
        <v>4</v>
      </c>
      <c r="H68">
        <v>1</v>
      </c>
      <c r="I68">
        <f>11-H68</f>
        <v>10</v>
      </c>
      <c r="J68" s="1">
        <v>1</v>
      </c>
      <c r="K68">
        <f t="shared" si="6"/>
        <v>12</v>
      </c>
      <c r="L68">
        <f t="shared" si="7"/>
        <v>3</v>
      </c>
      <c r="M68" s="1">
        <f t="shared" si="8"/>
        <v>3</v>
      </c>
      <c r="N68">
        <f t="shared" si="9"/>
        <v>13</v>
      </c>
    </row>
    <row r="69" spans="1:14" x14ac:dyDescent="0.3">
      <c r="A69" t="s">
        <v>17</v>
      </c>
      <c r="B69" s="1" t="s">
        <v>451</v>
      </c>
      <c r="C69" s="1" t="str">
        <f>VLOOKUP(B69,[1]lkup_player!A:C,3,FALSE)</f>
        <v>Jimmy Graham</v>
      </c>
      <c r="D69" s="1" t="s">
        <v>288</v>
      </c>
      <c r="E69" s="1" t="s">
        <v>91</v>
      </c>
      <c r="F69" s="1">
        <v>30</v>
      </c>
      <c r="G69">
        <v>1</v>
      </c>
      <c r="H69">
        <v>3</v>
      </c>
      <c r="I69">
        <f>11-H69</f>
        <v>8</v>
      </c>
      <c r="J69" s="1">
        <v>2</v>
      </c>
      <c r="K69">
        <f t="shared" si="6"/>
        <v>13</v>
      </c>
      <c r="L69">
        <f t="shared" si="7"/>
        <v>-2</v>
      </c>
      <c r="M69" s="1">
        <f t="shared" si="8"/>
        <v>-1</v>
      </c>
      <c r="N69">
        <f t="shared" si="9"/>
        <v>7</v>
      </c>
    </row>
    <row r="70" spans="1:14" x14ac:dyDescent="0.3">
      <c r="A70" t="s">
        <v>23</v>
      </c>
      <c r="B70" s="1" t="s">
        <v>292</v>
      </c>
      <c r="C70" s="1" t="str">
        <f>VLOOKUP(B70,[1]lkup_player!A:C,3,FALSE)</f>
        <v>Greg Olsen</v>
      </c>
      <c r="D70" s="1" t="s">
        <v>452</v>
      </c>
      <c r="E70" s="1" t="s">
        <v>91</v>
      </c>
      <c r="F70" s="1">
        <v>7</v>
      </c>
      <c r="G70">
        <v>7</v>
      </c>
      <c r="H70">
        <v>4</v>
      </c>
      <c r="I70">
        <f>11-H70</f>
        <v>7</v>
      </c>
      <c r="J70" s="1">
        <v>3</v>
      </c>
      <c r="K70">
        <f t="shared" si="6"/>
        <v>13</v>
      </c>
      <c r="L70">
        <f t="shared" si="7"/>
        <v>3</v>
      </c>
      <c r="M70" s="1">
        <f t="shared" si="8"/>
        <v>4</v>
      </c>
      <c r="N70">
        <f t="shared" si="9"/>
        <v>11</v>
      </c>
    </row>
    <row r="71" spans="1:14" x14ac:dyDescent="0.3">
      <c r="A71" t="s">
        <v>35</v>
      </c>
      <c r="B71" s="1" t="s">
        <v>453</v>
      </c>
      <c r="C71" s="1" t="str">
        <f>VLOOKUP(B71,[1]lkup_player!A:C,3,FALSE)</f>
        <v>Julius Thomas</v>
      </c>
      <c r="D71" s="1" t="s">
        <v>454</v>
      </c>
      <c r="E71" s="1" t="s">
        <v>91</v>
      </c>
      <c r="F71" s="1">
        <v>12</v>
      </c>
      <c r="G71">
        <v>4</v>
      </c>
      <c r="H71">
        <v>7</v>
      </c>
      <c r="I71">
        <f>11-H71</f>
        <v>4</v>
      </c>
      <c r="J71" s="1">
        <v>4</v>
      </c>
      <c r="K71">
        <f t="shared" si="6"/>
        <v>14</v>
      </c>
      <c r="L71">
        <f t="shared" si="7"/>
        <v>-3</v>
      </c>
      <c r="M71" s="1">
        <f t="shared" si="8"/>
        <v>0</v>
      </c>
      <c r="N71">
        <f t="shared" si="9"/>
        <v>4</v>
      </c>
    </row>
    <row r="72" spans="1:14" x14ac:dyDescent="0.3">
      <c r="A72" t="s">
        <v>32</v>
      </c>
      <c r="B72" s="1" t="s">
        <v>163</v>
      </c>
      <c r="C72" s="1" t="str">
        <f>VLOOKUP(B72,[1]lkup_player!A:C,3,FALSE)</f>
        <v>Jason Witten</v>
      </c>
      <c r="D72" s="1" t="s">
        <v>455</v>
      </c>
      <c r="E72" s="1" t="s">
        <v>91</v>
      </c>
      <c r="F72" s="1">
        <v>10</v>
      </c>
      <c r="G72">
        <v>6</v>
      </c>
      <c r="H72">
        <v>10</v>
      </c>
      <c r="I72">
        <f>11-H72</f>
        <v>1</v>
      </c>
      <c r="J72" s="1">
        <v>5</v>
      </c>
      <c r="K72">
        <f t="shared" si="6"/>
        <v>9</v>
      </c>
      <c r="L72">
        <f t="shared" si="7"/>
        <v>-4</v>
      </c>
      <c r="M72" s="1">
        <f t="shared" si="8"/>
        <v>1</v>
      </c>
      <c r="N72">
        <f t="shared" si="9"/>
        <v>2</v>
      </c>
    </row>
    <row r="73" spans="1:14" x14ac:dyDescent="0.3">
      <c r="A73" t="s">
        <v>385</v>
      </c>
      <c r="B73" s="1" t="s">
        <v>456</v>
      </c>
      <c r="C73" s="1" t="str">
        <f>VLOOKUP(B73,[1]lkup_player!A:C,3,FALSE)</f>
        <v>Zach Ertz</v>
      </c>
      <c r="D73" s="1" t="s">
        <v>457</v>
      </c>
      <c r="E73" s="1" t="s">
        <v>91</v>
      </c>
      <c r="F73" s="1">
        <v>1</v>
      </c>
      <c r="G73">
        <v>11</v>
      </c>
      <c r="H73">
        <v>14</v>
      </c>
      <c r="J73" s="1">
        <v>6</v>
      </c>
      <c r="K73">
        <f t="shared" si="6"/>
        <v>11</v>
      </c>
      <c r="L73">
        <f t="shared" si="7"/>
        <v>-3</v>
      </c>
      <c r="M73" s="1">
        <f t="shared" si="8"/>
        <v>5</v>
      </c>
      <c r="N73">
        <f t="shared" si="9"/>
        <v>5</v>
      </c>
    </row>
    <row r="74" spans="1:14" x14ac:dyDescent="0.3">
      <c r="A74" t="s">
        <v>62</v>
      </c>
      <c r="B74" s="1" t="s">
        <v>458</v>
      </c>
      <c r="C74" s="1" t="str">
        <f>VLOOKUP(B74,[1]lkup_player!A:C,3,FALSE)</f>
        <v>Jordan Cameron</v>
      </c>
      <c r="D74" s="1" t="s">
        <v>459</v>
      </c>
      <c r="E74" s="1" t="s">
        <v>91</v>
      </c>
      <c r="F74" s="1">
        <v>15</v>
      </c>
      <c r="G74">
        <v>2</v>
      </c>
      <c r="H74">
        <v>24</v>
      </c>
      <c r="J74" s="1">
        <v>7</v>
      </c>
      <c r="K74">
        <f t="shared" si="6"/>
        <v>10</v>
      </c>
      <c r="L74">
        <f t="shared" si="7"/>
        <v>-22</v>
      </c>
      <c r="M74" s="1">
        <f t="shared" si="8"/>
        <v>-5</v>
      </c>
      <c r="N74">
        <f t="shared" si="9"/>
        <v>-5</v>
      </c>
    </row>
    <row r="75" spans="1:14" x14ac:dyDescent="0.3">
      <c r="A75" t="s">
        <v>13</v>
      </c>
      <c r="B75" s="1" t="s">
        <v>460</v>
      </c>
      <c r="C75" s="1" t="str">
        <f>VLOOKUP(B75,[1]lkup_player!A:C,3,FALSE)</f>
        <v>Jordan Reed</v>
      </c>
      <c r="D75" s="1" t="s">
        <v>461</v>
      </c>
      <c r="E75" s="1" t="s">
        <v>91</v>
      </c>
      <c r="F75" s="1">
        <v>6</v>
      </c>
      <c r="G75">
        <v>8</v>
      </c>
      <c r="H75">
        <v>29</v>
      </c>
      <c r="J75" s="1">
        <v>8</v>
      </c>
      <c r="K75">
        <f t="shared" si="6"/>
        <v>13</v>
      </c>
      <c r="L75">
        <f t="shared" si="7"/>
        <v>-21</v>
      </c>
      <c r="M75" s="1">
        <f t="shared" si="8"/>
        <v>0</v>
      </c>
      <c r="N75">
        <f t="shared" si="9"/>
        <v>0</v>
      </c>
    </row>
    <row r="76" spans="1:14" x14ac:dyDescent="0.3">
      <c r="A76" t="s">
        <v>29</v>
      </c>
      <c r="B76" s="1" t="s">
        <v>149</v>
      </c>
      <c r="C76" s="1" t="str">
        <f>VLOOKUP(B76,[1]lkup_player!A:C,3,FALSE)</f>
        <v>Vernon Davis</v>
      </c>
      <c r="D76" s="1" t="s">
        <v>150</v>
      </c>
      <c r="E76" s="1" t="s">
        <v>91</v>
      </c>
      <c r="F76" s="1">
        <v>14</v>
      </c>
      <c r="G76">
        <v>3</v>
      </c>
      <c r="H76">
        <v>35</v>
      </c>
      <c r="J76" s="1">
        <v>9</v>
      </c>
      <c r="K76">
        <f t="shared" si="6"/>
        <v>13</v>
      </c>
      <c r="L76">
        <f t="shared" si="7"/>
        <v>-32</v>
      </c>
      <c r="M76" s="1">
        <f t="shared" si="8"/>
        <v>-6</v>
      </c>
      <c r="N76">
        <f t="shared" si="9"/>
        <v>-6</v>
      </c>
    </row>
    <row r="77" spans="1:14" x14ac:dyDescent="0.3">
      <c r="A77" t="s">
        <v>359</v>
      </c>
      <c r="B77" s="1" t="s">
        <v>297</v>
      </c>
      <c r="C77" s="1" t="str">
        <f>VLOOKUP(B77,[1]lkup_player!A:C,3,FALSE)</f>
        <v>Kyle Rudolph</v>
      </c>
      <c r="D77" s="1" t="s">
        <v>462</v>
      </c>
      <c r="E77" s="1" t="s">
        <v>91</v>
      </c>
      <c r="F77" s="1">
        <v>3</v>
      </c>
      <c r="G77">
        <v>9</v>
      </c>
      <c r="H77">
        <v>36</v>
      </c>
      <c r="J77" s="1">
        <v>10</v>
      </c>
      <c r="K77">
        <f t="shared" si="6"/>
        <v>15</v>
      </c>
      <c r="L77">
        <f t="shared" si="7"/>
        <v>-27</v>
      </c>
      <c r="M77" s="1">
        <f t="shared" si="8"/>
        <v>-1</v>
      </c>
      <c r="N77">
        <f t="shared" si="9"/>
        <v>-1</v>
      </c>
    </row>
    <row r="78" spans="1:14" x14ac:dyDescent="0.3">
      <c r="A78" t="s">
        <v>35</v>
      </c>
      <c r="B78" s="1" t="s">
        <v>463</v>
      </c>
      <c r="C78" s="1" t="str">
        <f>VLOOKUP(B78,[1]lkup_player!A:C,3,FALSE)</f>
        <v>Ladarius Green</v>
      </c>
      <c r="D78" s="1" t="s">
        <v>464</v>
      </c>
      <c r="E78" s="1" t="s">
        <v>91</v>
      </c>
      <c r="F78" s="1">
        <v>1</v>
      </c>
      <c r="G78">
        <v>11</v>
      </c>
      <c r="H78">
        <v>52</v>
      </c>
      <c r="J78" s="1">
        <v>11</v>
      </c>
      <c r="K78">
        <f t="shared" si="6"/>
        <v>14</v>
      </c>
      <c r="L78">
        <f t="shared" si="7"/>
        <v>-41</v>
      </c>
      <c r="M78" s="1">
        <f t="shared" si="8"/>
        <v>0</v>
      </c>
      <c r="N78">
        <f t="shared" si="9"/>
        <v>0</v>
      </c>
    </row>
    <row r="79" spans="1:14" x14ac:dyDescent="0.3">
      <c r="A79" t="s">
        <v>359</v>
      </c>
      <c r="B79" s="1" t="s">
        <v>465</v>
      </c>
      <c r="C79" s="1" t="str">
        <f>VLOOKUP(B79,[1]lkup_player!A:C,3,FALSE)</f>
        <v>Dennis Pitta</v>
      </c>
      <c r="D79" s="1" t="s">
        <v>466</v>
      </c>
      <c r="E79" s="1" t="s">
        <v>91</v>
      </c>
      <c r="F79" s="1">
        <v>3</v>
      </c>
      <c r="G79">
        <v>9</v>
      </c>
      <c r="H79">
        <v>65</v>
      </c>
      <c r="J79" s="1">
        <v>12</v>
      </c>
      <c r="K79">
        <f t="shared" si="6"/>
        <v>15</v>
      </c>
      <c r="L79">
        <f t="shared" si="7"/>
        <v>-56</v>
      </c>
      <c r="M79" s="1">
        <f t="shared" si="8"/>
        <v>-3</v>
      </c>
      <c r="N79">
        <f t="shared" si="9"/>
        <v>-3</v>
      </c>
    </row>
    <row r="80" spans="1:14" x14ac:dyDescent="0.3">
      <c r="A80" t="s">
        <v>29</v>
      </c>
      <c r="B80" s="1" t="s">
        <v>201</v>
      </c>
      <c r="C80" s="1" t="str">
        <f>VLOOKUP(B80,[1]lkup_player!A:C,3,FALSE)</f>
        <v>Antonio Brown</v>
      </c>
      <c r="D80" s="1" t="s">
        <v>467</v>
      </c>
      <c r="E80" s="1" t="s">
        <v>94</v>
      </c>
      <c r="F80" s="1">
        <v>27</v>
      </c>
      <c r="G80">
        <v>9</v>
      </c>
      <c r="H80">
        <v>1</v>
      </c>
      <c r="I80">
        <f>31-H80</f>
        <v>30</v>
      </c>
      <c r="J80" s="1">
        <v>1</v>
      </c>
      <c r="K80">
        <f t="shared" si="6"/>
        <v>13</v>
      </c>
      <c r="L80">
        <f t="shared" si="7"/>
        <v>8</v>
      </c>
      <c r="M80" s="1">
        <f t="shared" si="8"/>
        <v>8</v>
      </c>
      <c r="N80">
        <f t="shared" si="9"/>
        <v>38</v>
      </c>
    </row>
    <row r="81" spans="1:14" x14ac:dyDescent="0.3">
      <c r="A81" t="s">
        <v>13</v>
      </c>
      <c r="B81" s="1" t="s">
        <v>468</v>
      </c>
      <c r="C81" s="1" t="str">
        <f>VLOOKUP(B81,[1]lkup_player!A:C,3,FALSE)</f>
        <v>Demaryius Thomas</v>
      </c>
      <c r="D81" s="1" t="s">
        <v>469</v>
      </c>
      <c r="E81" s="1" t="s">
        <v>94</v>
      </c>
      <c r="F81" s="1">
        <v>25</v>
      </c>
      <c r="G81">
        <v>12</v>
      </c>
      <c r="H81">
        <v>2</v>
      </c>
      <c r="I81">
        <f t="shared" ref="I81:I102" si="10">31-H81</f>
        <v>29</v>
      </c>
      <c r="J81" s="1">
        <v>2</v>
      </c>
      <c r="K81">
        <f t="shared" si="6"/>
        <v>13</v>
      </c>
      <c r="L81">
        <f t="shared" si="7"/>
        <v>10</v>
      </c>
      <c r="M81" s="1">
        <f t="shared" si="8"/>
        <v>10</v>
      </c>
      <c r="N81">
        <f t="shared" si="9"/>
        <v>39</v>
      </c>
    </row>
    <row r="82" spans="1:14" x14ac:dyDescent="0.3">
      <c r="A82" t="s">
        <v>32</v>
      </c>
      <c r="B82" s="1" t="s">
        <v>313</v>
      </c>
      <c r="C82" s="1" t="str">
        <f>VLOOKUP(B82,[1]lkup_player!A:C,3,FALSE)</f>
        <v>Jordy Nelson</v>
      </c>
      <c r="D82" s="1" t="s">
        <v>470</v>
      </c>
      <c r="E82" s="1" t="s">
        <v>94</v>
      </c>
      <c r="F82" s="1">
        <v>33</v>
      </c>
      <c r="G82">
        <v>6</v>
      </c>
      <c r="H82">
        <v>3</v>
      </c>
      <c r="I82">
        <f t="shared" si="10"/>
        <v>28</v>
      </c>
      <c r="J82" s="1">
        <v>3</v>
      </c>
      <c r="K82">
        <f t="shared" si="6"/>
        <v>9</v>
      </c>
      <c r="L82">
        <f t="shared" si="7"/>
        <v>3</v>
      </c>
      <c r="M82" s="1">
        <f t="shared" si="8"/>
        <v>3</v>
      </c>
      <c r="N82">
        <f t="shared" si="9"/>
        <v>31</v>
      </c>
    </row>
    <row r="83" spans="1:14" x14ac:dyDescent="0.3">
      <c r="A83" t="s">
        <v>359</v>
      </c>
      <c r="B83" s="1" t="s">
        <v>207</v>
      </c>
      <c r="C83" s="1" t="str">
        <f>VLOOKUP(B83,[1]lkup_player!A:C,3,FALSE)</f>
        <v>Dez Bryant</v>
      </c>
      <c r="D83" s="1" t="s">
        <v>471</v>
      </c>
      <c r="E83" s="1" t="s">
        <v>94</v>
      </c>
      <c r="F83" s="1">
        <v>49</v>
      </c>
      <c r="G83">
        <v>2</v>
      </c>
      <c r="H83">
        <v>4</v>
      </c>
      <c r="I83">
        <f t="shared" si="10"/>
        <v>27</v>
      </c>
      <c r="J83" s="1">
        <v>4</v>
      </c>
      <c r="K83">
        <f t="shared" si="6"/>
        <v>15</v>
      </c>
      <c r="L83">
        <f t="shared" si="7"/>
        <v>-2</v>
      </c>
      <c r="M83" s="1">
        <f t="shared" si="8"/>
        <v>-2</v>
      </c>
      <c r="N83">
        <f t="shared" si="9"/>
        <v>25</v>
      </c>
    </row>
    <row r="84" spans="1:14" x14ac:dyDescent="0.3">
      <c r="A84" t="s">
        <v>62</v>
      </c>
      <c r="B84" s="1" t="s">
        <v>345</v>
      </c>
      <c r="C84" s="1" t="str">
        <f>VLOOKUP(B84,[1]lkup_player!A:C,3,FALSE)</f>
        <v>Randall Cobb</v>
      </c>
      <c r="D84" s="1" t="s">
        <v>346</v>
      </c>
      <c r="E84" s="1" t="s">
        <v>94</v>
      </c>
      <c r="F84" s="1">
        <v>27</v>
      </c>
      <c r="G84">
        <v>9</v>
      </c>
      <c r="H84">
        <v>6</v>
      </c>
      <c r="I84">
        <f t="shared" si="10"/>
        <v>25</v>
      </c>
      <c r="J84" s="1">
        <v>5</v>
      </c>
      <c r="K84">
        <f t="shared" si="6"/>
        <v>10</v>
      </c>
      <c r="L84">
        <f t="shared" si="7"/>
        <v>3</v>
      </c>
      <c r="M84" s="1">
        <f t="shared" si="8"/>
        <v>4</v>
      </c>
      <c r="N84">
        <f t="shared" si="9"/>
        <v>29</v>
      </c>
    </row>
    <row r="85" spans="1:14" x14ac:dyDescent="0.3">
      <c r="A85" t="s">
        <v>26</v>
      </c>
      <c r="B85" s="1" t="s">
        <v>472</v>
      </c>
      <c r="C85" s="1" t="str">
        <f>VLOOKUP(B85,[1]lkup_player!A:C,3,FALSE)</f>
        <v>Emmanuel Sanders</v>
      </c>
      <c r="D85" s="1" t="s">
        <v>473</v>
      </c>
      <c r="E85" s="1" t="s">
        <v>94</v>
      </c>
      <c r="F85" s="1">
        <v>9</v>
      </c>
      <c r="G85">
        <v>27</v>
      </c>
      <c r="H85">
        <v>7</v>
      </c>
      <c r="I85">
        <f t="shared" si="10"/>
        <v>24</v>
      </c>
      <c r="J85" s="1">
        <v>6</v>
      </c>
      <c r="K85">
        <f t="shared" si="6"/>
        <v>12</v>
      </c>
      <c r="L85">
        <f t="shared" si="7"/>
        <v>20</v>
      </c>
      <c r="M85" s="1">
        <f t="shared" si="8"/>
        <v>21</v>
      </c>
      <c r="N85">
        <f t="shared" si="9"/>
        <v>45</v>
      </c>
    </row>
    <row r="86" spans="1:14" x14ac:dyDescent="0.3">
      <c r="A86" t="s">
        <v>23</v>
      </c>
      <c r="B86" s="1" t="s">
        <v>171</v>
      </c>
      <c r="C86" s="1" t="str">
        <f>VLOOKUP(B86,[1]lkup_player!A:C,3,FALSE)</f>
        <v>Julio Jones</v>
      </c>
      <c r="D86" s="1" t="s">
        <v>474</v>
      </c>
      <c r="E86" s="1" t="s">
        <v>94</v>
      </c>
      <c r="F86" s="1">
        <v>47</v>
      </c>
      <c r="G86">
        <v>3</v>
      </c>
      <c r="H86">
        <v>8</v>
      </c>
      <c r="I86">
        <f t="shared" si="10"/>
        <v>23</v>
      </c>
      <c r="J86" s="1">
        <v>7</v>
      </c>
      <c r="K86">
        <f t="shared" si="6"/>
        <v>13</v>
      </c>
      <c r="L86">
        <f t="shared" si="7"/>
        <v>-5</v>
      </c>
      <c r="M86" s="1">
        <f t="shared" si="8"/>
        <v>-4</v>
      </c>
      <c r="N86">
        <f t="shared" si="9"/>
        <v>19</v>
      </c>
    </row>
    <row r="87" spans="1:14" x14ac:dyDescent="0.3">
      <c r="A87" t="s">
        <v>23</v>
      </c>
      <c r="B87" s="1" t="s">
        <v>193</v>
      </c>
      <c r="C87" s="1" t="str">
        <f>VLOOKUP(B87,[1]lkup_player!A:C,3,FALSE)</f>
        <v>Jeremy Maclin</v>
      </c>
      <c r="D87" s="1" t="s">
        <v>475</v>
      </c>
      <c r="E87" s="1" t="s">
        <v>94</v>
      </c>
      <c r="F87" s="1">
        <v>11</v>
      </c>
      <c r="G87">
        <v>25</v>
      </c>
      <c r="H87">
        <v>9</v>
      </c>
      <c r="I87">
        <f t="shared" si="10"/>
        <v>22</v>
      </c>
      <c r="J87" s="1">
        <v>8</v>
      </c>
      <c r="K87">
        <f t="shared" si="6"/>
        <v>13</v>
      </c>
      <c r="L87">
        <f t="shared" si="7"/>
        <v>16</v>
      </c>
      <c r="M87" s="1">
        <f t="shared" si="8"/>
        <v>17</v>
      </c>
      <c r="N87">
        <f t="shared" si="9"/>
        <v>39</v>
      </c>
    </row>
    <row r="88" spans="1:14" x14ac:dyDescent="0.3">
      <c r="A88" t="s">
        <v>385</v>
      </c>
      <c r="B88" s="1" t="s">
        <v>476</v>
      </c>
      <c r="C88" s="1" t="str">
        <f>VLOOKUP(B88,[1]lkup_player!A:C,3,FALSE)</f>
        <v>Mike Evans</v>
      </c>
      <c r="D88" s="1" t="s">
        <v>477</v>
      </c>
      <c r="E88" s="1" t="s">
        <v>94</v>
      </c>
      <c r="F88" s="1">
        <v>4</v>
      </c>
      <c r="G88">
        <v>36</v>
      </c>
      <c r="H88">
        <v>10</v>
      </c>
      <c r="I88">
        <f t="shared" si="10"/>
        <v>21</v>
      </c>
      <c r="J88" s="1">
        <v>9</v>
      </c>
      <c r="K88">
        <f t="shared" si="6"/>
        <v>11</v>
      </c>
      <c r="L88">
        <f t="shared" si="7"/>
        <v>26</v>
      </c>
      <c r="M88" s="1">
        <f t="shared" si="8"/>
        <v>27</v>
      </c>
      <c r="N88">
        <f t="shared" si="9"/>
        <v>48</v>
      </c>
    </row>
    <row r="89" spans="1:14" x14ac:dyDescent="0.3">
      <c r="A89" t="s">
        <v>62</v>
      </c>
      <c r="B89" s="1" t="s">
        <v>478</v>
      </c>
      <c r="C89" s="1" t="str">
        <f>VLOOKUP(B89,[1]lkup_player!A:C,3,FALSE)</f>
        <v>Alshon Jeffery</v>
      </c>
      <c r="D89" s="1" t="s">
        <v>479</v>
      </c>
      <c r="E89" s="1" t="s">
        <v>94</v>
      </c>
      <c r="F89" s="1">
        <v>18</v>
      </c>
      <c r="G89">
        <v>18</v>
      </c>
      <c r="H89">
        <v>11</v>
      </c>
      <c r="I89">
        <f t="shared" si="10"/>
        <v>20</v>
      </c>
      <c r="J89" s="1">
        <v>10</v>
      </c>
      <c r="K89">
        <f t="shared" si="6"/>
        <v>10</v>
      </c>
      <c r="L89">
        <f t="shared" si="7"/>
        <v>7</v>
      </c>
      <c r="M89" s="1">
        <f t="shared" si="8"/>
        <v>8</v>
      </c>
      <c r="N89">
        <f t="shared" si="9"/>
        <v>28</v>
      </c>
    </row>
    <row r="90" spans="1:14" x14ac:dyDescent="0.3">
      <c r="A90" t="s">
        <v>359</v>
      </c>
      <c r="B90" s="1" t="s">
        <v>480</v>
      </c>
      <c r="C90" s="1" t="str">
        <f>VLOOKUP(B90,[1]lkup_player!A:C,3,FALSE)</f>
        <v>T.Y. Hilton</v>
      </c>
      <c r="D90" s="1" t="s">
        <v>481</v>
      </c>
      <c r="E90" s="1" t="s">
        <v>94</v>
      </c>
      <c r="F90" s="1">
        <v>18</v>
      </c>
      <c r="G90">
        <v>18</v>
      </c>
      <c r="H90">
        <v>12</v>
      </c>
      <c r="I90">
        <f t="shared" si="10"/>
        <v>19</v>
      </c>
      <c r="J90" s="1">
        <v>11</v>
      </c>
      <c r="K90">
        <f t="shared" si="6"/>
        <v>15</v>
      </c>
      <c r="L90">
        <f t="shared" si="7"/>
        <v>6</v>
      </c>
      <c r="M90" s="1">
        <f t="shared" si="8"/>
        <v>7</v>
      </c>
      <c r="N90">
        <f t="shared" si="9"/>
        <v>26</v>
      </c>
    </row>
    <row r="91" spans="1:14" x14ac:dyDescent="0.3">
      <c r="A91" t="s">
        <v>26</v>
      </c>
      <c r="B91" s="1" t="s">
        <v>328</v>
      </c>
      <c r="C91" s="1" t="str">
        <f>VLOOKUP(B91,[1]lkup_player!A:C,3,FALSE)</f>
        <v>Golden Tate</v>
      </c>
      <c r="D91" s="1" t="s">
        <v>482</v>
      </c>
      <c r="E91" s="1" t="s">
        <v>94</v>
      </c>
      <c r="F91" s="1">
        <v>7</v>
      </c>
      <c r="G91">
        <v>30</v>
      </c>
      <c r="H91">
        <v>13</v>
      </c>
      <c r="I91">
        <f t="shared" si="10"/>
        <v>18</v>
      </c>
      <c r="J91" s="1">
        <v>12</v>
      </c>
      <c r="K91">
        <f t="shared" si="6"/>
        <v>12</v>
      </c>
      <c r="L91">
        <f t="shared" si="7"/>
        <v>17</v>
      </c>
      <c r="M91" s="1">
        <f t="shared" si="8"/>
        <v>18</v>
      </c>
      <c r="N91">
        <f t="shared" si="9"/>
        <v>36</v>
      </c>
    </row>
    <row r="92" spans="1:14" x14ac:dyDescent="0.3">
      <c r="A92" t="s">
        <v>385</v>
      </c>
      <c r="B92" s="1" t="s">
        <v>181</v>
      </c>
      <c r="C92" s="1" t="str">
        <f>VLOOKUP(B92,[1]lkup_player!A:C,3,FALSE)</f>
        <v>Calvin Johnson</v>
      </c>
      <c r="D92" s="1" t="s">
        <v>483</v>
      </c>
      <c r="E92" s="1" t="s">
        <v>94</v>
      </c>
      <c r="F92" s="1">
        <v>60</v>
      </c>
      <c r="G92">
        <v>1</v>
      </c>
      <c r="H92">
        <v>14</v>
      </c>
      <c r="I92">
        <f t="shared" si="10"/>
        <v>17</v>
      </c>
      <c r="J92" s="1">
        <v>13</v>
      </c>
      <c r="K92">
        <f t="shared" si="6"/>
        <v>11</v>
      </c>
      <c r="L92">
        <f t="shared" si="7"/>
        <v>-13</v>
      </c>
      <c r="M92" s="1">
        <f t="shared" si="8"/>
        <v>-12</v>
      </c>
      <c r="N92">
        <f t="shared" si="9"/>
        <v>5</v>
      </c>
    </row>
    <row r="93" spans="1:14" x14ac:dyDescent="0.3">
      <c r="A93" t="s">
        <v>35</v>
      </c>
      <c r="B93" s="1" t="s">
        <v>484</v>
      </c>
      <c r="C93" s="1" t="str">
        <f>VLOOKUP(B93,[1]lkup_player!A:C,3,FALSE)</f>
        <v>DeAndre Hopkins</v>
      </c>
      <c r="D93" s="1" t="s">
        <v>485</v>
      </c>
      <c r="E93" s="1" t="s">
        <v>94</v>
      </c>
      <c r="F93" s="1">
        <v>1</v>
      </c>
      <c r="G93">
        <v>41</v>
      </c>
      <c r="H93">
        <v>15</v>
      </c>
      <c r="I93">
        <f t="shared" si="10"/>
        <v>16</v>
      </c>
      <c r="J93" s="1">
        <v>14</v>
      </c>
      <c r="K93">
        <f t="shared" si="6"/>
        <v>14</v>
      </c>
      <c r="L93">
        <f t="shared" si="7"/>
        <v>26</v>
      </c>
      <c r="M93" s="1">
        <f t="shared" si="8"/>
        <v>27</v>
      </c>
      <c r="N93">
        <f t="shared" si="9"/>
        <v>43</v>
      </c>
    </row>
    <row r="94" spans="1:14" x14ac:dyDescent="0.3">
      <c r="A94" t="s">
        <v>62</v>
      </c>
      <c r="B94" s="1" t="s">
        <v>311</v>
      </c>
      <c r="C94" s="1" t="str">
        <f>VLOOKUP(B94,[1]lkup_player!A:C,3,FALSE)</f>
        <v>DeSean Jackson</v>
      </c>
      <c r="D94" s="1" t="s">
        <v>486</v>
      </c>
      <c r="E94" s="1" t="s">
        <v>94</v>
      </c>
      <c r="F94" s="1">
        <v>28</v>
      </c>
      <c r="G94">
        <v>7</v>
      </c>
      <c r="H94">
        <v>16</v>
      </c>
      <c r="I94">
        <f t="shared" si="10"/>
        <v>15</v>
      </c>
      <c r="J94" s="1">
        <v>15</v>
      </c>
      <c r="K94">
        <f t="shared" si="6"/>
        <v>10</v>
      </c>
      <c r="L94">
        <f t="shared" si="7"/>
        <v>-9</v>
      </c>
      <c r="M94" s="1">
        <f t="shared" si="8"/>
        <v>-8</v>
      </c>
      <c r="N94">
        <f t="shared" si="9"/>
        <v>7</v>
      </c>
    </row>
    <row r="95" spans="1:14" x14ac:dyDescent="0.3">
      <c r="A95" t="s">
        <v>32</v>
      </c>
      <c r="B95" s="1" t="s">
        <v>189</v>
      </c>
      <c r="C95" s="1" t="str">
        <f>VLOOKUP(B95,[1]lkup_player!A:C,3,FALSE)</f>
        <v>Mike Wallace</v>
      </c>
      <c r="D95" s="1" t="s">
        <v>487</v>
      </c>
      <c r="E95" s="1" t="s">
        <v>94</v>
      </c>
      <c r="F95" s="1">
        <v>7</v>
      </c>
      <c r="G95">
        <v>30</v>
      </c>
      <c r="H95">
        <v>18</v>
      </c>
      <c r="I95">
        <f t="shared" si="10"/>
        <v>13</v>
      </c>
      <c r="J95" s="1">
        <v>16</v>
      </c>
      <c r="K95">
        <f t="shared" si="6"/>
        <v>9</v>
      </c>
      <c r="L95">
        <f t="shared" si="7"/>
        <v>12</v>
      </c>
      <c r="M95" s="1">
        <f t="shared" si="8"/>
        <v>14</v>
      </c>
      <c r="N95">
        <f t="shared" si="9"/>
        <v>27</v>
      </c>
    </row>
    <row r="96" spans="1:14" x14ac:dyDescent="0.3">
      <c r="A96" t="s">
        <v>17</v>
      </c>
      <c r="B96" s="1" t="s">
        <v>187</v>
      </c>
      <c r="C96" s="1" t="str">
        <f>VLOOKUP(B96,[1]lkup_player!A:C,3,FALSE)</f>
        <v>Torrey Smith</v>
      </c>
      <c r="D96" s="1" t="s">
        <v>488</v>
      </c>
      <c r="E96" s="1" t="s">
        <v>94</v>
      </c>
      <c r="F96" s="1">
        <v>16</v>
      </c>
      <c r="G96">
        <v>20</v>
      </c>
      <c r="H96">
        <v>19</v>
      </c>
      <c r="I96">
        <f t="shared" si="10"/>
        <v>12</v>
      </c>
      <c r="J96" s="1">
        <v>17</v>
      </c>
      <c r="K96">
        <f t="shared" si="6"/>
        <v>13</v>
      </c>
      <c r="L96">
        <f t="shared" si="7"/>
        <v>1</v>
      </c>
      <c r="M96" s="1">
        <f t="shared" si="8"/>
        <v>3</v>
      </c>
      <c r="N96">
        <f t="shared" si="9"/>
        <v>15</v>
      </c>
    </row>
    <row r="97" spans="1:14" x14ac:dyDescent="0.3">
      <c r="A97" t="s">
        <v>17</v>
      </c>
      <c r="B97" s="1" t="s">
        <v>489</v>
      </c>
      <c r="C97" s="1" t="str">
        <f>VLOOKUP(B97,[1]lkup_player!A:C,3,FALSE)</f>
        <v>Julian Edelman</v>
      </c>
      <c r="D97" s="1" t="s">
        <v>490</v>
      </c>
      <c r="E97" s="1" t="s">
        <v>94</v>
      </c>
      <c r="F97" s="1">
        <v>8</v>
      </c>
      <c r="G97">
        <v>29</v>
      </c>
      <c r="H97">
        <v>21</v>
      </c>
      <c r="I97">
        <f t="shared" si="10"/>
        <v>10</v>
      </c>
      <c r="J97" s="1">
        <v>18</v>
      </c>
      <c r="K97">
        <f t="shared" si="6"/>
        <v>13</v>
      </c>
      <c r="L97">
        <f t="shared" si="7"/>
        <v>8</v>
      </c>
      <c r="M97" s="1">
        <f t="shared" si="8"/>
        <v>11</v>
      </c>
      <c r="N97">
        <f t="shared" si="9"/>
        <v>21</v>
      </c>
    </row>
    <row r="98" spans="1:14" x14ac:dyDescent="0.3">
      <c r="A98" t="s">
        <v>385</v>
      </c>
      <c r="B98" s="1" t="s">
        <v>92</v>
      </c>
      <c r="C98" s="1" t="str">
        <f>VLOOKUP(B98,[1]lkup_player!A:C,3,FALSE)</f>
        <v>A.J. Green</v>
      </c>
      <c r="D98" s="1" t="s">
        <v>491</v>
      </c>
      <c r="E98" s="1" t="s">
        <v>94</v>
      </c>
      <c r="F98" s="1">
        <v>46</v>
      </c>
      <c r="G98">
        <v>4</v>
      </c>
      <c r="H98">
        <v>24</v>
      </c>
      <c r="I98">
        <f t="shared" si="10"/>
        <v>7</v>
      </c>
      <c r="J98" s="1">
        <v>19</v>
      </c>
      <c r="K98">
        <f t="shared" si="6"/>
        <v>11</v>
      </c>
      <c r="L98">
        <f t="shared" si="7"/>
        <v>-20</v>
      </c>
      <c r="M98" s="1">
        <f t="shared" si="8"/>
        <v>-15</v>
      </c>
      <c r="N98">
        <f t="shared" si="9"/>
        <v>-8</v>
      </c>
    </row>
    <row r="99" spans="1:14" x14ac:dyDescent="0.3">
      <c r="A99" t="s">
        <v>26</v>
      </c>
      <c r="B99" s="1" t="s">
        <v>492</v>
      </c>
      <c r="C99" s="1" t="str">
        <f>VLOOKUP(B99,[1]lkup_player!A:C,3,FALSE)</f>
        <v>Sammy Watkins</v>
      </c>
      <c r="D99" s="1" t="s">
        <v>493</v>
      </c>
      <c r="E99" s="1" t="s">
        <v>94</v>
      </c>
      <c r="F99" s="1">
        <v>7</v>
      </c>
      <c r="G99">
        <v>30</v>
      </c>
      <c r="H99">
        <v>26</v>
      </c>
      <c r="I99">
        <f t="shared" si="10"/>
        <v>5</v>
      </c>
      <c r="J99" s="1">
        <v>20</v>
      </c>
      <c r="K99">
        <f t="shared" si="6"/>
        <v>12</v>
      </c>
      <c r="L99">
        <f t="shared" si="7"/>
        <v>4</v>
      </c>
      <c r="M99" s="1">
        <f t="shared" si="8"/>
        <v>10</v>
      </c>
      <c r="N99">
        <f t="shared" si="9"/>
        <v>15</v>
      </c>
    </row>
    <row r="100" spans="1:14" x14ac:dyDescent="0.3">
      <c r="A100" t="s">
        <v>13</v>
      </c>
      <c r="B100" s="1" t="s">
        <v>173</v>
      </c>
      <c r="C100" s="1" t="str">
        <f>VLOOKUP(B100,[1]lkup_player!A:C,3,FALSE)</f>
        <v>Roddy White</v>
      </c>
      <c r="D100" s="1" t="s">
        <v>494</v>
      </c>
      <c r="E100" s="1" t="s">
        <v>94</v>
      </c>
      <c r="F100" s="1">
        <v>28</v>
      </c>
      <c r="G100">
        <v>7</v>
      </c>
      <c r="H100">
        <v>27</v>
      </c>
      <c r="I100">
        <f t="shared" si="10"/>
        <v>4</v>
      </c>
      <c r="J100" s="1">
        <v>21</v>
      </c>
      <c r="K100">
        <f t="shared" si="6"/>
        <v>13</v>
      </c>
      <c r="L100">
        <f t="shared" si="7"/>
        <v>-20</v>
      </c>
      <c r="M100" s="1">
        <f t="shared" si="8"/>
        <v>-14</v>
      </c>
      <c r="N100">
        <f t="shared" si="9"/>
        <v>-10</v>
      </c>
    </row>
    <row r="101" spans="1:14" x14ac:dyDescent="0.3">
      <c r="A101" t="s">
        <v>13</v>
      </c>
      <c r="B101" s="1" t="s">
        <v>167</v>
      </c>
      <c r="C101" s="1" t="str">
        <f>VLOOKUP(B101,[1]lkup_player!A:C,3,FALSE)</f>
        <v>Eric Decker</v>
      </c>
      <c r="D101" s="1" t="s">
        <v>495</v>
      </c>
      <c r="E101" s="1" t="s">
        <v>94</v>
      </c>
      <c r="F101" s="1">
        <v>2</v>
      </c>
      <c r="G101">
        <v>40</v>
      </c>
      <c r="H101">
        <v>28</v>
      </c>
      <c r="I101">
        <f t="shared" si="10"/>
        <v>3</v>
      </c>
      <c r="J101" s="1">
        <v>22</v>
      </c>
      <c r="K101">
        <f t="shared" si="6"/>
        <v>13</v>
      </c>
      <c r="L101">
        <f t="shared" si="7"/>
        <v>12</v>
      </c>
      <c r="M101" s="1">
        <f t="shared" si="8"/>
        <v>18</v>
      </c>
      <c r="N101">
        <f t="shared" si="9"/>
        <v>21</v>
      </c>
    </row>
    <row r="102" spans="1:14" x14ac:dyDescent="0.3">
      <c r="A102" t="s">
        <v>26</v>
      </c>
      <c r="B102" s="1" t="s">
        <v>496</v>
      </c>
      <c r="C102" s="1" t="str">
        <f>VLOOKUP(B102,[1]lkup_player!A:C,3,FALSE)</f>
        <v>Michael Floyd</v>
      </c>
      <c r="D102" s="1" t="s">
        <v>497</v>
      </c>
      <c r="E102" s="1" t="s">
        <v>94</v>
      </c>
      <c r="F102" s="1">
        <v>9</v>
      </c>
      <c r="G102">
        <v>27</v>
      </c>
      <c r="H102">
        <v>30</v>
      </c>
      <c r="I102">
        <f t="shared" si="10"/>
        <v>1</v>
      </c>
      <c r="J102" s="1">
        <v>23</v>
      </c>
      <c r="K102">
        <f t="shared" si="6"/>
        <v>12</v>
      </c>
      <c r="L102">
        <f t="shared" si="7"/>
        <v>-3</v>
      </c>
      <c r="M102" s="1">
        <f t="shared" si="8"/>
        <v>4</v>
      </c>
      <c r="N102">
        <f t="shared" si="9"/>
        <v>5</v>
      </c>
    </row>
    <row r="103" spans="1:14" x14ac:dyDescent="0.3">
      <c r="A103" t="s">
        <v>23</v>
      </c>
      <c r="B103" s="1" t="s">
        <v>175</v>
      </c>
      <c r="C103" s="1" t="str">
        <f>VLOOKUP(B103,[1]lkup_player!A:C,3,FALSE)</f>
        <v>Marques Colston</v>
      </c>
      <c r="D103" s="1" t="s">
        <v>498</v>
      </c>
      <c r="E103" s="1" t="s">
        <v>94</v>
      </c>
      <c r="F103" s="1">
        <v>11</v>
      </c>
      <c r="G103">
        <v>25</v>
      </c>
      <c r="H103">
        <v>33</v>
      </c>
      <c r="J103" s="1">
        <v>24</v>
      </c>
      <c r="K103">
        <f t="shared" si="6"/>
        <v>13</v>
      </c>
      <c r="L103">
        <f t="shared" si="7"/>
        <v>-8</v>
      </c>
      <c r="M103" s="1">
        <f t="shared" si="8"/>
        <v>1</v>
      </c>
      <c r="N103">
        <f t="shared" si="9"/>
        <v>1</v>
      </c>
    </row>
    <row r="104" spans="1:14" x14ac:dyDescent="0.3">
      <c r="A104" t="s">
        <v>35</v>
      </c>
      <c r="B104" s="1" t="s">
        <v>191</v>
      </c>
      <c r="C104" s="1" t="str">
        <f>VLOOKUP(B104,[1]lkup_player!A:C,3,FALSE)</f>
        <v>Brandon Marshall</v>
      </c>
      <c r="D104" s="1" t="s">
        <v>499</v>
      </c>
      <c r="E104" s="1" t="s">
        <v>94</v>
      </c>
      <c r="F104" s="1">
        <v>39</v>
      </c>
      <c r="G104">
        <v>5</v>
      </c>
      <c r="H104">
        <v>34</v>
      </c>
      <c r="J104" s="1">
        <v>25</v>
      </c>
      <c r="K104">
        <f t="shared" si="6"/>
        <v>14</v>
      </c>
      <c r="L104">
        <f t="shared" si="7"/>
        <v>-29</v>
      </c>
      <c r="M104" s="1">
        <f t="shared" si="8"/>
        <v>-20</v>
      </c>
      <c r="N104">
        <f t="shared" si="9"/>
        <v>-20</v>
      </c>
    </row>
    <row r="105" spans="1:14" x14ac:dyDescent="0.3">
      <c r="A105" t="s">
        <v>29</v>
      </c>
      <c r="B105" s="1" t="s">
        <v>500</v>
      </c>
      <c r="C105" s="1" t="str">
        <f>VLOOKUP(B105,[1]lkup_player!A:C,3,FALSE)</f>
        <v>Rueben Randle</v>
      </c>
      <c r="D105" s="1" t="s">
        <v>501</v>
      </c>
      <c r="E105" s="1" t="s">
        <v>94</v>
      </c>
      <c r="F105" s="1">
        <v>4</v>
      </c>
      <c r="G105">
        <v>36</v>
      </c>
      <c r="H105">
        <v>35</v>
      </c>
      <c r="J105" s="1">
        <v>26</v>
      </c>
      <c r="K105">
        <f t="shared" si="6"/>
        <v>13</v>
      </c>
      <c r="L105">
        <f t="shared" si="7"/>
        <v>1</v>
      </c>
      <c r="M105" s="1">
        <f t="shared" si="8"/>
        <v>10</v>
      </c>
      <c r="N105">
        <f t="shared" si="9"/>
        <v>10</v>
      </c>
    </row>
    <row r="106" spans="1:14" x14ac:dyDescent="0.3">
      <c r="A106" t="s">
        <v>13</v>
      </c>
      <c r="B106" s="1" t="s">
        <v>502</v>
      </c>
      <c r="C106" s="1" t="str">
        <f>VLOOKUP(B106,[1]lkup_player!A:C,3,FALSE)</f>
        <v>Kendall Wright</v>
      </c>
      <c r="D106" s="1" t="s">
        <v>503</v>
      </c>
      <c r="E106" s="1" t="s">
        <v>94</v>
      </c>
      <c r="F106" s="1">
        <v>7</v>
      </c>
      <c r="G106">
        <v>30</v>
      </c>
      <c r="H106">
        <v>36</v>
      </c>
      <c r="J106" s="1">
        <v>27</v>
      </c>
      <c r="K106">
        <f t="shared" si="6"/>
        <v>13</v>
      </c>
      <c r="L106">
        <f t="shared" si="7"/>
        <v>-6</v>
      </c>
      <c r="M106" s="1">
        <f t="shared" si="8"/>
        <v>3</v>
      </c>
      <c r="N106">
        <f t="shared" si="9"/>
        <v>3</v>
      </c>
    </row>
    <row r="107" spans="1:14" x14ac:dyDescent="0.3">
      <c r="A107" t="s">
        <v>29</v>
      </c>
      <c r="B107" s="1" t="s">
        <v>165</v>
      </c>
      <c r="C107" s="1" t="str">
        <f>VLOOKUP(B107,[1]lkup_player!A:C,3,FALSE)</f>
        <v>Vincent Jackson</v>
      </c>
      <c r="D107" s="1" t="s">
        <v>317</v>
      </c>
      <c r="E107" s="1" t="s">
        <v>94</v>
      </c>
      <c r="F107" s="1">
        <v>26</v>
      </c>
      <c r="G107">
        <v>11</v>
      </c>
      <c r="H107">
        <v>39</v>
      </c>
      <c r="J107" s="1">
        <v>28</v>
      </c>
      <c r="K107">
        <f t="shared" si="6"/>
        <v>13</v>
      </c>
      <c r="L107">
        <f t="shared" si="7"/>
        <v>-28</v>
      </c>
      <c r="M107" s="1">
        <f t="shared" si="8"/>
        <v>-17</v>
      </c>
      <c r="N107">
        <f t="shared" si="9"/>
        <v>-17</v>
      </c>
    </row>
    <row r="108" spans="1:14" x14ac:dyDescent="0.3">
      <c r="A108" t="s">
        <v>359</v>
      </c>
      <c r="B108" s="1" t="s">
        <v>504</v>
      </c>
      <c r="C108" s="1" t="str">
        <f>VLOOKUP(B108,[1]lkup_player!A:C,3,FALSE)</f>
        <v>Terrance Williams</v>
      </c>
      <c r="D108" s="1" t="s">
        <v>505</v>
      </c>
      <c r="E108" s="1" t="s">
        <v>94</v>
      </c>
      <c r="F108" s="1">
        <v>7</v>
      </c>
      <c r="G108">
        <v>30</v>
      </c>
      <c r="H108">
        <v>40</v>
      </c>
      <c r="J108" s="1">
        <v>29</v>
      </c>
      <c r="K108">
        <f t="shared" si="6"/>
        <v>15</v>
      </c>
      <c r="L108">
        <f t="shared" si="7"/>
        <v>-10</v>
      </c>
      <c r="M108" s="1">
        <f t="shared" si="8"/>
        <v>1</v>
      </c>
      <c r="N108">
        <f t="shared" si="9"/>
        <v>1</v>
      </c>
    </row>
    <row r="109" spans="1:14" x14ac:dyDescent="0.3">
      <c r="A109" t="s">
        <v>359</v>
      </c>
      <c r="B109" s="1" t="s">
        <v>169</v>
      </c>
      <c r="C109" s="1" t="str">
        <f>VLOOKUP(B109,[1]lkup_player!A:C,3,FALSE)</f>
        <v>Andre Johnson</v>
      </c>
      <c r="D109" s="1" t="s">
        <v>506</v>
      </c>
      <c r="E109" s="1" t="s">
        <v>94</v>
      </c>
      <c r="F109" s="1">
        <v>15</v>
      </c>
      <c r="G109">
        <v>21</v>
      </c>
      <c r="H109">
        <v>41</v>
      </c>
      <c r="J109" s="1">
        <v>30</v>
      </c>
      <c r="K109">
        <f t="shared" si="6"/>
        <v>15</v>
      </c>
      <c r="L109">
        <f t="shared" si="7"/>
        <v>-20</v>
      </c>
      <c r="M109" s="1">
        <f t="shared" si="8"/>
        <v>-9</v>
      </c>
      <c r="N109">
        <f t="shared" si="9"/>
        <v>-9</v>
      </c>
    </row>
    <row r="110" spans="1:14" x14ac:dyDescent="0.3">
      <c r="A110" t="s">
        <v>29</v>
      </c>
      <c r="B110" s="1" t="s">
        <v>507</v>
      </c>
      <c r="C110" s="1" t="str">
        <f>VLOOKUP(B110,[1]lkup_player!A:C,3,FALSE)</f>
        <v>Keenan Allen</v>
      </c>
      <c r="D110" s="1" t="s">
        <v>508</v>
      </c>
      <c r="E110" s="1" t="s">
        <v>94</v>
      </c>
      <c r="F110" s="1">
        <v>15</v>
      </c>
      <c r="G110">
        <v>21</v>
      </c>
      <c r="H110">
        <v>48</v>
      </c>
      <c r="J110" s="1">
        <v>31</v>
      </c>
      <c r="K110">
        <f t="shared" si="6"/>
        <v>13</v>
      </c>
      <c r="L110">
        <f t="shared" si="7"/>
        <v>-27</v>
      </c>
      <c r="M110" s="1">
        <f t="shared" si="8"/>
        <v>-10</v>
      </c>
      <c r="N110">
        <f t="shared" si="9"/>
        <v>-10</v>
      </c>
    </row>
    <row r="111" spans="1:14" x14ac:dyDescent="0.3">
      <c r="A111" t="s">
        <v>62</v>
      </c>
      <c r="B111" s="1" t="s">
        <v>509</v>
      </c>
      <c r="C111" s="1" t="str">
        <f>VLOOKUP(B111,[1]lkup_player!A:C,3,FALSE)</f>
        <v>Michael Crabtree</v>
      </c>
      <c r="D111" s="1" t="s">
        <v>510</v>
      </c>
      <c r="E111" s="1" t="s">
        <v>94</v>
      </c>
      <c r="F111" s="1">
        <v>14</v>
      </c>
      <c r="G111">
        <v>24</v>
      </c>
      <c r="H111">
        <v>51</v>
      </c>
      <c r="J111" s="1">
        <v>32</v>
      </c>
      <c r="K111">
        <f t="shared" si="6"/>
        <v>10</v>
      </c>
      <c r="L111">
        <f t="shared" si="7"/>
        <v>-27</v>
      </c>
      <c r="M111" s="1">
        <f t="shared" si="8"/>
        <v>-8</v>
      </c>
      <c r="N111">
        <f t="shared" si="9"/>
        <v>-8</v>
      </c>
    </row>
    <row r="112" spans="1:14" x14ac:dyDescent="0.3">
      <c r="A112" t="s">
        <v>385</v>
      </c>
      <c r="B112" s="1" t="s">
        <v>315</v>
      </c>
      <c r="C112" s="1" t="str">
        <f>VLOOKUP(B112,[1]lkup_player!A:C,3,FALSE)</f>
        <v>Pierre Garcon</v>
      </c>
      <c r="D112" s="1" t="s">
        <v>511</v>
      </c>
      <c r="E112" s="1" t="s">
        <v>94</v>
      </c>
      <c r="F112" s="1">
        <v>22</v>
      </c>
      <c r="G112">
        <v>14</v>
      </c>
      <c r="H112">
        <v>54</v>
      </c>
      <c r="J112" s="1">
        <v>33</v>
      </c>
      <c r="K112">
        <f t="shared" si="6"/>
        <v>11</v>
      </c>
      <c r="L112">
        <f t="shared" si="7"/>
        <v>-40</v>
      </c>
      <c r="M112" s="1">
        <f t="shared" si="8"/>
        <v>-19</v>
      </c>
      <c r="N112">
        <f t="shared" si="9"/>
        <v>-19</v>
      </c>
    </row>
    <row r="113" spans="1:14" x14ac:dyDescent="0.3">
      <c r="A113" t="s">
        <v>29</v>
      </c>
      <c r="B113" s="1" t="s">
        <v>203</v>
      </c>
      <c r="C113" s="1" t="str">
        <f>VLOOKUP(B113,[1]lkup_player!A:C,3,FALSE)</f>
        <v>Larry Fitzgerald</v>
      </c>
      <c r="D113" s="1" t="s">
        <v>512</v>
      </c>
      <c r="E113" s="1" t="s">
        <v>94</v>
      </c>
      <c r="F113" s="1">
        <v>19</v>
      </c>
      <c r="G113">
        <v>17</v>
      </c>
      <c r="H113">
        <v>55</v>
      </c>
      <c r="J113" s="1">
        <v>34</v>
      </c>
      <c r="K113">
        <f t="shared" si="6"/>
        <v>13</v>
      </c>
      <c r="L113">
        <f t="shared" si="7"/>
        <v>-38</v>
      </c>
      <c r="M113" s="1">
        <f t="shared" si="8"/>
        <v>-17</v>
      </c>
      <c r="N113">
        <f t="shared" si="9"/>
        <v>-17</v>
      </c>
    </row>
    <row r="114" spans="1:14" x14ac:dyDescent="0.3">
      <c r="A114" t="s">
        <v>17</v>
      </c>
      <c r="B114" s="1" t="s">
        <v>119</v>
      </c>
      <c r="C114" s="1" t="str">
        <f>VLOOKUP(B114,[1]lkup_player!A:C,3,FALSE)</f>
        <v>Reggie Wayne</v>
      </c>
      <c r="D114" s="1" t="s">
        <v>120</v>
      </c>
      <c r="E114" s="1" t="s">
        <v>94</v>
      </c>
      <c r="F114" s="1">
        <v>7</v>
      </c>
      <c r="G114">
        <v>30</v>
      </c>
      <c r="H114">
        <v>56</v>
      </c>
      <c r="J114" s="1">
        <v>35</v>
      </c>
      <c r="K114">
        <f t="shared" si="6"/>
        <v>13</v>
      </c>
      <c r="L114">
        <f t="shared" si="7"/>
        <v>-26</v>
      </c>
      <c r="M114" s="1">
        <f t="shared" si="8"/>
        <v>-5</v>
      </c>
      <c r="N114">
        <f t="shared" si="9"/>
        <v>-5</v>
      </c>
    </row>
    <row r="115" spans="1:14" x14ac:dyDescent="0.3">
      <c r="A115" t="s">
        <v>35</v>
      </c>
      <c r="B115" s="1" t="s">
        <v>513</v>
      </c>
      <c r="C115" s="1" t="str">
        <f>VLOOKUP(B115,[1]lkup_player!A:C,3,FALSE)</f>
        <v>Brandin Cooks</v>
      </c>
      <c r="D115" s="1" t="s">
        <v>514</v>
      </c>
      <c r="E115" s="1" t="s">
        <v>94</v>
      </c>
      <c r="F115" s="1">
        <v>3</v>
      </c>
      <c r="G115">
        <v>39</v>
      </c>
      <c r="H115">
        <v>57</v>
      </c>
      <c r="J115" s="1">
        <v>36</v>
      </c>
      <c r="K115">
        <f t="shared" si="6"/>
        <v>14</v>
      </c>
      <c r="L115">
        <f t="shared" si="7"/>
        <v>-18</v>
      </c>
      <c r="M115" s="1">
        <f t="shared" si="8"/>
        <v>3</v>
      </c>
      <c r="N115">
        <f t="shared" si="9"/>
        <v>3</v>
      </c>
    </row>
    <row r="116" spans="1:14" x14ac:dyDescent="0.3">
      <c r="A116" t="s">
        <v>32</v>
      </c>
      <c r="B116" s="1" t="s">
        <v>199</v>
      </c>
      <c r="C116" s="1" t="str">
        <f>VLOOKUP(B116,[1]lkup_player!A:C,3,FALSE)</f>
        <v>Percy Harvin</v>
      </c>
      <c r="D116" s="1" t="s">
        <v>515</v>
      </c>
      <c r="E116" s="1" t="s">
        <v>94</v>
      </c>
      <c r="F116" s="1">
        <v>25</v>
      </c>
      <c r="G116">
        <v>12</v>
      </c>
      <c r="H116">
        <v>58</v>
      </c>
      <c r="J116" s="1">
        <v>37</v>
      </c>
      <c r="K116">
        <f t="shared" si="6"/>
        <v>9</v>
      </c>
      <c r="L116">
        <f t="shared" si="7"/>
        <v>-46</v>
      </c>
      <c r="M116" s="1">
        <f t="shared" si="8"/>
        <v>-25</v>
      </c>
      <c r="N116">
        <f t="shared" si="9"/>
        <v>-25</v>
      </c>
    </row>
    <row r="117" spans="1:14" x14ac:dyDescent="0.3">
      <c r="A117" t="s">
        <v>17</v>
      </c>
      <c r="B117" s="1" t="s">
        <v>516</v>
      </c>
      <c r="C117" s="1" t="str">
        <f>VLOOKUP(B117,[1]lkup_player!A:C,3,FALSE)</f>
        <v>Riley Cooper</v>
      </c>
      <c r="D117" s="1" t="s">
        <v>517</v>
      </c>
      <c r="E117" s="1" t="s">
        <v>94</v>
      </c>
      <c r="F117" s="1">
        <v>1</v>
      </c>
      <c r="G117">
        <v>41</v>
      </c>
      <c r="H117">
        <v>64</v>
      </c>
      <c r="J117" s="1">
        <v>38</v>
      </c>
      <c r="K117">
        <f t="shared" si="6"/>
        <v>13</v>
      </c>
      <c r="L117">
        <f t="shared" si="7"/>
        <v>-23</v>
      </c>
      <c r="M117" s="1">
        <f t="shared" si="8"/>
        <v>3</v>
      </c>
      <c r="N117">
        <f t="shared" si="9"/>
        <v>3</v>
      </c>
    </row>
    <row r="118" spans="1:14" x14ac:dyDescent="0.3">
      <c r="A118" t="s">
        <v>29</v>
      </c>
      <c r="B118" s="1" t="s">
        <v>518</v>
      </c>
      <c r="C118" s="1" t="str">
        <f>VLOOKUP(B118,[1]lkup_player!A:C,3,FALSE)</f>
        <v>Justin Hunter</v>
      </c>
      <c r="D118" s="1" t="s">
        <v>519</v>
      </c>
      <c r="E118" s="1" t="s">
        <v>94</v>
      </c>
      <c r="F118" s="1">
        <v>1</v>
      </c>
      <c r="G118">
        <v>41</v>
      </c>
      <c r="H118">
        <v>69</v>
      </c>
      <c r="J118" s="1">
        <v>39</v>
      </c>
      <c r="K118">
        <f t="shared" si="6"/>
        <v>13</v>
      </c>
      <c r="L118">
        <f t="shared" si="7"/>
        <v>-28</v>
      </c>
      <c r="M118" s="1">
        <f t="shared" si="8"/>
        <v>2</v>
      </c>
      <c r="N118">
        <f t="shared" si="9"/>
        <v>2</v>
      </c>
    </row>
    <row r="119" spans="1:14" x14ac:dyDescent="0.3">
      <c r="A119" t="s">
        <v>35</v>
      </c>
      <c r="B119" s="1" t="s">
        <v>335</v>
      </c>
      <c r="C119" s="1" t="str">
        <f>VLOOKUP(B119,[1]lkup_player!A:C,3,FALSE)</f>
        <v>Cecil Shorts</v>
      </c>
      <c r="D119" s="1" t="s">
        <v>520</v>
      </c>
      <c r="E119" s="1" t="s">
        <v>94</v>
      </c>
      <c r="F119" s="1">
        <v>1</v>
      </c>
      <c r="G119">
        <v>41</v>
      </c>
      <c r="H119">
        <v>71</v>
      </c>
      <c r="J119" s="1">
        <v>40</v>
      </c>
      <c r="K119">
        <f t="shared" si="6"/>
        <v>14</v>
      </c>
      <c r="L119">
        <f t="shared" si="7"/>
        <v>-30</v>
      </c>
      <c r="M119" s="1">
        <f t="shared" si="8"/>
        <v>1</v>
      </c>
      <c r="N119">
        <f t="shared" si="9"/>
        <v>1</v>
      </c>
    </row>
    <row r="120" spans="1:14" x14ac:dyDescent="0.3">
      <c r="A120" t="s">
        <v>35</v>
      </c>
      <c r="B120" s="1" t="s">
        <v>521</v>
      </c>
      <c r="C120" s="1" t="str">
        <f>VLOOKUP(B120,[1]lkup_player!A:C,3,FALSE)</f>
        <v>Cordarrelle Patterson</v>
      </c>
      <c r="D120" s="1" t="s">
        <v>522</v>
      </c>
      <c r="E120" s="1" t="s">
        <v>94</v>
      </c>
      <c r="F120" s="1">
        <v>15</v>
      </c>
      <c r="G120">
        <v>21</v>
      </c>
      <c r="H120">
        <v>81</v>
      </c>
      <c r="J120" s="1">
        <v>41</v>
      </c>
      <c r="K120">
        <f t="shared" si="6"/>
        <v>14</v>
      </c>
      <c r="L120">
        <f t="shared" si="7"/>
        <v>-60</v>
      </c>
      <c r="M120" s="1">
        <f t="shared" si="8"/>
        <v>-20</v>
      </c>
      <c r="N120">
        <f t="shared" si="9"/>
        <v>-20</v>
      </c>
    </row>
    <row r="121" spans="1:14" x14ac:dyDescent="0.3">
      <c r="A121" t="s">
        <v>23</v>
      </c>
      <c r="B121" s="1" t="s">
        <v>177</v>
      </c>
      <c r="C121" s="1" t="str">
        <f>VLOOKUP(B121,[1]lkup_player!A:C,3,FALSE)</f>
        <v>Wes Welker</v>
      </c>
      <c r="D121" s="1" t="s">
        <v>178</v>
      </c>
      <c r="E121" s="1" t="s">
        <v>94</v>
      </c>
      <c r="F121" s="1">
        <v>20</v>
      </c>
      <c r="G121">
        <v>16</v>
      </c>
      <c r="H121">
        <v>83</v>
      </c>
      <c r="J121" s="1">
        <v>42</v>
      </c>
      <c r="K121">
        <f t="shared" si="6"/>
        <v>13</v>
      </c>
      <c r="L121">
        <f t="shared" si="7"/>
        <v>-67</v>
      </c>
      <c r="M121" s="1">
        <f t="shared" si="8"/>
        <v>-26</v>
      </c>
      <c r="N121">
        <f t="shared" si="9"/>
        <v>-26</v>
      </c>
    </row>
    <row r="122" spans="1:14" x14ac:dyDescent="0.3">
      <c r="A122" t="s">
        <v>17</v>
      </c>
      <c r="B122" s="1" t="s">
        <v>179</v>
      </c>
      <c r="C122" s="1" t="str">
        <f>VLOOKUP(B122,[1]lkup_player!A:C,3,FALSE)</f>
        <v>Victor Cruz</v>
      </c>
      <c r="D122" s="1" t="s">
        <v>523</v>
      </c>
      <c r="E122" s="1" t="s">
        <v>94</v>
      </c>
      <c r="F122" s="1">
        <v>21</v>
      </c>
      <c r="G122">
        <v>15</v>
      </c>
      <c r="H122">
        <v>97</v>
      </c>
      <c r="J122" s="1">
        <v>43</v>
      </c>
      <c r="K122">
        <f t="shared" si="6"/>
        <v>13</v>
      </c>
      <c r="L122">
        <f t="shared" si="7"/>
        <v>-82</v>
      </c>
      <c r="M122" s="1">
        <f t="shared" si="8"/>
        <v>-28</v>
      </c>
      <c r="N122">
        <f t="shared" si="9"/>
        <v>-28</v>
      </c>
    </row>
    <row r="123" spans="1:14" x14ac:dyDescent="0.3">
      <c r="A123" t="s">
        <v>385</v>
      </c>
      <c r="B123" s="1" t="s">
        <v>301</v>
      </c>
      <c r="C123" s="1" t="str">
        <f>VLOOKUP(B123,[1]lkup_player!A:C,3,FALSE)</f>
        <v>Josh Gordon</v>
      </c>
      <c r="D123" s="1" t="s">
        <v>524</v>
      </c>
      <c r="E123" s="1" t="s">
        <v>94</v>
      </c>
      <c r="F123" s="1">
        <v>4</v>
      </c>
      <c r="G123">
        <v>36</v>
      </c>
      <c r="H123">
        <v>106</v>
      </c>
      <c r="J123" s="1">
        <v>44</v>
      </c>
      <c r="K123">
        <f t="shared" si="6"/>
        <v>11</v>
      </c>
      <c r="L123">
        <f t="shared" si="7"/>
        <v>-70</v>
      </c>
      <c r="M123" s="1">
        <f t="shared" si="8"/>
        <v>-8</v>
      </c>
      <c r="N123">
        <f t="shared" si="9"/>
        <v>-8</v>
      </c>
    </row>
    <row r="124" spans="1:14" x14ac:dyDescent="0.3">
      <c r="A124" t="s">
        <v>13</v>
      </c>
      <c r="B124" s="1" t="s">
        <v>525</v>
      </c>
      <c r="C124" s="1" t="str">
        <f>VLOOKUP(B124,[1]lkup_player!A:C,3,FALSE)</f>
        <v>Marvin Jones</v>
      </c>
      <c r="D124" s="1" t="s">
        <v>526</v>
      </c>
      <c r="E124" s="1" t="s">
        <v>94</v>
      </c>
      <c r="F124" s="1">
        <v>1</v>
      </c>
      <c r="G124">
        <v>41</v>
      </c>
      <c r="H124">
        <v>111</v>
      </c>
      <c r="J124" s="1">
        <v>45</v>
      </c>
      <c r="K124">
        <f t="shared" si="6"/>
        <v>13</v>
      </c>
      <c r="L124">
        <f t="shared" si="7"/>
        <v>-70</v>
      </c>
      <c r="M124" s="1">
        <f t="shared" si="8"/>
        <v>-4</v>
      </c>
      <c r="N124">
        <f t="shared" si="9"/>
        <v>-4</v>
      </c>
    </row>
  </sheetData>
  <autoFilter ref="A1:N124" xr:uid="{00000000-0009-0000-0000-00000D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31B1-22F7-4A98-B31F-FA727933399F}">
  <dimension ref="A1:N110"/>
  <sheetViews>
    <sheetView topLeftCell="C98" workbookViewId="0">
      <selection activeCell="D107" sqref="A1:N110"/>
    </sheetView>
  </sheetViews>
  <sheetFormatPr defaultRowHeight="14.4" x14ac:dyDescent="0.3"/>
  <cols>
    <col min="2" max="4" width="36.6640625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23</v>
      </c>
      <c r="B2" s="3" t="s">
        <v>527</v>
      </c>
      <c r="C2" s="3" t="str">
        <f>VLOOKUP(B2,[1]lkup_player!A:C,3,FALSE)</f>
        <v>Arizona</v>
      </c>
      <c r="D2" s="3" t="s">
        <v>528</v>
      </c>
      <c r="E2" s="3" t="s">
        <v>221</v>
      </c>
      <c r="F2" s="3">
        <v>1</v>
      </c>
      <c r="G2">
        <v>5</v>
      </c>
      <c r="H2">
        <v>4</v>
      </c>
      <c r="I2">
        <f>11-H2</f>
        <v>7</v>
      </c>
      <c r="J2" s="3">
        <v>1</v>
      </c>
      <c r="K2">
        <v>11</v>
      </c>
      <c r="L2">
        <f t="shared" ref="L2:L65" si="0">G2-H2</f>
        <v>1</v>
      </c>
      <c r="M2">
        <f>G2-J2</f>
        <v>4</v>
      </c>
      <c r="N2">
        <f>SUM(I2,M2)</f>
        <v>11</v>
      </c>
    </row>
    <row r="3" spans="1:14" x14ac:dyDescent="0.3">
      <c r="A3" t="s">
        <v>17</v>
      </c>
      <c r="B3" s="3" t="s">
        <v>529</v>
      </c>
      <c r="C3" s="3" t="str">
        <f>VLOOKUP(B3,[1]lkup_player!A:C,3,FALSE)</f>
        <v>Houston</v>
      </c>
      <c r="D3" s="3" t="s">
        <v>19</v>
      </c>
      <c r="E3" s="3" t="s">
        <v>221</v>
      </c>
      <c r="F3" s="3">
        <v>5</v>
      </c>
      <c r="G3">
        <v>1</v>
      </c>
      <c r="H3">
        <v>5</v>
      </c>
      <c r="I3">
        <f>11-H3</f>
        <v>6</v>
      </c>
      <c r="J3" s="3">
        <v>2</v>
      </c>
      <c r="K3">
        <v>9</v>
      </c>
      <c r="L3">
        <f t="shared" si="0"/>
        <v>-4</v>
      </c>
      <c r="M3">
        <f t="shared" ref="M3:M66" si="1">G3-J3</f>
        <v>-1</v>
      </c>
      <c r="N3">
        <f t="shared" ref="N3:N66" si="2">SUM(I3,M3)</f>
        <v>5</v>
      </c>
    </row>
    <row r="4" spans="1:14" x14ac:dyDescent="0.3">
      <c r="A4" t="s">
        <v>385</v>
      </c>
      <c r="B4" s="3" t="s">
        <v>530</v>
      </c>
      <c r="C4" s="3" t="str">
        <f>VLOOKUP(B4,[1]lkup_player!A:C,3,FALSE)</f>
        <v>Seattle</v>
      </c>
      <c r="D4" s="3" t="s">
        <v>531</v>
      </c>
      <c r="E4" s="3" t="s">
        <v>221</v>
      </c>
      <c r="F4" s="3">
        <v>4</v>
      </c>
      <c r="G4">
        <v>2</v>
      </c>
      <c r="H4">
        <v>6</v>
      </c>
      <c r="I4">
        <f>11-H4</f>
        <v>5</v>
      </c>
      <c r="J4" s="3">
        <v>3</v>
      </c>
      <c r="K4">
        <v>8</v>
      </c>
      <c r="L4">
        <f t="shared" si="0"/>
        <v>-4</v>
      </c>
      <c r="M4">
        <f t="shared" si="1"/>
        <v>-1</v>
      </c>
      <c r="N4">
        <f t="shared" si="2"/>
        <v>4</v>
      </c>
    </row>
    <row r="5" spans="1:14" x14ac:dyDescent="0.3">
      <c r="A5" t="s">
        <v>13</v>
      </c>
      <c r="B5" s="3" t="s">
        <v>532</v>
      </c>
      <c r="C5" s="3" t="str">
        <f>VLOOKUP(B5,[1]lkup_player!A:C,3,FALSE)</f>
        <v>St. Louis</v>
      </c>
      <c r="D5" s="3" t="s">
        <v>533</v>
      </c>
      <c r="E5" s="3" t="s">
        <v>221</v>
      </c>
      <c r="F5" s="3">
        <v>2</v>
      </c>
      <c r="G5">
        <v>4</v>
      </c>
      <c r="H5">
        <v>10</v>
      </c>
      <c r="I5">
        <f>11-H5</f>
        <v>1</v>
      </c>
      <c r="J5" s="3">
        <v>4</v>
      </c>
      <c r="K5">
        <v>12</v>
      </c>
      <c r="L5">
        <f t="shared" si="0"/>
        <v>-6</v>
      </c>
      <c r="M5">
        <f t="shared" si="1"/>
        <v>0</v>
      </c>
      <c r="N5">
        <f t="shared" si="2"/>
        <v>1</v>
      </c>
    </row>
    <row r="6" spans="1:14" x14ac:dyDescent="0.3">
      <c r="A6" t="s">
        <v>29</v>
      </c>
      <c r="B6" s="3" t="s">
        <v>534</v>
      </c>
      <c r="C6" s="3" t="str">
        <f>VLOOKUP(B6,[1]lkup_player!A:C,3,FALSE)</f>
        <v>Buffalo</v>
      </c>
      <c r="D6" s="3" t="s">
        <v>535</v>
      </c>
      <c r="E6" s="3" t="s">
        <v>221</v>
      </c>
      <c r="F6" s="3">
        <v>3</v>
      </c>
      <c r="G6">
        <v>3</v>
      </c>
      <c r="H6">
        <v>20</v>
      </c>
      <c r="J6" s="3">
        <v>5</v>
      </c>
      <c r="K6">
        <v>15</v>
      </c>
      <c r="L6">
        <f t="shared" si="0"/>
        <v>-17</v>
      </c>
      <c r="M6">
        <f t="shared" si="1"/>
        <v>-2</v>
      </c>
      <c r="N6">
        <f t="shared" si="2"/>
        <v>-2</v>
      </c>
    </row>
    <row r="7" spans="1:14" x14ac:dyDescent="0.3">
      <c r="A7" t="s">
        <v>13</v>
      </c>
      <c r="B7" s="3" t="s">
        <v>227</v>
      </c>
      <c r="C7" s="3" t="str">
        <f>VLOOKUP(B7,[1]lkup_player!A:C,3,FALSE)</f>
        <v>Stephen Gostkowski</v>
      </c>
      <c r="D7" s="3" t="s">
        <v>536</v>
      </c>
      <c r="E7" s="3" t="s">
        <v>22</v>
      </c>
      <c r="F7" s="3">
        <v>4</v>
      </c>
      <c r="G7">
        <v>1</v>
      </c>
      <c r="H7">
        <v>1</v>
      </c>
      <c r="I7">
        <f>11-H7</f>
        <v>10</v>
      </c>
      <c r="J7" s="3">
        <v>1</v>
      </c>
      <c r="K7">
        <v>12</v>
      </c>
      <c r="L7">
        <f t="shared" si="0"/>
        <v>0</v>
      </c>
      <c r="M7">
        <f t="shared" si="1"/>
        <v>0</v>
      </c>
      <c r="N7">
        <f t="shared" si="2"/>
        <v>10</v>
      </c>
    </row>
    <row r="8" spans="1:14" x14ac:dyDescent="0.3">
      <c r="A8" t="s">
        <v>17</v>
      </c>
      <c r="B8" s="3" t="s">
        <v>537</v>
      </c>
      <c r="C8" s="3" t="str">
        <f>VLOOKUP(B8,[1]lkup_player!A:C,3,FALSE)</f>
        <v>Adam Vinatieri</v>
      </c>
      <c r="D8" s="3" t="s">
        <v>538</v>
      </c>
      <c r="E8" s="3" t="s">
        <v>22</v>
      </c>
      <c r="F8" s="3">
        <v>2</v>
      </c>
      <c r="G8">
        <v>2</v>
      </c>
      <c r="H8">
        <v>9</v>
      </c>
      <c r="I8">
        <f>11-H8</f>
        <v>2</v>
      </c>
      <c r="J8" s="3">
        <v>2</v>
      </c>
      <c r="K8">
        <v>9</v>
      </c>
      <c r="L8">
        <f t="shared" si="0"/>
        <v>-7</v>
      </c>
      <c r="M8">
        <f t="shared" si="1"/>
        <v>0</v>
      </c>
      <c r="N8">
        <f t="shared" si="2"/>
        <v>2</v>
      </c>
    </row>
    <row r="9" spans="1:14" x14ac:dyDescent="0.3">
      <c r="A9" t="s">
        <v>29</v>
      </c>
      <c r="B9" s="3" t="s">
        <v>54</v>
      </c>
      <c r="C9" s="3" t="str">
        <f>VLOOKUP(B9,[1]lkup_player!A:C,3,FALSE)</f>
        <v>Cam Newton</v>
      </c>
      <c r="D9" s="3" t="s">
        <v>55</v>
      </c>
      <c r="E9" s="3" t="s">
        <v>38</v>
      </c>
      <c r="F9" s="3">
        <v>1</v>
      </c>
      <c r="G9">
        <v>10</v>
      </c>
      <c r="H9">
        <v>1</v>
      </c>
      <c r="I9">
        <f t="shared" ref="I9:I14" si="3">16-H9</f>
        <v>15</v>
      </c>
      <c r="J9" s="3">
        <v>1</v>
      </c>
      <c r="K9">
        <v>15</v>
      </c>
      <c r="L9">
        <f t="shared" si="0"/>
        <v>9</v>
      </c>
      <c r="M9">
        <f t="shared" si="1"/>
        <v>9</v>
      </c>
      <c r="N9">
        <f t="shared" si="2"/>
        <v>24</v>
      </c>
    </row>
    <row r="10" spans="1:14" x14ac:dyDescent="0.3">
      <c r="A10" t="s">
        <v>385</v>
      </c>
      <c r="B10" s="3" t="s">
        <v>237</v>
      </c>
      <c r="C10" s="3" t="str">
        <f>VLOOKUP(B10,[1]lkup_player!A:C,3,FALSE)</f>
        <v>Russell Wilson</v>
      </c>
      <c r="D10" s="3" t="s">
        <v>539</v>
      </c>
      <c r="E10" s="3" t="s">
        <v>38</v>
      </c>
      <c r="F10" s="3">
        <v>15</v>
      </c>
      <c r="G10">
        <v>3</v>
      </c>
      <c r="H10">
        <v>2</v>
      </c>
      <c r="I10">
        <f t="shared" si="3"/>
        <v>14</v>
      </c>
      <c r="J10" s="3">
        <v>2</v>
      </c>
      <c r="K10">
        <v>8</v>
      </c>
      <c r="L10">
        <f t="shared" si="0"/>
        <v>1</v>
      </c>
      <c r="M10">
        <f t="shared" si="1"/>
        <v>1</v>
      </c>
      <c r="N10">
        <f t="shared" si="2"/>
        <v>15</v>
      </c>
    </row>
    <row r="11" spans="1:14" x14ac:dyDescent="0.3">
      <c r="A11" t="s">
        <v>17</v>
      </c>
      <c r="B11" s="3" t="s">
        <v>52</v>
      </c>
      <c r="C11" s="3" t="str">
        <f>VLOOKUP(B11,[1]lkup_player!A:C,3,FALSE)</f>
        <v>Tom Brady</v>
      </c>
      <c r="D11" s="3" t="s">
        <v>540</v>
      </c>
      <c r="E11" s="3" t="s">
        <v>38</v>
      </c>
      <c r="F11" s="3">
        <v>3</v>
      </c>
      <c r="G11">
        <v>9</v>
      </c>
      <c r="H11">
        <v>3</v>
      </c>
      <c r="I11">
        <f t="shared" si="3"/>
        <v>13</v>
      </c>
      <c r="J11" s="3">
        <v>3</v>
      </c>
      <c r="K11">
        <v>9</v>
      </c>
      <c r="L11">
        <f t="shared" si="0"/>
        <v>6</v>
      </c>
      <c r="M11">
        <f t="shared" si="1"/>
        <v>6</v>
      </c>
      <c r="N11">
        <f t="shared" si="2"/>
        <v>19</v>
      </c>
    </row>
    <row r="12" spans="1:14" x14ac:dyDescent="0.3">
      <c r="A12" t="s">
        <v>13</v>
      </c>
      <c r="B12" s="3" t="s">
        <v>245</v>
      </c>
      <c r="C12" s="3" t="str">
        <f>VLOOKUP(B12,[1]lkup_player!A:C,3,FALSE)</f>
        <v>Aaron Rodgers</v>
      </c>
      <c r="D12" s="3" t="s">
        <v>51</v>
      </c>
      <c r="E12" s="3" t="s">
        <v>38</v>
      </c>
      <c r="F12" s="3">
        <v>37</v>
      </c>
      <c r="G12">
        <v>1</v>
      </c>
      <c r="H12">
        <v>5</v>
      </c>
      <c r="I12">
        <f t="shared" si="3"/>
        <v>11</v>
      </c>
      <c r="J12" s="3">
        <v>4</v>
      </c>
      <c r="K12">
        <v>12</v>
      </c>
      <c r="L12">
        <f t="shared" si="0"/>
        <v>-4</v>
      </c>
      <c r="M12">
        <f t="shared" si="1"/>
        <v>-3</v>
      </c>
      <c r="N12">
        <f t="shared" si="2"/>
        <v>8</v>
      </c>
    </row>
    <row r="13" spans="1:14" x14ac:dyDescent="0.3">
      <c r="A13" t="s">
        <v>359</v>
      </c>
      <c r="B13" s="3" t="s">
        <v>36</v>
      </c>
      <c r="C13" s="3" t="str">
        <f>VLOOKUP(B13,[1]lkup_player!A:C,3,FALSE)</f>
        <v>Drew Brees</v>
      </c>
      <c r="D13" s="3" t="s">
        <v>541</v>
      </c>
      <c r="E13" s="3" t="s">
        <v>38</v>
      </c>
      <c r="F13" s="3">
        <v>15</v>
      </c>
      <c r="G13">
        <v>3</v>
      </c>
      <c r="H13">
        <v>7</v>
      </c>
      <c r="I13">
        <f t="shared" si="3"/>
        <v>9</v>
      </c>
      <c r="J13" s="3">
        <v>5</v>
      </c>
      <c r="K13">
        <v>12</v>
      </c>
      <c r="L13">
        <f t="shared" si="0"/>
        <v>-4</v>
      </c>
      <c r="M13">
        <f t="shared" si="1"/>
        <v>-2</v>
      </c>
      <c r="N13">
        <f t="shared" si="2"/>
        <v>7</v>
      </c>
    </row>
    <row r="14" spans="1:14" x14ac:dyDescent="0.3">
      <c r="A14" t="s">
        <v>62</v>
      </c>
      <c r="B14" s="3" t="s">
        <v>69</v>
      </c>
      <c r="C14" s="3" t="str">
        <f>VLOOKUP(B14,[1]lkup_player!A:C,3,FALSE)</f>
        <v>Eli Manning</v>
      </c>
      <c r="D14" s="3" t="s">
        <v>542</v>
      </c>
      <c r="E14" s="3" t="s">
        <v>38</v>
      </c>
      <c r="F14" s="3">
        <v>7</v>
      </c>
      <c r="G14">
        <v>7</v>
      </c>
      <c r="H14">
        <v>11</v>
      </c>
      <c r="I14">
        <f t="shared" si="3"/>
        <v>5</v>
      </c>
      <c r="J14" s="3">
        <v>6</v>
      </c>
      <c r="K14">
        <v>12</v>
      </c>
      <c r="L14">
        <f t="shared" si="0"/>
        <v>-4</v>
      </c>
      <c r="M14">
        <f t="shared" si="1"/>
        <v>1</v>
      </c>
      <c r="N14">
        <f t="shared" si="2"/>
        <v>6</v>
      </c>
    </row>
    <row r="15" spans="1:14" x14ac:dyDescent="0.3">
      <c r="A15" t="s">
        <v>35</v>
      </c>
      <c r="B15" s="3" t="s">
        <v>60</v>
      </c>
      <c r="C15" s="3" t="str">
        <f>VLOOKUP(B15,[1]lkup_player!A:C,3,FALSE)</f>
        <v>Matt Ryan</v>
      </c>
      <c r="D15" s="3" t="s">
        <v>543</v>
      </c>
      <c r="E15" s="3" t="s">
        <v>38</v>
      </c>
      <c r="F15" s="3">
        <v>11</v>
      </c>
      <c r="G15">
        <v>5</v>
      </c>
      <c r="H15">
        <v>19</v>
      </c>
      <c r="J15" s="3">
        <v>7</v>
      </c>
      <c r="K15">
        <v>13</v>
      </c>
      <c r="L15">
        <f t="shared" si="0"/>
        <v>-14</v>
      </c>
      <c r="M15">
        <f t="shared" si="1"/>
        <v>-2</v>
      </c>
      <c r="N15">
        <f t="shared" si="2"/>
        <v>-2</v>
      </c>
    </row>
    <row r="16" spans="1:14" x14ac:dyDescent="0.3">
      <c r="A16" t="s">
        <v>23</v>
      </c>
      <c r="B16" s="3" t="s">
        <v>544</v>
      </c>
      <c r="C16" s="3" t="str">
        <f>VLOOKUP(B16,[1]lkup_player!A:C,3,FALSE)</f>
        <v>Ben Roethlisberger</v>
      </c>
      <c r="D16" s="3" t="s">
        <v>545</v>
      </c>
      <c r="E16" s="3" t="s">
        <v>38</v>
      </c>
      <c r="F16" s="3">
        <v>10</v>
      </c>
      <c r="G16">
        <v>6</v>
      </c>
      <c r="H16">
        <v>21</v>
      </c>
      <c r="J16" s="3">
        <v>8</v>
      </c>
      <c r="K16">
        <v>11</v>
      </c>
      <c r="L16">
        <f t="shared" si="0"/>
        <v>-15</v>
      </c>
      <c r="M16">
        <f t="shared" si="1"/>
        <v>-2</v>
      </c>
      <c r="N16">
        <f t="shared" si="2"/>
        <v>-2</v>
      </c>
    </row>
    <row r="17" spans="1:14" x14ac:dyDescent="0.3">
      <c r="A17" t="s">
        <v>26</v>
      </c>
      <c r="B17" s="3" t="s">
        <v>234</v>
      </c>
      <c r="C17" s="3" t="str">
        <f>VLOOKUP(B17,[1]lkup_player!A:C,3,FALSE)</f>
        <v>Andrew Luck</v>
      </c>
      <c r="D17" s="3" t="s">
        <v>546</v>
      </c>
      <c r="E17" s="3" t="s">
        <v>38</v>
      </c>
      <c r="F17" s="3">
        <v>37</v>
      </c>
      <c r="G17">
        <v>1</v>
      </c>
      <c r="H17">
        <v>27</v>
      </c>
      <c r="J17" s="3">
        <v>9</v>
      </c>
      <c r="K17">
        <v>12</v>
      </c>
      <c r="L17">
        <f t="shared" si="0"/>
        <v>-26</v>
      </c>
      <c r="M17">
        <f t="shared" si="1"/>
        <v>-8</v>
      </c>
      <c r="N17">
        <f t="shared" si="2"/>
        <v>-8</v>
      </c>
    </row>
    <row r="18" spans="1:14" x14ac:dyDescent="0.3">
      <c r="A18" t="s">
        <v>62</v>
      </c>
      <c r="B18" s="3" t="s">
        <v>231</v>
      </c>
      <c r="C18" s="3" t="str">
        <f>VLOOKUP(B18,[1]lkup_player!A:C,3,FALSE)</f>
        <v>Peyton Manning</v>
      </c>
      <c r="D18" s="3" t="s">
        <v>547</v>
      </c>
      <c r="E18" s="3" t="s">
        <v>38</v>
      </c>
      <c r="F18" s="3">
        <v>10</v>
      </c>
      <c r="G18">
        <v>6</v>
      </c>
      <c r="H18">
        <v>30</v>
      </c>
      <c r="J18" s="3">
        <v>10</v>
      </c>
      <c r="K18">
        <v>12</v>
      </c>
      <c r="L18">
        <f t="shared" si="0"/>
        <v>-24</v>
      </c>
      <c r="M18">
        <f t="shared" si="1"/>
        <v>-4</v>
      </c>
      <c r="N18">
        <f t="shared" si="2"/>
        <v>-4</v>
      </c>
    </row>
    <row r="19" spans="1:14" x14ac:dyDescent="0.3">
      <c r="A19" t="s">
        <v>29</v>
      </c>
      <c r="B19" s="3" t="s">
        <v>63</v>
      </c>
      <c r="C19" s="3" t="str">
        <f>VLOOKUP(B19,[1]lkup_player!A:C,3,FALSE)</f>
        <v>Tony Romo</v>
      </c>
      <c r="D19" s="3" t="s">
        <v>548</v>
      </c>
      <c r="E19" s="3" t="s">
        <v>38</v>
      </c>
      <c r="F19" s="3">
        <v>6</v>
      </c>
      <c r="G19">
        <v>8</v>
      </c>
      <c r="H19">
        <v>39</v>
      </c>
      <c r="J19" s="3">
        <v>11</v>
      </c>
      <c r="K19">
        <v>15</v>
      </c>
      <c r="L19">
        <f t="shared" si="0"/>
        <v>-31</v>
      </c>
      <c r="M19">
        <f t="shared" si="1"/>
        <v>-3</v>
      </c>
      <c r="N19">
        <f t="shared" si="2"/>
        <v>-3</v>
      </c>
    </row>
    <row r="20" spans="1:14" x14ac:dyDescent="0.3">
      <c r="A20" t="s">
        <v>385</v>
      </c>
      <c r="B20" s="3" t="s">
        <v>75</v>
      </c>
      <c r="C20" s="3" t="str">
        <f>VLOOKUP(B20,[1]lkup_player!A:C,3,FALSE)</f>
        <v>Adrian Peterson</v>
      </c>
      <c r="D20" s="3" t="s">
        <v>549</v>
      </c>
      <c r="E20" s="3" t="s">
        <v>45</v>
      </c>
      <c r="F20" s="3">
        <v>71</v>
      </c>
      <c r="G20">
        <v>1</v>
      </c>
      <c r="H20">
        <v>2</v>
      </c>
      <c r="I20">
        <f>21-H20</f>
        <v>19</v>
      </c>
      <c r="J20" s="3">
        <v>1</v>
      </c>
      <c r="K20">
        <v>8</v>
      </c>
      <c r="L20">
        <f t="shared" si="0"/>
        <v>-1</v>
      </c>
      <c r="M20">
        <f t="shared" si="1"/>
        <v>0</v>
      </c>
      <c r="N20">
        <f t="shared" si="2"/>
        <v>19</v>
      </c>
    </row>
    <row r="21" spans="1:14" x14ac:dyDescent="0.3">
      <c r="A21" t="s">
        <v>385</v>
      </c>
      <c r="B21" s="3" t="s">
        <v>43</v>
      </c>
      <c r="C21" s="3" t="str">
        <f>VLOOKUP(B21,[1]lkup_player!A:C,3,FALSE)</f>
        <v>Doug Martin</v>
      </c>
      <c r="D21" s="3" t="s">
        <v>550</v>
      </c>
      <c r="E21" s="3" t="s">
        <v>45</v>
      </c>
      <c r="F21" s="3">
        <v>11</v>
      </c>
      <c r="G21">
        <v>20</v>
      </c>
      <c r="H21">
        <v>3</v>
      </c>
      <c r="I21">
        <f t="shared" ref="I21:I35" si="4">21-H21</f>
        <v>18</v>
      </c>
      <c r="J21" s="3">
        <v>2</v>
      </c>
      <c r="K21">
        <v>8</v>
      </c>
      <c r="L21">
        <f t="shared" si="0"/>
        <v>17</v>
      </c>
      <c r="M21">
        <f t="shared" si="1"/>
        <v>18</v>
      </c>
      <c r="N21">
        <f t="shared" si="2"/>
        <v>36</v>
      </c>
    </row>
    <row r="22" spans="1:14" x14ac:dyDescent="0.3">
      <c r="A22" t="s">
        <v>29</v>
      </c>
      <c r="B22" s="3" t="s">
        <v>276</v>
      </c>
      <c r="C22" s="3" t="str">
        <f>VLOOKUP(B22,[1]lkup_player!A:C,3,FALSE)</f>
        <v>Lamar Miller</v>
      </c>
      <c r="D22" s="3" t="s">
        <v>551</v>
      </c>
      <c r="E22" s="3" t="s">
        <v>45</v>
      </c>
      <c r="F22" s="3">
        <v>30</v>
      </c>
      <c r="G22">
        <v>11</v>
      </c>
      <c r="H22">
        <v>5</v>
      </c>
      <c r="I22">
        <f t="shared" si="4"/>
        <v>16</v>
      </c>
      <c r="J22" s="3">
        <v>3</v>
      </c>
      <c r="K22">
        <v>15</v>
      </c>
      <c r="L22">
        <f t="shared" si="0"/>
        <v>6</v>
      </c>
      <c r="M22">
        <f t="shared" si="1"/>
        <v>8</v>
      </c>
      <c r="N22">
        <f t="shared" si="2"/>
        <v>24</v>
      </c>
    </row>
    <row r="23" spans="1:14" x14ac:dyDescent="0.3">
      <c r="A23" t="s">
        <v>359</v>
      </c>
      <c r="B23" s="3" t="s">
        <v>552</v>
      </c>
      <c r="C23" s="3" t="str">
        <f>VLOOKUP(B23,[1]lkup_player!A:C,3,FALSE)</f>
        <v>Danny Woodhead</v>
      </c>
      <c r="D23" s="3" t="s">
        <v>553</v>
      </c>
      <c r="E23" s="3" t="s">
        <v>45</v>
      </c>
      <c r="F23" s="3">
        <v>1</v>
      </c>
      <c r="G23">
        <v>37</v>
      </c>
      <c r="H23">
        <v>6</v>
      </c>
      <c r="I23">
        <f t="shared" si="4"/>
        <v>15</v>
      </c>
      <c r="J23" s="3">
        <v>4</v>
      </c>
      <c r="K23">
        <v>12</v>
      </c>
      <c r="L23">
        <f t="shared" si="0"/>
        <v>31</v>
      </c>
      <c r="M23">
        <f t="shared" si="1"/>
        <v>33</v>
      </c>
      <c r="N23">
        <f t="shared" si="2"/>
        <v>48</v>
      </c>
    </row>
    <row r="24" spans="1:14" x14ac:dyDescent="0.3">
      <c r="A24" t="s">
        <v>62</v>
      </c>
      <c r="B24" s="3" t="s">
        <v>554</v>
      </c>
      <c r="C24" s="3" t="str">
        <f>VLOOKUP(B24,[1]lkup_player!A:C,3,FALSE)</f>
        <v>Todd Gurley</v>
      </c>
      <c r="D24" s="3" t="s">
        <v>555</v>
      </c>
      <c r="E24" s="3" t="s">
        <v>45</v>
      </c>
      <c r="F24" s="3">
        <v>7</v>
      </c>
      <c r="G24">
        <v>26</v>
      </c>
      <c r="H24">
        <v>7</v>
      </c>
      <c r="I24">
        <f t="shared" si="4"/>
        <v>14</v>
      </c>
      <c r="J24" s="3">
        <v>5</v>
      </c>
      <c r="K24">
        <v>12</v>
      </c>
      <c r="L24">
        <f t="shared" si="0"/>
        <v>19</v>
      </c>
      <c r="M24">
        <f t="shared" si="1"/>
        <v>21</v>
      </c>
      <c r="N24">
        <f t="shared" si="2"/>
        <v>35</v>
      </c>
    </row>
    <row r="25" spans="1:14" x14ac:dyDescent="0.3">
      <c r="A25" t="s">
        <v>35</v>
      </c>
      <c r="B25" s="3" t="s">
        <v>95</v>
      </c>
      <c r="C25" s="3" t="str">
        <f>VLOOKUP(B25,[1]lkup_player!A:C,3,FALSE)</f>
        <v>Matt Forte</v>
      </c>
      <c r="D25" s="3" t="s">
        <v>556</v>
      </c>
      <c r="E25" s="3" t="s">
        <v>45</v>
      </c>
      <c r="F25" s="3">
        <v>38</v>
      </c>
      <c r="G25">
        <v>9</v>
      </c>
      <c r="H25">
        <v>8</v>
      </c>
      <c r="I25">
        <f t="shared" si="4"/>
        <v>13</v>
      </c>
      <c r="J25" s="3">
        <v>6</v>
      </c>
      <c r="K25">
        <v>13</v>
      </c>
      <c r="L25">
        <f t="shared" si="0"/>
        <v>1</v>
      </c>
      <c r="M25">
        <f t="shared" si="1"/>
        <v>3</v>
      </c>
      <c r="N25">
        <f t="shared" si="2"/>
        <v>16</v>
      </c>
    </row>
    <row r="26" spans="1:14" x14ac:dyDescent="0.3">
      <c r="A26" t="s">
        <v>13</v>
      </c>
      <c r="B26" s="3" t="s">
        <v>274</v>
      </c>
      <c r="C26" s="3" t="str">
        <f>VLOOKUP(B26,[1]lkup_player!A:C,3,FALSE)</f>
        <v>Chris Ivory</v>
      </c>
      <c r="D26" s="3" t="s">
        <v>557</v>
      </c>
      <c r="E26" s="3" t="s">
        <v>45</v>
      </c>
      <c r="F26" s="3">
        <v>9</v>
      </c>
      <c r="G26">
        <v>24</v>
      </c>
      <c r="H26">
        <v>10</v>
      </c>
      <c r="I26">
        <f t="shared" si="4"/>
        <v>11</v>
      </c>
      <c r="J26" s="3">
        <v>7</v>
      </c>
      <c r="K26">
        <v>12</v>
      </c>
      <c r="L26">
        <f t="shared" si="0"/>
        <v>14</v>
      </c>
      <c r="M26">
        <f t="shared" si="1"/>
        <v>17</v>
      </c>
      <c r="N26">
        <f t="shared" si="2"/>
        <v>28</v>
      </c>
    </row>
    <row r="27" spans="1:14" x14ac:dyDescent="0.3">
      <c r="A27" t="s">
        <v>62</v>
      </c>
      <c r="B27" s="3" t="s">
        <v>558</v>
      </c>
      <c r="C27" s="3" t="str">
        <f>VLOOKUP(B27,[1]lkup_player!A:C,3,FALSE)</f>
        <v>Latavius Murray</v>
      </c>
      <c r="D27" s="3" t="s">
        <v>559</v>
      </c>
      <c r="E27" s="3" t="s">
        <v>45</v>
      </c>
      <c r="F27" s="3">
        <v>20</v>
      </c>
      <c r="G27">
        <v>14</v>
      </c>
      <c r="H27">
        <v>11</v>
      </c>
      <c r="I27">
        <f t="shared" si="4"/>
        <v>10</v>
      </c>
      <c r="J27" s="3">
        <v>8</v>
      </c>
      <c r="K27">
        <v>12</v>
      </c>
      <c r="L27">
        <f t="shared" si="0"/>
        <v>3</v>
      </c>
      <c r="M27">
        <f t="shared" si="1"/>
        <v>6</v>
      </c>
      <c r="N27">
        <f t="shared" si="2"/>
        <v>16</v>
      </c>
    </row>
    <row r="28" spans="1:14" x14ac:dyDescent="0.3">
      <c r="A28" t="s">
        <v>359</v>
      </c>
      <c r="B28" s="3" t="s">
        <v>77</v>
      </c>
      <c r="C28" s="3" t="str">
        <f>VLOOKUP(B28,[1]lkup_player!A:C,3,FALSE)</f>
        <v>Darren McFadden</v>
      </c>
      <c r="D28" s="3" t="s">
        <v>428</v>
      </c>
      <c r="E28" s="3" t="s">
        <v>45</v>
      </c>
      <c r="F28" s="3">
        <v>1</v>
      </c>
      <c r="G28">
        <v>37</v>
      </c>
      <c r="H28">
        <v>12</v>
      </c>
      <c r="I28">
        <f t="shared" si="4"/>
        <v>9</v>
      </c>
      <c r="J28" s="3">
        <v>9</v>
      </c>
      <c r="K28">
        <v>12</v>
      </c>
      <c r="L28">
        <f t="shared" si="0"/>
        <v>25</v>
      </c>
      <c r="M28">
        <f t="shared" si="1"/>
        <v>28</v>
      </c>
      <c r="N28">
        <f t="shared" si="2"/>
        <v>37</v>
      </c>
    </row>
    <row r="29" spans="1:14" x14ac:dyDescent="0.3">
      <c r="A29" t="s">
        <v>29</v>
      </c>
      <c r="B29" s="3" t="s">
        <v>560</v>
      </c>
      <c r="C29" s="3" t="str">
        <f>VLOOKUP(B29,[1]lkup_player!A:C,3,FALSE)</f>
        <v>Mark Ingram</v>
      </c>
      <c r="D29" s="3" t="s">
        <v>561</v>
      </c>
      <c r="E29" s="3" t="s">
        <v>45</v>
      </c>
      <c r="F29" s="3">
        <v>19</v>
      </c>
      <c r="G29">
        <v>16</v>
      </c>
      <c r="H29">
        <v>13</v>
      </c>
      <c r="I29">
        <f t="shared" si="4"/>
        <v>8</v>
      </c>
      <c r="J29" s="3">
        <v>10</v>
      </c>
      <c r="K29">
        <v>15</v>
      </c>
      <c r="L29">
        <f t="shared" si="0"/>
        <v>3</v>
      </c>
      <c r="M29">
        <f t="shared" si="1"/>
        <v>6</v>
      </c>
      <c r="N29">
        <f t="shared" si="2"/>
        <v>14</v>
      </c>
    </row>
    <row r="30" spans="1:14" x14ac:dyDescent="0.3">
      <c r="A30" t="s">
        <v>32</v>
      </c>
      <c r="B30" s="3" t="s">
        <v>73</v>
      </c>
      <c r="C30" s="3" t="str">
        <f>VLOOKUP(B30,[1]lkup_player!A:C,3,FALSE)</f>
        <v>Frank Gore</v>
      </c>
      <c r="D30" s="3" t="s">
        <v>562</v>
      </c>
      <c r="E30" s="3" t="s">
        <v>45</v>
      </c>
      <c r="F30" s="3">
        <v>20</v>
      </c>
      <c r="G30">
        <v>14</v>
      </c>
      <c r="H30">
        <v>14</v>
      </c>
      <c r="I30">
        <f t="shared" si="4"/>
        <v>7</v>
      </c>
      <c r="J30" s="3">
        <v>11</v>
      </c>
      <c r="K30">
        <v>5</v>
      </c>
      <c r="L30">
        <f t="shared" si="0"/>
        <v>0</v>
      </c>
      <c r="M30">
        <f t="shared" si="1"/>
        <v>3</v>
      </c>
      <c r="N30">
        <f t="shared" si="2"/>
        <v>10</v>
      </c>
    </row>
    <row r="31" spans="1:14" x14ac:dyDescent="0.3">
      <c r="A31" t="s">
        <v>359</v>
      </c>
      <c r="B31" s="3" t="s">
        <v>109</v>
      </c>
      <c r="C31" s="3" t="str">
        <f>VLOOKUP(B31,[1]lkup_player!A:C,3,FALSE)</f>
        <v>LeSean McCoy</v>
      </c>
      <c r="D31" s="3" t="s">
        <v>563</v>
      </c>
      <c r="E31" s="3" t="s">
        <v>45</v>
      </c>
      <c r="F31" s="3">
        <v>34</v>
      </c>
      <c r="G31">
        <v>10</v>
      </c>
      <c r="H31">
        <v>15</v>
      </c>
      <c r="I31">
        <f t="shared" si="4"/>
        <v>6</v>
      </c>
      <c r="J31" s="3">
        <v>12</v>
      </c>
      <c r="K31">
        <v>12</v>
      </c>
      <c r="L31">
        <f t="shared" si="0"/>
        <v>-5</v>
      </c>
      <c r="M31">
        <f t="shared" si="1"/>
        <v>-2</v>
      </c>
      <c r="N31">
        <f t="shared" si="2"/>
        <v>4</v>
      </c>
    </row>
    <row r="32" spans="1:14" x14ac:dyDescent="0.3">
      <c r="A32" t="s">
        <v>23</v>
      </c>
      <c r="B32" s="3" t="s">
        <v>564</v>
      </c>
      <c r="C32" s="3" t="str">
        <f>VLOOKUP(B32,[1]lkup_player!A:C,3,FALSE)</f>
        <v>DeMarco Murray</v>
      </c>
      <c r="D32" s="3" t="s">
        <v>565</v>
      </c>
      <c r="E32" s="3" t="s">
        <v>45</v>
      </c>
      <c r="F32" s="3">
        <v>50</v>
      </c>
      <c r="G32">
        <v>7</v>
      </c>
      <c r="H32">
        <v>16</v>
      </c>
      <c r="I32">
        <f t="shared" si="4"/>
        <v>5</v>
      </c>
      <c r="J32" s="3">
        <v>13</v>
      </c>
      <c r="K32">
        <v>11</v>
      </c>
      <c r="L32">
        <f t="shared" si="0"/>
        <v>-9</v>
      </c>
      <c r="M32">
        <f t="shared" si="1"/>
        <v>-6</v>
      </c>
      <c r="N32">
        <f t="shared" si="2"/>
        <v>-1</v>
      </c>
    </row>
    <row r="33" spans="1:14" x14ac:dyDescent="0.3">
      <c r="A33" t="s">
        <v>23</v>
      </c>
      <c r="B33" s="3" t="s">
        <v>566</v>
      </c>
      <c r="C33" s="3" t="str">
        <f>VLOOKUP(B33,[1]lkup_player!A:C,3,FALSE)</f>
        <v>Giovani Bernard</v>
      </c>
      <c r="D33" s="3" t="s">
        <v>264</v>
      </c>
      <c r="E33" s="3" t="s">
        <v>45</v>
      </c>
      <c r="F33" s="3">
        <v>3</v>
      </c>
      <c r="G33">
        <v>33</v>
      </c>
      <c r="H33">
        <v>17</v>
      </c>
      <c r="I33">
        <f t="shared" si="4"/>
        <v>4</v>
      </c>
      <c r="J33" s="3">
        <v>14</v>
      </c>
      <c r="K33">
        <v>11</v>
      </c>
      <c r="L33">
        <f t="shared" si="0"/>
        <v>16</v>
      </c>
      <c r="M33">
        <f t="shared" si="1"/>
        <v>19</v>
      </c>
      <c r="N33">
        <f t="shared" si="2"/>
        <v>23</v>
      </c>
    </row>
    <row r="34" spans="1:14" x14ac:dyDescent="0.3">
      <c r="A34" t="s">
        <v>62</v>
      </c>
      <c r="B34" s="3" t="s">
        <v>567</v>
      </c>
      <c r="C34" s="3" t="str">
        <f>VLOOKUP(B34,[1]lkup_player!A:C,3,FALSE)</f>
        <v>Jeremy Hill</v>
      </c>
      <c r="D34" s="3" t="s">
        <v>568</v>
      </c>
      <c r="E34" s="3" t="s">
        <v>45</v>
      </c>
      <c r="F34" s="3">
        <v>45</v>
      </c>
      <c r="G34">
        <v>8</v>
      </c>
      <c r="H34">
        <v>18</v>
      </c>
      <c r="I34">
        <f t="shared" si="4"/>
        <v>3</v>
      </c>
      <c r="J34" s="3">
        <v>15</v>
      </c>
      <c r="K34">
        <v>12</v>
      </c>
      <c r="L34">
        <f t="shared" si="0"/>
        <v>-10</v>
      </c>
      <c r="M34">
        <f t="shared" si="1"/>
        <v>-7</v>
      </c>
      <c r="N34">
        <f t="shared" si="2"/>
        <v>-4</v>
      </c>
    </row>
    <row r="35" spans="1:14" x14ac:dyDescent="0.3">
      <c r="A35" t="s">
        <v>29</v>
      </c>
      <c r="B35" s="3" t="s">
        <v>569</v>
      </c>
      <c r="C35" s="3" t="str">
        <f>VLOOKUP(B35,[1]lkup_player!A:C,3,FALSE)</f>
        <v>Jonathan Stewart</v>
      </c>
      <c r="D35" s="3" t="s">
        <v>570</v>
      </c>
      <c r="E35" s="3" t="s">
        <v>45</v>
      </c>
      <c r="F35" s="3">
        <v>11</v>
      </c>
      <c r="G35">
        <v>20</v>
      </c>
      <c r="H35">
        <v>19</v>
      </c>
      <c r="I35">
        <f t="shared" si="4"/>
        <v>2</v>
      </c>
      <c r="J35" s="3">
        <v>16</v>
      </c>
      <c r="K35">
        <v>15</v>
      </c>
      <c r="L35">
        <f t="shared" si="0"/>
        <v>1</v>
      </c>
      <c r="M35">
        <f t="shared" si="1"/>
        <v>4</v>
      </c>
      <c r="N35">
        <f t="shared" si="2"/>
        <v>6</v>
      </c>
    </row>
    <row r="36" spans="1:14" x14ac:dyDescent="0.3">
      <c r="A36" t="s">
        <v>35</v>
      </c>
      <c r="B36" s="3" t="s">
        <v>423</v>
      </c>
      <c r="C36" s="3" t="str">
        <f>VLOOKUP(B36,[1]lkup_player!A:C,3,FALSE)</f>
        <v>Rashad Jennings</v>
      </c>
      <c r="D36" s="3" t="s">
        <v>571</v>
      </c>
      <c r="E36" s="3" t="s">
        <v>45</v>
      </c>
      <c r="F36" s="3">
        <v>3</v>
      </c>
      <c r="G36">
        <v>33</v>
      </c>
      <c r="H36">
        <v>21</v>
      </c>
      <c r="J36" s="3">
        <v>17</v>
      </c>
      <c r="K36">
        <v>13</v>
      </c>
      <c r="L36">
        <f t="shared" si="0"/>
        <v>12</v>
      </c>
      <c r="M36">
        <f t="shared" si="1"/>
        <v>16</v>
      </c>
      <c r="N36">
        <f t="shared" si="2"/>
        <v>16</v>
      </c>
    </row>
    <row r="37" spans="1:14" x14ac:dyDescent="0.3">
      <c r="A37" t="s">
        <v>23</v>
      </c>
      <c r="B37" s="3" t="s">
        <v>572</v>
      </c>
      <c r="C37" s="3" t="str">
        <f>VLOOKUP(B37,[1]lkup_player!A:C,3,FALSE)</f>
        <v>James Starks</v>
      </c>
      <c r="D37" s="3" t="s">
        <v>573</v>
      </c>
      <c r="E37" s="3" t="s">
        <v>45</v>
      </c>
      <c r="F37" s="3">
        <v>1</v>
      </c>
      <c r="G37">
        <v>37</v>
      </c>
      <c r="H37">
        <v>23</v>
      </c>
      <c r="J37" s="3">
        <v>18</v>
      </c>
      <c r="K37">
        <v>11</v>
      </c>
      <c r="L37">
        <f t="shared" si="0"/>
        <v>14</v>
      </c>
      <c r="M37">
        <f t="shared" si="1"/>
        <v>19</v>
      </c>
      <c r="N37">
        <f t="shared" si="2"/>
        <v>19</v>
      </c>
    </row>
    <row r="38" spans="1:14" x14ac:dyDescent="0.3">
      <c r="A38" t="s">
        <v>13</v>
      </c>
      <c r="B38" s="3" t="s">
        <v>574</v>
      </c>
      <c r="C38" s="3" t="str">
        <f>VLOOKUP(B38,[1]lkup_player!A:C,3,FALSE)</f>
        <v>T.J. Yeldon</v>
      </c>
      <c r="D38" s="3" t="s">
        <v>575</v>
      </c>
      <c r="E38" s="3" t="s">
        <v>45</v>
      </c>
      <c r="F38" s="3">
        <v>9</v>
      </c>
      <c r="G38">
        <v>24</v>
      </c>
      <c r="H38">
        <v>24</v>
      </c>
      <c r="J38" s="3">
        <v>19</v>
      </c>
      <c r="K38">
        <v>12</v>
      </c>
      <c r="L38">
        <f t="shared" si="0"/>
        <v>0</v>
      </c>
      <c r="M38">
        <f t="shared" si="1"/>
        <v>5</v>
      </c>
      <c r="N38">
        <f t="shared" si="2"/>
        <v>5</v>
      </c>
    </row>
    <row r="39" spans="1:14" x14ac:dyDescent="0.3">
      <c r="A39" t="s">
        <v>23</v>
      </c>
      <c r="B39" s="3" t="s">
        <v>252</v>
      </c>
      <c r="C39" s="3" t="str">
        <f>VLOOKUP(B39,[1]lkup_player!A:C,3,FALSE)</f>
        <v>Eddie Lacy</v>
      </c>
      <c r="D39" s="3" t="s">
        <v>576</v>
      </c>
      <c r="E39" s="3" t="s">
        <v>45</v>
      </c>
      <c r="F39" s="3">
        <v>68</v>
      </c>
      <c r="G39">
        <v>2</v>
      </c>
      <c r="H39">
        <v>28</v>
      </c>
      <c r="J39" s="3">
        <v>20</v>
      </c>
      <c r="K39">
        <v>11</v>
      </c>
      <c r="L39">
        <f t="shared" si="0"/>
        <v>-26</v>
      </c>
      <c r="M39">
        <f t="shared" si="1"/>
        <v>-18</v>
      </c>
      <c r="N39">
        <f t="shared" si="2"/>
        <v>-18</v>
      </c>
    </row>
    <row r="40" spans="1:14" x14ac:dyDescent="0.3">
      <c r="A40" t="s">
        <v>359</v>
      </c>
      <c r="B40" s="3" t="s">
        <v>577</v>
      </c>
      <c r="C40" s="3" t="str">
        <f>VLOOKUP(B40,[1]lkup_player!A:C,3,FALSE)</f>
        <v>Ryan Mathews</v>
      </c>
      <c r="D40" s="3" t="s">
        <v>578</v>
      </c>
      <c r="E40" s="3" t="s">
        <v>45</v>
      </c>
      <c r="F40" s="3">
        <v>5</v>
      </c>
      <c r="G40">
        <v>30</v>
      </c>
      <c r="H40">
        <v>29</v>
      </c>
      <c r="J40" s="3">
        <v>21</v>
      </c>
      <c r="K40">
        <v>12</v>
      </c>
      <c r="L40">
        <f t="shared" si="0"/>
        <v>1</v>
      </c>
      <c r="M40">
        <f t="shared" si="1"/>
        <v>9</v>
      </c>
      <c r="N40">
        <f t="shared" si="2"/>
        <v>9</v>
      </c>
    </row>
    <row r="41" spans="1:14" x14ac:dyDescent="0.3">
      <c r="A41" t="s">
        <v>17</v>
      </c>
      <c r="B41" s="3" t="s">
        <v>579</v>
      </c>
      <c r="C41" s="3" t="str">
        <f>VLOOKUP(B41,[1]lkup_player!A:C,3,FALSE)</f>
        <v>C.J. Anderson</v>
      </c>
      <c r="D41" s="3" t="s">
        <v>580</v>
      </c>
      <c r="E41" s="3" t="s">
        <v>45</v>
      </c>
      <c r="F41" s="3">
        <v>54</v>
      </c>
      <c r="G41">
        <v>6</v>
      </c>
      <c r="H41">
        <v>30</v>
      </c>
      <c r="J41" s="3">
        <v>22</v>
      </c>
      <c r="K41">
        <v>9</v>
      </c>
      <c r="L41">
        <f t="shared" si="0"/>
        <v>-24</v>
      </c>
      <c r="M41">
        <f t="shared" si="1"/>
        <v>-16</v>
      </c>
      <c r="N41">
        <f t="shared" si="2"/>
        <v>-16</v>
      </c>
    </row>
    <row r="42" spans="1:14" x14ac:dyDescent="0.3">
      <c r="A42" t="s">
        <v>359</v>
      </c>
      <c r="B42" s="3" t="s">
        <v>581</v>
      </c>
      <c r="C42" s="3" t="str">
        <f>VLOOKUP(B42,[1]lkup_player!A:C,3,FALSE)</f>
        <v>Isaiah Crowell</v>
      </c>
      <c r="D42" s="3" t="s">
        <v>582</v>
      </c>
      <c r="E42" s="3" t="s">
        <v>45</v>
      </c>
      <c r="F42" s="3">
        <v>1</v>
      </c>
      <c r="G42">
        <v>37</v>
      </c>
      <c r="H42">
        <v>31</v>
      </c>
      <c r="J42" s="3">
        <v>23</v>
      </c>
      <c r="K42">
        <v>12</v>
      </c>
      <c r="L42">
        <f t="shared" si="0"/>
        <v>6</v>
      </c>
      <c r="M42">
        <f t="shared" si="1"/>
        <v>14</v>
      </c>
      <c r="N42">
        <f t="shared" si="2"/>
        <v>14</v>
      </c>
    </row>
    <row r="43" spans="1:14" x14ac:dyDescent="0.3">
      <c r="A43" t="s">
        <v>26</v>
      </c>
      <c r="B43" s="3" t="s">
        <v>583</v>
      </c>
      <c r="C43" s="3" t="str">
        <f>VLOOKUP(B43,[1]lkup_player!A:C,3,FALSE)</f>
        <v>Joseph Randle</v>
      </c>
      <c r="D43" s="3" t="s">
        <v>584</v>
      </c>
      <c r="E43" s="3" t="s">
        <v>45</v>
      </c>
      <c r="F43" s="3">
        <v>10</v>
      </c>
      <c r="G43">
        <v>22</v>
      </c>
      <c r="H43">
        <v>32</v>
      </c>
      <c r="J43" s="3">
        <v>24</v>
      </c>
      <c r="K43">
        <v>12</v>
      </c>
      <c r="L43">
        <f t="shared" si="0"/>
        <v>-10</v>
      </c>
      <c r="M43">
        <f t="shared" si="1"/>
        <v>-2</v>
      </c>
      <c r="N43">
        <f t="shared" si="2"/>
        <v>-2</v>
      </c>
    </row>
    <row r="44" spans="1:14" x14ac:dyDescent="0.3">
      <c r="A44" t="s">
        <v>35</v>
      </c>
      <c r="B44" s="3" t="s">
        <v>421</v>
      </c>
      <c r="C44" s="3" t="str">
        <f>VLOOKUP(B44,[1]lkup_player!A:C,3,FALSE)</f>
        <v>Shane Vereen</v>
      </c>
      <c r="D44" s="3" t="s">
        <v>585</v>
      </c>
      <c r="E44" s="3" t="s">
        <v>45</v>
      </c>
      <c r="F44" s="3">
        <v>3</v>
      </c>
      <c r="G44">
        <v>33</v>
      </c>
      <c r="H44">
        <v>33</v>
      </c>
      <c r="J44" s="3">
        <v>25</v>
      </c>
      <c r="K44">
        <v>13</v>
      </c>
      <c r="L44">
        <f t="shared" si="0"/>
        <v>0</v>
      </c>
      <c r="M44">
        <f t="shared" si="1"/>
        <v>8</v>
      </c>
      <c r="N44">
        <f t="shared" si="2"/>
        <v>8</v>
      </c>
    </row>
    <row r="45" spans="1:14" x14ac:dyDescent="0.3">
      <c r="A45" t="s">
        <v>29</v>
      </c>
      <c r="B45" s="3" t="s">
        <v>586</v>
      </c>
      <c r="C45" s="3" t="str">
        <f>VLOOKUP(B45,[1]lkup_player!A:C,3,FALSE)</f>
        <v>LeGarrette Blount</v>
      </c>
      <c r="D45" s="3" t="s">
        <v>587</v>
      </c>
      <c r="E45" s="3" t="s">
        <v>45</v>
      </c>
      <c r="F45" s="3">
        <v>7</v>
      </c>
      <c r="G45">
        <v>26</v>
      </c>
      <c r="H45">
        <v>36</v>
      </c>
      <c r="J45" s="3">
        <v>26</v>
      </c>
      <c r="K45">
        <v>15</v>
      </c>
      <c r="L45">
        <f t="shared" si="0"/>
        <v>-10</v>
      </c>
      <c r="M45">
        <f t="shared" si="1"/>
        <v>0</v>
      </c>
      <c r="N45">
        <f t="shared" si="2"/>
        <v>0</v>
      </c>
    </row>
    <row r="46" spans="1:14" x14ac:dyDescent="0.3">
      <c r="A46" t="s">
        <v>385</v>
      </c>
      <c r="B46" s="3" t="s">
        <v>588</v>
      </c>
      <c r="C46" s="3" t="str">
        <f>VLOOKUP(B46,[1]lkup_player!A:C,3,FALSE)</f>
        <v>Justin Forsett</v>
      </c>
      <c r="D46" s="3" t="s">
        <v>589</v>
      </c>
      <c r="E46" s="3" t="s">
        <v>45</v>
      </c>
      <c r="F46" s="3">
        <v>30</v>
      </c>
      <c r="G46">
        <v>11</v>
      </c>
      <c r="H46">
        <v>39</v>
      </c>
      <c r="J46" s="3">
        <v>27</v>
      </c>
      <c r="K46">
        <v>8</v>
      </c>
      <c r="L46">
        <f t="shared" si="0"/>
        <v>-28</v>
      </c>
      <c r="M46">
        <f t="shared" si="1"/>
        <v>-16</v>
      </c>
      <c r="N46">
        <f t="shared" si="2"/>
        <v>-16</v>
      </c>
    </row>
    <row r="47" spans="1:14" x14ac:dyDescent="0.3">
      <c r="A47" t="s">
        <v>62</v>
      </c>
      <c r="B47" s="3" t="s">
        <v>590</v>
      </c>
      <c r="C47" s="3" t="str">
        <f>VLOOKUP(B47,[1]lkup_player!A:C,3,FALSE)</f>
        <v>Ameer Abdullah</v>
      </c>
      <c r="D47" s="3" t="s">
        <v>591</v>
      </c>
      <c r="E47" s="3" t="s">
        <v>45</v>
      </c>
      <c r="F47" s="3">
        <v>10</v>
      </c>
      <c r="G47">
        <v>22</v>
      </c>
      <c r="H47">
        <v>43</v>
      </c>
      <c r="J47" s="3">
        <v>28</v>
      </c>
      <c r="K47">
        <v>12</v>
      </c>
      <c r="L47">
        <f t="shared" si="0"/>
        <v>-21</v>
      </c>
      <c r="M47">
        <f t="shared" si="1"/>
        <v>-6</v>
      </c>
      <c r="N47">
        <f t="shared" si="2"/>
        <v>-6</v>
      </c>
    </row>
    <row r="48" spans="1:14" x14ac:dyDescent="0.3">
      <c r="A48" t="s">
        <v>13</v>
      </c>
      <c r="B48" s="3" t="s">
        <v>592</v>
      </c>
      <c r="C48" s="3" t="str">
        <f>VLOOKUP(B48,[1]lkup_player!A:C,3,FALSE)</f>
        <v>Le'Veon Bell</v>
      </c>
      <c r="D48" s="3" t="s">
        <v>593</v>
      </c>
      <c r="E48" s="3" t="s">
        <v>45</v>
      </c>
      <c r="F48" s="3">
        <v>65</v>
      </c>
      <c r="G48">
        <v>4</v>
      </c>
      <c r="H48">
        <v>46</v>
      </c>
      <c r="J48" s="3">
        <v>29</v>
      </c>
      <c r="K48">
        <v>12</v>
      </c>
      <c r="L48">
        <f t="shared" si="0"/>
        <v>-42</v>
      </c>
      <c r="M48">
        <f t="shared" si="1"/>
        <v>-25</v>
      </c>
      <c r="N48">
        <f t="shared" si="2"/>
        <v>-25</v>
      </c>
    </row>
    <row r="49" spans="1:14" x14ac:dyDescent="0.3">
      <c r="A49" t="s">
        <v>32</v>
      </c>
      <c r="B49" s="3" t="s">
        <v>594</v>
      </c>
      <c r="C49" s="3" t="str">
        <f>VLOOKUP(B49,[1]lkup_player!A:C,3,FALSE)</f>
        <v>Melvin Gordon</v>
      </c>
      <c r="D49" s="3" t="s">
        <v>595</v>
      </c>
      <c r="E49" s="3" t="s">
        <v>45</v>
      </c>
      <c r="F49" s="3">
        <v>14</v>
      </c>
      <c r="G49">
        <v>18</v>
      </c>
      <c r="H49">
        <v>48</v>
      </c>
      <c r="J49" s="3">
        <v>30</v>
      </c>
      <c r="K49">
        <v>5</v>
      </c>
      <c r="L49">
        <f t="shared" si="0"/>
        <v>-30</v>
      </c>
      <c r="M49">
        <f t="shared" si="1"/>
        <v>-12</v>
      </c>
      <c r="N49">
        <f t="shared" si="2"/>
        <v>-12</v>
      </c>
    </row>
    <row r="50" spans="1:14" x14ac:dyDescent="0.3">
      <c r="A50" t="s">
        <v>26</v>
      </c>
      <c r="B50" s="3" t="s">
        <v>261</v>
      </c>
      <c r="C50" s="3" t="str">
        <f>VLOOKUP(B50,[1]lkup_player!A:C,3,FALSE)</f>
        <v>Alfred Morris</v>
      </c>
      <c r="D50" s="3" t="s">
        <v>596</v>
      </c>
      <c r="E50" s="3" t="s">
        <v>45</v>
      </c>
      <c r="F50" s="3">
        <v>22</v>
      </c>
      <c r="G50">
        <v>13</v>
      </c>
      <c r="H50">
        <v>49</v>
      </c>
      <c r="J50" s="3">
        <v>31</v>
      </c>
      <c r="K50">
        <v>12</v>
      </c>
      <c r="L50">
        <f t="shared" si="0"/>
        <v>-36</v>
      </c>
      <c r="M50">
        <f t="shared" si="1"/>
        <v>-18</v>
      </c>
      <c r="N50">
        <f t="shared" si="2"/>
        <v>-18</v>
      </c>
    </row>
    <row r="51" spans="1:14" x14ac:dyDescent="0.3">
      <c r="A51" t="s">
        <v>359</v>
      </c>
      <c r="B51" s="3" t="s">
        <v>413</v>
      </c>
      <c r="C51" s="3" t="str">
        <f>VLOOKUP(B51,[1]lkup_player!A:C,3,FALSE)</f>
        <v>Joique Bell</v>
      </c>
      <c r="D51" s="3" t="s">
        <v>597</v>
      </c>
      <c r="E51" s="3" t="s">
        <v>45</v>
      </c>
      <c r="F51" s="3">
        <v>2</v>
      </c>
      <c r="G51">
        <v>36</v>
      </c>
      <c r="H51">
        <v>50</v>
      </c>
      <c r="J51" s="3">
        <v>32</v>
      </c>
      <c r="K51">
        <v>12</v>
      </c>
      <c r="L51">
        <f t="shared" si="0"/>
        <v>-14</v>
      </c>
      <c r="M51">
        <f t="shared" si="1"/>
        <v>4</v>
      </c>
      <c r="N51">
        <f t="shared" si="2"/>
        <v>4</v>
      </c>
    </row>
    <row r="52" spans="1:14" x14ac:dyDescent="0.3">
      <c r="A52" t="s">
        <v>17</v>
      </c>
      <c r="B52" s="3" t="s">
        <v>87</v>
      </c>
      <c r="C52" s="3" t="str">
        <f>VLOOKUP(B52,[1]lkup_player!A:C,3,FALSE)</f>
        <v>Jamaal Charles</v>
      </c>
      <c r="D52" s="3" t="s">
        <v>598</v>
      </c>
      <c r="E52" s="3" t="s">
        <v>45</v>
      </c>
      <c r="F52" s="3">
        <v>66</v>
      </c>
      <c r="G52">
        <v>3</v>
      </c>
      <c r="H52">
        <v>51</v>
      </c>
      <c r="J52" s="3">
        <v>33</v>
      </c>
      <c r="K52">
        <v>9</v>
      </c>
      <c r="L52">
        <f t="shared" si="0"/>
        <v>-48</v>
      </c>
      <c r="M52">
        <f t="shared" si="1"/>
        <v>-30</v>
      </c>
      <c r="N52">
        <f t="shared" si="2"/>
        <v>-30</v>
      </c>
    </row>
    <row r="53" spans="1:14" x14ac:dyDescent="0.3">
      <c r="A53" t="s">
        <v>26</v>
      </c>
      <c r="B53" s="3" t="s">
        <v>599</v>
      </c>
      <c r="C53" s="3" t="str">
        <f>VLOOKUP(B53,[1]lkup_player!A:C,3,FALSE)</f>
        <v>Carlos Hyde</v>
      </c>
      <c r="D53" s="3" t="s">
        <v>600</v>
      </c>
      <c r="E53" s="3" t="s">
        <v>45</v>
      </c>
      <c r="F53" s="3">
        <v>14</v>
      </c>
      <c r="G53">
        <v>18</v>
      </c>
      <c r="H53">
        <v>55</v>
      </c>
      <c r="J53" s="3">
        <v>34</v>
      </c>
      <c r="K53">
        <v>12</v>
      </c>
      <c r="L53">
        <f t="shared" si="0"/>
        <v>-37</v>
      </c>
      <c r="M53">
        <f t="shared" si="1"/>
        <v>-16</v>
      </c>
      <c r="N53">
        <f t="shared" si="2"/>
        <v>-16</v>
      </c>
    </row>
    <row r="54" spans="1:14" x14ac:dyDescent="0.3">
      <c r="A54" t="s">
        <v>35</v>
      </c>
      <c r="B54" s="3" t="s">
        <v>81</v>
      </c>
      <c r="C54" s="3" t="str">
        <f>VLOOKUP(B54,[1]lkup_player!A:C,3,FALSE)</f>
        <v>Marshawn Lynch</v>
      </c>
      <c r="D54" s="3" t="s">
        <v>82</v>
      </c>
      <c r="E54" s="3" t="s">
        <v>45</v>
      </c>
      <c r="F54" s="3">
        <v>63</v>
      </c>
      <c r="G54">
        <v>5</v>
      </c>
      <c r="H54">
        <v>56</v>
      </c>
      <c r="J54" s="3">
        <v>35</v>
      </c>
      <c r="K54">
        <v>13</v>
      </c>
      <c r="L54">
        <f t="shared" si="0"/>
        <v>-51</v>
      </c>
      <c r="M54">
        <f t="shared" si="1"/>
        <v>-30</v>
      </c>
      <c r="N54">
        <f t="shared" si="2"/>
        <v>-30</v>
      </c>
    </row>
    <row r="55" spans="1:14" x14ac:dyDescent="0.3">
      <c r="A55" t="s">
        <v>62</v>
      </c>
      <c r="B55" s="3" t="s">
        <v>601</v>
      </c>
      <c r="C55" s="3" t="str">
        <f>VLOOKUP(B55,[1]lkup_player!A:C,3,FALSE)</f>
        <v>Tre Mason</v>
      </c>
      <c r="D55" s="3" t="s">
        <v>602</v>
      </c>
      <c r="E55" s="3" t="s">
        <v>45</v>
      </c>
      <c r="F55" s="3">
        <v>4</v>
      </c>
      <c r="G55">
        <v>31</v>
      </c>
      <c r="H55">
        <v>59</v>
      </c>
      <c r="J55" s="3">
        <v>36</v>
      </c>
      <c r="K55">
        <v>12</v>
      </c>
      <c r="L55">
        <f t="shared" si="0"/>
        <v>-28</v>
      </c>
      <c r="M55">
        <f t="shared" si="1"/>
        <v>-5</v>
      </c>
      <c r="N55">
        <f t="shared" si="2"/>
        <v>-5</v>
      </c>
    </row>
    <row r="56" spans="1:14" x14ac:dyDescent="0.3">
      <c r="A56" t="s">
        <v>29</v>
      </c>
      <c r="B56" s="3" t="s">
        <v>65</v>
      </c>
      <c r="C56" s="3" t="str">
        <f>VLOOKUP(B56,[1]lkup_player!A:C,3,FALSE)</f>
        <v>Arian Foster</v>
      </c>
      <c r="D56" s="3" t="s">
        <v>603</v>
      </c>
      <c r="E56" s="3" t="s">
        <v>45</v>
      </c>
      <c r="F56" s="3">
        <v>6</v>
      </c>
      <c r="G56">
        <v>28</v>
      </c>
      <c r="H56">
        <v>60</v>
      </c>
      <c r="J56" s="3">
        <v>37</v>
      </c>
      <c r="K56">
        <v>15</v>
      </c>
      <c r="L56">
        <f t="shared" si="0"/>
        <v>-32</v>
      </c>
      <c r="M56">
        <f t="shared" si="1"/>
        <v>-9</v>
      </c>
      <c r="N56">
        <f t="shared" si="2"/>
        <v>-9</v>
      </c>
    </row>
    <row r="57" spans="1:14" x14ac:dyDescent="0.3">
      <c r="A57" t="s">
        <v>26</v>
      </c>
      <c r="B57" s="3" t="s">
        <v>417</v>
      </c>
      <c r="C57" s="3" t="str">
        <f>VLOOKUP(B57,[1]lkup_player!A:C,3,FALSE)</f>
        <v>Andre Ellington</v>
      </c>
      <c r="D57" s="3" t="s">
        <v>604</v>
      </c>
      <c r="E57" s="3" t="s">
        <v>45</v>
      </c>
      <c r="F57" s="3">
        <v>17</v>
      </c>
      <c r="G57">
        <v>17</v>
      </c>
      <c r="H57">
        <v>62</v>
      </c>
      <c r="J57" s="3">
        <v>38</v>
      </c>
      <c r="K57">
        <v>12</v>
      </c>
      <c r="L57">
        <f t="shared" si="0"/>
        <v>-45</v>
      </c>
      <c r="M57">
        <f t="shared" si="1"/>
        <v>-21</v>
      </c>
      <c r="N57">
        <f t="shared" si="2"/>
        <v>-21</v>
      </c>
    </row>
    <row r="58" spans="1:14" x14ac:dyDescent="0.3">
      <c r="A58" t="s">
        <v>35</v>
      </c>
      <c r="B58" s="3" t="s">
        <v>85</v>
      </c>
      <c r="C58" s="3" t="str">
        <f>VLOOKUP(B58,[1]lkup_player!A:C,3,FALSE)</f>
        <v>C.J. Spiller</v>
      </c>
      <c r="D58" s="3" t="s">
        <v>86</v>
      </c>
      <c r="E58" s="3" t="s">
        <v>45</v>
      </c>
      <c r="F58" s="3">
        <v>6</v>
      </c>
      <c r="G58">
        <v>28</v>
      </c>
      <c r="H58">
        <v>64</v>
      </c>
      <c r="J58" s="3">
        <v>39</v>
      </c>
      <c r="K58">
        <v>13</v>
      </c>
      <c r="L58">
        <f t="shared" si="0"/>
        <v>-36</v>
      </c>
      <c r="M58">
        <f t="shared" si="1"/>
        <v>-11</v>
      </c>
      <c r="N58">
        <f t="shared" si="2"/>
        <v>-11</v>
      </c>
    </row>
    <row r="59" spans="1:14" x14ac:dyDescent="0.3">
      <c r="A59" t="s">
        <v>29</v>
      </c>
      <c r="B59" s="3" t="s">
        <v>429</v>
      </c>
      <c r="C59" s="3" t="str">
        <f>VLOOKUP(B59,[1]lkup_player!A:C,3,FALSE)</f>
        <v>Bishop Sankey</v>
      </c>
      <c r="D59" s="3" t="s">
        <v>605</v>
      </c>
      <c r="E59" s="3" t="s">
        <v>45</v>
      </c>
      <c r="F59" s="3">
        <v>4</v>
      </c>
      <c r="G59">
        <v>31</v>
      </c>
      <c r="H59">
        <v>70</v>
      </c>
      <c r="J59" s="3">
        <v>40</v>
      </c>
      <c r="K59">
        <v>15</v>
      </c>
      <c r="L59">
        <f t="shared" si="0"/>
        <v>-39</v>
      </c>
      <c r="M59">
        <f t="shared" si="1"/>
        <v>-9</v>
      </c>
      <c r="N59">
        <f t="shared" si="2"/>
        <v>-9</v>
      </c>
    </row>
    <row r="60" spans="1:14" x14ac:dyDescent="0.3">
      <c r="A60" t="s">
        <v>17</v>
      </c>
      <c r="B60" s="3" t="s">
        <v>141</v>
      </c>
      <c r="C60" s="3" t="str">
        <f>VLOOKUP(B60,[1]lkup_player!A:C,3,FALSE)</f>
        <v>Rob Gronkowski</v>
      </c>
      <c r="D60" s="3" t="s">
        <v>606</v>
      </c>
      <c r="E60" s="3" t="s">
        <v>91</v>
      </c>
      <c r="F60" s="3">
        <v>39</v>
      </c>
      <c r="G60">
        <v>1</v>
      </c>
      <c r="H60">
        <v>1</v>
      </c>
      <c r="I60">
        <f>11-H60</f>
        <v>10</v>
      </c>
      <c r="J60" s="3">
        <v>1</v>
      </c>
      <c r="K60">
        <v>9</v>
      </c>
      <c r="L60">
        <f t="shared" si="0"/>
        <v>0</v>
      </c>
      <c r="M60">
        <f t="shared" si="1"/>
        <v>0</v>
      </c>
      <c r="N60">
        <f t="shared" si="2"/>
        <v>10</v>
      </c>
    </row>
    <row r="61" spans="1:14" x14ac:dyDescent="0.3">
      <c r="A61" t="s">
        <v>23</v>
      </c>
      <c r="B61" s="3" t="s">
        <v>292</v>
      </c>
      <c r="C61" s="3" t="str">
        <f>VLOOKUP(B61,[1]lkup_player!A:C,3,FALSE)</f>
        <v>Greg Olsen</v>
      </c>
      <c r="D61" s="3" t="s">
        <v>452</v>
      </c>
      <c r="E61" s="3" t="s">
        <v>91</v>
      </c>
      <c r="F61" s="3">
        <v>24</v>
      </c>
      <c r="G61">
        <v>3</v>
      </c>
      <c r="H61">
        <v>5</v>
      </c>
      <c r="I61">
        <f>11-H61</f>
        <v>6</v>
      </c>
      <c r="J61" s="3">
        <v>2</v>
      </c>
      <c r="K61">
        <v>11</v>
      </c>
      <c r="L61">
        <f t="shared" si="0"/>
        <v>-2</v>
      </c>
      <c r="M61">
        <f t="shared" si="1"/>
        <v>1</v>
      </c>
      <c r="N61">
        <f t="shared" si="2"/>
        <v>7</v>
      </c>
    </row>
    <row r="62" spans="1:14" x14ac:dyDescent="0.3">
      <c r="A62" t="s">
        <v>26</v>
      </c>
      <c r="B62" s="3" t="s">
        <v>607</v>
      </c>
      <c r="C62" s="3" t="str">
        <f>VLOOKUP(B62,[1]lkup_player!A:C,3,FALSE)</f>
        <v>Travis Kelce</v>
      </c>
      <c r="D62" s="3" t="s">
        <v>608</v>
      </c>
      <c r="E62" s="3" t="s">
        <v>91</v>
      </c>
      <c r="F62" s="3">
        <v>19</v>
      </c>
      <c r="G62">
        <v>4</v>
      </c>
      <c r="H62">
        <v>7</v>
      </c>
      <c r="I62">
        <f>11-H62</f>
        <v>4</v>
      </c>
      <c r="J62" s="3">
        <v>3</v>
      </c>
      <c r="K62">
        <v>12</v>
      </c>
      <c r="L62">
        <f t="shared" si="0"/>
        <v>-3</v>
      </c>
      <c r="M62">
        <f t="shared" si="1"/>
        <v>1</v>
      </c>
      <c r="N62">
        <f t="shared" si="2"/>
        <v>5</v>
      </c>
    </row>
    <row r="63" spans="1:14" x14ac:dyDescent="0.3">
      <c r="A63" t="s">
        <v>29</v>
      </c>
      <c r="B63" s="3" t="s">
        <v>456</v>
      </c>
      <c r="C63" s="3" t="str">
        <f>VLOOKUP(B63,[1]lkup_player!A:C,3,FALSE)</f>
        <v>Zach Ertz</v>
      </c>
      <c r="D63" s="3" t="s">
        <v>609</v>
      </c>
      <c r="E63" s="3" t="s">
        <v>91</v>
      </c>
      <c r="F63" s="3">
        <v>1</v>
      </c>
      <c r="G63">
        <v>7</v>
      </c>
      <c r="H63">
        <v>9</v>
      </c>
      <c r="I63">
        <f>11-H63</f>
        <v>2</v>
      </c>
      <c r="J63" s="3">
        <v>4</v>
      </c>
      <c r="K63">
        <v>15</v>
      </c>
      <c r="L63">
        <f t="shared" si="0"/>
        <v>-2</v>
      </c>
      <c r="M63">
        <f t="shared" si="1"/>
        <v>3</v>
      </c>
      <c r="N63">
        <f t="shared" si="2"/>
        <v>5</v>
      </c>
    </row>
    <row r="64" spans="1:14" x14ac:dyDescent="0.3">
      <c r="A64" t="s">
        <v>359</v>
      </c>
      <c r="B64" s="3" t="s">
        <v>139</v>
      </c>
      <c r="C64" s="3" t="str">
        <f>VLOOKUP(B64,[1]lkup_player!A:C,3,FALSE)</f>
        <v>Jimmy Graham</v>
      </c>
      <c r="D64" s="3" t="s">
        <v>610</v>
      </c>
      <c r="E64" s="3" t="s">
        <v>91</v>
      </c>
      <c r="F64" s="3">
        <v>29</v>
      </c>
      <c r="G64">
        <v>2</v>
      </c>
      <c r="H64">
        <v>16</v>
      </c>
      <c r="J64" s="3">
        <v>5</v>
      </c>
      <c r="K64">
        <v>12</v>
      </c>
      <c r="L64">
        <f t="shared" si="0"/>
        <v>-14</v>
      </c>
      <c r="M64">
        <f t="shared" si="1"/>
        <v>-3</v>
      </c>
      <c r="N64">
        <f t="shared" si="2"/>
        <v>-3</v>
      </c>
    </row>
    <row r="65" spans="1:14" x14ac:dyDescent="0.3">
      <c r="A65" t="s">
        <v>13</v>
      </c>
      <c r="B65" s="3" t="s">
        <v>611</v>
      </c>
      <c r="C65" s="3" t="str">
        <f>VLOOKUP(B65,[1]lkup_player!A:C,3,FALSE)</f>
        <v>Martellus Bennett</v>
      </c>
      <c r="D65" s="3" t="s">
        <v>612</v>
      </c>
      <c r="E65" s="3" t="s">
        <v>91</v>
      </c>
      <c r="F65" s="3">
        <v>6</v>
      </c>
      <c r="G65">
        <v>5</v>
      </c>
      <c r="H65">
        <v>22</v>
      </c>
      <c r="J65" s="3">
        <v>6</v>
      </c>
      <c r="K65">
        <v>12</v>
      </c>
      <c r="L65">
        <f t="shared" si="0"/>
        <v>-17</v>
      </c>
      <c r="M65">
        <f t="shared" si="1"/>
        <v>-1</v>
      </c>
      <c r="N65">
        <f t="shared" si="2"/>
        <v>-1</v>
      </c>
    </row>
    <row r="66" spans="1:14" x14ac:dyDescent="0.3">
      <c r="A66" t="s">
        <v>35</v>
      </c>
      <c r="B66" s="3" t="s">
        <v>458</v>
      </c>
      <c r="C66" s="3" t="str">
        <f>VLOOKUP(B66,[1]lkup_player!A:C,3,FALSE)</f>
        <v>Jordan Cameron</v>
      </c>
      <c r="D66" s="3" t="s">
        <v>613</v>
      </c>
      <c r="E66" s="3" t="s">
        <v>91</v>
      </c>
      <c r="F66" s="3">
        <v>3</v>
      </c>
      <c r="G66">
        <v>6</v>
      </c>
      <c r="H66">
        <v>23</v>
      </c>
      <c r="J66" s="3">
        <v>7</v>
      </c>
      <c r="K66">
        <v>13</v>
      </c>
      <c r="L66">
        <f t="shared" ref="L66:L110" si="5">G66-H66</f>
        <v>-17</v>
      </c>
      <c r="M66">
        <f t="shared" si="1"/>
        <v>-1</v>
      </c>
      <c r="N66">
        <f t="shared" si="2"/>
        <v>-1</v>
      </c>
    </row>
    <row r="67" spans="1:14" x14ac:dyDescent="0.3">
      <c r="A67" t="s">
        <v>29</v>
      </c>
      <c r="B67" s="3" t="s">
        <v>201</v>
      </c>
      <c r="C67" s="3" t="str">
        <f>VLOOKUP(B67,[1]lkup_player!A:C,3,FALSE)</f>
        <v>Antonio Brown</v>
      </c>
      <c r="D67" s="3" t="s">
        <v>467</v>
      </c>
      <c r="E67" s="3" t="s">
        <v>94</v>
      </c>
      <c r="F67" s="3">
        <v>48</v>
      </c>
      <c r="G67">
        <v>5</v>
      </c>
      <c r="H67">
        <v>1</v>
      </c>
      <c r="I67">
        <f>31-H67</f>
        <v>30</v>
      </c>
      <c r="J67" s="3">
        <v>1</v>
      </c>
      <c r="K67">
        <v>15</v>
      </c>
      <c r="L67">
        <f t="shared" si="5"/>
        <v>4</v>
      </c>
      <c r="M67">
        <f t="shared" ref="M67:M110" si="6">G67-J67</f>
        <v>4</v>
      </c>
      <c r="N67">
        <f t="shared" ref="N67:N110" si="7">SUM(I67,M67)</f>
        <v>34</v>
      </c>
    </row>
    <row r="68" spans="1:14" x14ac:dyDescent="0.3">
      <c r="A68" t="s">
        <v>32</v>
      </c>
      <c r="B68" s="3" t="s">
        <v>171</v>
      </c>
      <c r="C68" s="3" t="str">
        <f>VLOOKUP(B68,[1]lkup_player!A:C,3,FALSE)</f>
        <v>Julio Jones</v>
      </c>
      <c r="D68" s="3" t="s">
        <v>172</v>
      </c>
      <c r="E68" s="3" t="s">
        <v>94</v>
      </c>
      <c r="F68" s="3">
        <v>70</v>
      </c>
      <c r="G68">
        <v>1</v>
      </c>
      <c r="H68">
        <v>2</v>
      </c>
      <c r="I68">
        <f t="shared" ref="I68:I89" si="8">31-H68</f>
        <v>29</v>
      </c>
      <c r="J68" s="3">
        <v>2</v>
      </c>
      <c r="K68">
        <v>5</v>
      </c>
      <c r="L68">
        <f t="shared" si="5"/>
        <v>-1</v>
      </c>
      <c r="M68">
        <f t="shared" si="6"/>
        <v>-1</v>
      </c>
      <c r="N68">
        <f t="shared" si="7"/>
        <v>28</v>
      </c>
    </row>
    <row r="69" spans="1:14" x14ac:dyDescent="0.3">
      <c r="A69" t="s">
        <v>26</v>
      </c>
      <c r="B69" s="3" t="s">
        <v>191</v>
      </c>
      <c r="C69" s="3" t="str">
        <f>VLOOKUP(B69,[1]lkup_player!A:C,3,FALSE)</f>
        <v>Brandon Marshall</v>
      </c>
      <c r="D69" s="3" t="s">
        <v>614</v>
      </c>
      <c r="E69" s="3" t="s">
        <v>94</v>
      </c>
      <c r="F69" s="3">
        <v>18</v>
      </c>
      <c r="G69">
        <v>18</v>
      </c>
      <c r="H69">
        <v>3</v>
      </c>
      <c r="I69">
        <f t="shared" si="8"/>
        <v>28</v>
      </c>
      <c r="J69" s="3">
        <v>3</v>
      </c>
      <c r="K69">
        <v>12</v>
      </c>
      <c r="L69">
        <f t="shared" si="5"/>
        <v>15</v>
      </c>
      <c r="M69">
        <f t="shared" si="6"/>
        <v>15</v>
      </c>
      <c r="N69">
        <f t="shared" si="7"/>
        <v>43</v>
      </c>
    </row>
    <row r="70" spans="1:14" x14ac:dyDescent="0.3">
      <c r="A70" t="s">
        <v>13</v>
      </c>
      <c r="B70" s="3" t="s">
        <v>484</v>
      </c>
      <c r="C70" s="3" t="str">
        <f>VLOOKUP(B70,[1]lkup_player!A:C,3,FALSE)</f>
        <v>DeAndre Hopkins</v>
      </c>
      <c r="D70" s="3" t="s">
        <v>615</v>
      </c>
      <c r="E70" s="3" t="s">
        <v>94</v>
      </c>
      <c r="F70" s="3">
        <v>28</v>
      </c>
      <c r="G70">
        <v>15</v>
      </c>
      <c r="H70">
        <v>4</v>
      </c>
      <c r="I70">
        <f t="shared" si="8"/>
        <v>27</v>
      </c>
      <c r="J70" s="3">
        <v>4</v>
      </c>
      <c r="K70">
        <v>12</v>
      </c>
      <c r="L70">
        <f t="shared" si="5"/>
        <v>11</v>
      </c>
      <c r="M70">
        <f t="shared" si="6"/>
        <v>11</v>
      </c>
      <c r="N70">
        <f t="shared" si="7"/>
        <v>38</v>
      </c>
    </row>
    <row r="71" spans="1:14" x14ac:dyDescent="0.3">
      <c r="A71" t="s">
        <v>62</v>
      </c>
      <c r="B71" s="3" t="s">
        <v>616</v>
      </c>
      <c r="C71" s="3" t="str">
        <f>VLOOKUP(B71,[1]lkup_player!A:C,3,FALSE)</f>
        <v>Odell Beckham Jr.</v>
      </c>
      <c r="D71" s="3" t="s">
        <v>617</v>
      </c>
      <c r="E71" s="3" t="s">
        <v>94</v>
      </c>
      <c r="F71" s="3">
        <v>45</v>
      </c>
      <c r="G71">
        <v>7</v>
      </c>
      <c r="H71">
        <v>5</v>
      </c>
      <c r="I71">
        <f t="shared" si="8"/>
        <v>26</v>
      </c>
      <c r="J71" s="3">
        <v>5</v>
      </c>
      <c r="K71">
        <v>12</v>
      </c>
      <c r="L71">
        <f t="shared" si="5"/>
        <v>2</v>
      </c>
      <c r="M71">
        <f t="shared" si="6"/>
        <v>2</v>
      </c>
      <c r="N71">
        <f t="shared" si="7"/>
        <v>28</v>
      </c>
    </row>
    <row r="72" spans="1:14" x14ac:dyDescent="0.3">
      <c r="A72" t="s">
        <v>29</v>
      </c>
      <c r="B72" s="3" t="s">
        <v>618</v>
      </c>
      <c r="C72" s="3" t="str">
        <f>VLOOKUP(B72,[1]lkup_player!A:C,3,FALSE)</f>
        <v>Allen Robinson</v>
      </c>
      <c r="D72" s="3" t="s">
        <v>619</v>
      </c>
      <c r="E72" s="3" t="s">
        <v>94</v>
      </c>
      <c r="F72" s="3">
        <v>9</v>
      </c>
      <c r="G72">
        <v>26</v>
      </c>
      <c r="H72">
        <v>6</v>
      </c>
      <c r="I72">
        <f t="shared" si="8"/>
        <v>25</v>
      </c>
      <c r="J72" s="3">
        <v>6</v>
      </c>
      <c r="K72">
        <v>15</v>
      </c>
      <c r="L72">
        <f t="shared" si="5"/>
        <v>20</v>
      </c>
      <c r="M72">
        <f t="shared" si="6"/>
        <v>20</v>
      </c>
      <c r="N72">
        <f t="shared" si="7"/>
        <v>45</v>
      </c>
    </row>
    <row r="73" spans="1:14" x14ac:dyDescent="0.3">
      <c r="A73" t="s">
        <v>359</v>
      </c>
      <c r="B73" s="3" t="s">
        <v>92</v>
      </c>
      <c r="C73" s="3" t="str">
        <f>VLOOKUP(B73,[1]lkup_player!A:C,3,FALSE)</f>
        <v>A.J. Green</v>
      </c>
      <c r="D73" s="3" t="s">
        <v>620</v>
      </c>
      <c r="E73" s="3" t="s">
        <v>94</v>
      </c>
      <c r="F73" s="3">
        <v>38</v>
      </c>
      <c r="G73">
        <v>9</v>
      </c>
      <c r="H73">
        <v>7</v>
      </c>
      <c r="I73">
        <f t="shared" si="8"/>
        <v>24</v>
      </c>
      <c r="J73" s="3">
        <v>7</v>
      </c>
      <c r="K73">
        <v>12</v>
      </c>
      <c r="L73">
        <f t="shared" si="5"/>
        <v>2</v>
      </c>
      <c r="M73">
        <f t="shared" si="6"/>
        <v>2</v>
      </c>
      <c r="N73">
        <f t="shared" si="7"/>
        <v>26</v>
      </c>
    </row>
    <row r="74" spans="1:14" x14ac:dyDescent="0.3">
      <c r="A74" t="s">
        <v>13</v>
      </c>
      <c r="B74" s="3" t="s">
        <v>621</v>
      </c>
      <c r="C74" s="3" t="str">
        <f>VLOOKUP(B74,[1]lkup_player!A:C,3,FALSE)</f>
        <v>Larry Fitzgerald</v>
      </c>
      <c r="D74" s="3" t="s">
        <v>622</v>
      </c>
      <c r="E74" s="3" t="s">
        <v>94</v>
      </c>
      <c r="F74" s="3">
        <v>2</v>
      </c>
      <c r="G74">
        <v>36</v>
      </c>
      <c r="H74">
        <v>9</v>
      </c>
      <c r="I74">
        <f t="shared" si="8"/>
        <v>22</v>
      </c>
      <c r="J74" s="3">
        <v>8</v>
      </c>
      <c r="K74">
        <v>12</v>
      </c>
      <c r="L74">
        <f t="shared" si="5"/>
        <v>27</v>
      </c>
      <c r="M74">
        <f t="shared" si="6"/>
        <v>28</v>
      </c>
      <c r="N74">
        <f t="shared" si="7"/>
        <v>50</v>
      </c>
    </row>
    <row r="75" spans="1:14" x14ac:dyDescent="0.3">
      <c r="A75" t="s">
        <v>23</v>
      </c>
      <c r="B75" s="3" t="s">
        <v>623</v>
      </c>
      <c r="C75" s="3" t="str">
        <f>VLOOKUP(B75,[1]lkup_player!A:C,3,FALSE)</f>
        <v>Jarvis Landry</v>
      </c>
      <c r="D75" s="3" t="s">
        <v>624</v>
      </c>
      <c r="E75" s="3" t="s">
        <v>94</v>
      </c>
      <c r="F75" s="3">
        <v>14</v>
      </c>
      <c r="G75">
        <v>21</v>
      </c>
      <c r="H75">
        <v>10</v>
      </c>
      <c r="I75">
        <f t="shared" si="8"/>
        <v>21</v>
      </c>
      <c r="J75" s="3">
        <v>9</v>
      </c>
      <c r="K75">
        <v>11</v>
      </c>
      <c r="L75">
        <f t="shared" si="5"/>
        <v>11</v>
      </c>
      <c r="M75">
        <f t="shared" si="6"/>
        <v>12</v>
      </c>
      <c r="N75">
        <f t="shared" si="7"/>
        <v>33</v>
      </c>
    </row>
    <row r="76" spans="1:14" x14ac:dyDescent="0.3">
      <c r="A76" t="s">
        <v>32</v>
      </c>
      <c r="B76" s="3" t="s">
        <v>303</v>
      </c>
      <c r="C76" s="3" t="str">
        <f>VLOOKUP(B76,[1]lkup_player!A:C,3,FALSE)</f>
        <v>Demaryius Thomas</v>
      </c>
      <c r="D76" s="3" t="s">
        <v>625</v>
      </c>
      <c r="E76" s="3" t="s">
        <v>94</v>
      </c>
      <c r="F76" s="3">
        <v>50</v>
      </c>
      <c r="G76">
        <v>3</v>
      </c>
      <c r="H76">
        <v>11</v>
      </c>
      <c r="I76">
        <f t="shared" si="8"/>
        <v>20</v>
      </c>
      <c r="J76" s="3">
        <v>10</v>
      </c>
      <c r="K76">
        <v>5</v>
      </c>
      <c r="L76">
        <f t="shared" si="5"/>
        <v>-8</v>
      </c>
      <c r="M76">
        <f t="shared" si="6"/>
        <v>-7</v>
      </c>
      <c r="N76">
        <f t="shared" si="7"/>
        <v>13</v>
      </c>
    </row>
    <row r="77" spans="1:14" x14ac:dyDescent="0.3">
      <c r="A77" t="s">
        <v>13</v>
      </c>
      <c r="B77" s="3" t="s">
        <v>513</v>
      </c>
      <c r="C77" s="3" t="str">
        <f>VLOOKUP(B77,[1]lkup_player!A:C,3,FALSE)</f>
        <v>Brandin Cooks</v>
      </c>
      <c r="D77" s="3" t="s">
        <v>626</v>
      </c>
      <c r="E77" s="3" t="s">
        <v>94</v>
      </c>
      <c r="F77" s="3">
        <v>30</v>
      </c>
      <c r="G77">
        <v>14</v>
      </c>
      <c r="H77">
        <v>12</v>
      </c>
      <c r="I77">
        <f t="shared" si="8"/>
        <v>19</v>
      </c>
      <c r="J77" s="3">
        <v>11</v>
      </c>
      <c r="K77">
        <v>12</v>
      </c>
      <c r="L77">
        <f t="shared" si="5"/>
        <v>2</v>
      </c>
      <c r="M77">
        <f t="shared" si="6"/>
        <v>3</v>
      </c>
      <c r="N77">
        <f t="shared" si="7"/>
        <v>22</v>
      </c>
    </row>
    <row r="78" spans="1:14" x14ac:dyDescent="0.3">
      <c r="A78" t="s">
        <v>62</v>
      </c>
      <c r="B78" s="3" t="s">
        <v>167</v>
      </c>
      <c r="C78" s="3" t="str">
        <f>VLOOKUP(B78,[1]lkup_player!A:C,3,FALSE)</f>
        <v>Eric Decker</v>
      </c>
      <c r="D78" s="3" t="s">
        <v>627</v>
      </c>
      <c r="E78" s="3" t="s">
        <v>94</v>
      </c>
      <c r="F78" s="3">
        <v>7</v>
      </c>
      <c r="G78">
        <v>28</v>
      </c>
      <c r="H78">
        <v>13</v>
      </c>
      <c r="I78">
        <f t="shared" si="8"/>
        <v>18</v>
      </c>
      <c r="J78" s="3">
        <v>12</v>
      </c>
      <c r="K78">
        <v>12</v>
      </c>
      <c r="L78">
        <f t="shared" si="5"/>
        <v>15</v>
      </c>
      <c r="M78">
        <f t="shared" si="6"/>
        <v>16</v>
      </c>
      <c r="N78">
        <f t="shared" si="7"/>
        <v>34</v>
      </c>
    </row>
    <row r="79" spans="1:14" x14ac:dyDescent="0.3">
      <c r="A79" t="s">
        <v>23</v>
      </c>
      <c r="B79" s="3" t="s">
        <v>193</v>
      </c>
      <c r="C79" s="3" t="str">
        <f>VLOOKUP(B79,[1]lkup_player!A:C,3,FALSE)</f>
        <v>Jeremy Maclin</v>
      </c>
      <c r="D79" s="3" t="s">
        <v>475</v>
      </c>
      <c r="E79" s="3" t="s">
        <v>94</v>
      </c>
      <c r="F79" s="3">
        <v>13</v>
      </c>
      <c r="G79">
        <v>22</v>
      </c>
      <c r="H79">
        <v>14</v>
      </c>
      <c r="I79">
        <f t="shared" si="8"/>
        <v>17</v>
      </c>
      <c r="J79" s="3">
        <v>13</v>
      </c>
      <c r="K79">
        <v>11</v>
      </c>
      <c r="L79">
        <f t="shared" si="5"/>
        <v>8</v>
      </c>
      <c r="M79">
        <f t="shared" si="6"/>
        <v>9</v>
      </c>
      <c r="N79">
        <f t="shared" si="7"/>
        <v>26</v>
      </c>
    </row>
    <row r="80" spans="1:14" x14ac:dyDescent="0.3">
      <c r="A80" t="s">
        <v>26</v>
      </c>
      <c r="B80" s="3" t="s">
        <v>472</v>
      </c>
      <c r="C80" s="3" t="str">
        <f>VLOOKUP(B80,[1]lkup_player!A:C,3,FALSE)</f>
        <v>Emmanuel Sanders</v>
      </c>
      <c r="D80" s="3" t="s">
        <v>473</v>
      </c>
      <c r="E80" s="3" t="s">
        <v>94</v>
      </c>
      <c r="F80" s="3">
        <v>24</v>
      </c>
      <c r="G80">
        <v>16</v>
      </c>
      <c r="H80">
        <v>16</v>
      </c>
      <c r="I80">
        <f t="shared" si="8"/>
        <v>15</v>
      </c>
      <c r="J80" s="3">
        <v>14</v>
      </c>
      <c r="K80">
        <v>12</v>
      </c>
      <c r="L80">
        <f t="shared" si="5"/>
        <v>0</v>
      </c>
      <c r="M80">
        <f t="shared" si="6"/>
        <v>2</v>
      </c>
      <c r="N80">
        <f t="shared" si="7"/>
        <v>17</v>
      </c>
    </row>
    <row r="81" spans="1:14" x14ac:dyDescent="0.3">
      <c r="A81" t="s">
        <v>17</v>
      </c>
      <c r="B81" s="3" t="s">
        <v>492</v>
      </c>
      <c r="C81" s="3" t="str">
        <f>VLOOKUP(B81,[1]lkup_player!A:C,3,FALSE)</f>
        <v>Sammy Watkins</v>
      </c>
      <c r="D81" s="3" t="s">
        <v>628</v>
      </c>
      <c r="E81" s="3" t="s">
        <v>94</v>
      </c>
      <c r="F81" s="3">
        <v>7</v>
      </c>
      <c r="G81">
        <v>28</v>
      </c>
      <c r="H81">
        <v>17</v>
      </c>
      <c r="I81">
        <f t="shared" si="8"/>
        <v>14</v>
      </c>
      <c r="J81" s="3">
        <v>15</v>
      </c>
      <c r="K81">
        <v>9</v>
      </c>
      <c r="L81">
        <f t="shared" si="5"/>
        <v>11</v>
      </c>
      <c r="M81">
        <f t="shared" si="6"/>
        <v>13</v>
      </c>
      <c r="N81">
        <f t="shared" si="7"/>
        <v>27</v>
      </c>
    </row>
    <row r="82" spans="1:14" x14ac:dyDescent="0.3">
      <c r="A82" t="s">
        <v>62</v>
      </c>
      <c r="B82" s="3" t="s">
        <v>629</v>
      </c>
      <c r="C82" s="3" t="str">
        <f>VLOOKUP(B82,[1]lkup_player!A:C,3,FALSE)</f>
        <v>Jordan Matthews</v>
      </c>
      <c r="D82" s="3" t="s">
        <v>630</v>
      </c>
      <c r="E82" s="3" t="s">
        <v>94</v>
      </c>
      <c r="F82" s="3">
        <v>32</v>
      </c>
      <c r="G82">
        <v>12</v>
      </c>
      <c r="H82">
        <v>18</v>
      </c>
      <c r="I82">
        <f t="shared" si="8"/>
        <v>13</v>
      </c>
      <c r="J82" s="3">
        <v>16</v>
      </c>
      <c r="K82">
        <v>12</v>
      </c>
      <c r="L82">
        <f t="shared" si="5"/>
        <v>-6</v>
      </c>
      <c r="M82">
        <f t="shared" si="6"/>
        <v>-4</v>
      </c>
      <c r="N82">
        <f t="shared" si="7"/>
        <v>9</v>
      </c>
    </row>
    <row r="83" spans="1:14" x14ac:dyDescent="0.3">
      <c r="A83" t="s">
        <v>35</v>
      </c>
      <c r="B83" s="3" t="s">
        <v>480</v>
      </c>
      <c r="C83" s="3" t="str">
        <f>VLOOKUP(B83,[1]lkup_player!A:C,3,FALSE)</f>
        <v>T.Y. Hilton</v>
      </c>
      <c r="D83" s="3" t="s">
        <v>631</v>
      </c>
      <c r="E83" s="3" t="s">
        <v>94</v>
      </c>
      <c r="F83" s="3">
        <v>34</v>
      </c>
      <c r="G83">
        <v>10</v>
      </c>
      <c r="H83">
        <v>20</v>
      </c>
      <c r="I83">
        <f t="shared" si="8"/>
        <v>11</v>
      </c>
      <c r="J83" s="3">
        <v>17</v>
      </c>
      <c r="K83">
        <v>13</v>
      </c>
      <c r="L83">
        <f t="shared" si="5"/>
        <v>-10</v>
      </c>
      <c r="M83">
        <f t="shared" si="6"/>
        <v>-7</v>
      </c>
      <c r="N83">
        <f t="shared" si="7"/>
        <v>4</v>
      </c>
    </row>
    <row r="84" spans="1:14" x14ac:dyDescent="0.3">
      <c r="A84" t="s">
        <v>35</v>
      </c>
      <c r="B84" s="3" t="s">
        <v>476</v>
      </c>
      <c r="C84" s="3" t="str">
        <f>VLOOKUP(B84,[1]lkup_player!A:C,3,FALSE)</f>
        <v>Mike Evans</v>
      </c>
      <c r="D84" s="3" t="s">
        <v>632</v>
      </c>
      <c r="E84" s="3" t="s">
        <v>94</v>
      </c>
      <c r="F84" s="3">
        <v>31</v>
      </c>
      <c r="G84">
        <v>13</v>
      </c>
      <c r="H84">
        <v>21</v>
      </c>
      <c r="I84">
        <f t="shared" si="8"/>
        <v>10</v>
      </c>
      <c r="J84" s="3">
        <v>18</v>
      </c>
      <c r="K84">
        <v>13</v>
      </c>
      <c r="L84">
        <f t="shared" si="5"/>
        <v>-8</v>
      </c>
      <c r="M84">
        <f t="shared" si="6"/>
        <v>-5</v>
      </c>
      <c r="N84">
        <f t="shared" si="7"/>
        <v>5</v>
      </c>
    </row>
    <row r="85" spans="1:14" x14ac:dyDescent="0.3">
      <c r="A85" t="s">
        <v>17</v>
      </c>
      <c r="B85" s="3" t="s">
        <v>633</v>
      </c>
      <c r="C85" s="3" t="str">
        <f>VLOOKUP(B85,[1]lkup_player!A:C,3,FALSE)</f>
        <v>Amari Cooper</v>
      </c>
      <c r="D85" s="3" t="s">
        <v>634</v>
      </c>
      <c r="E85" s="3" t="s">
        <v>94</v>
      </c>
      <c r="F85" s="3">
        <v>19</v>
      </c>
      <c r="G85">
        <v>17</v>
      </c>
      <c r="H85">
        <v>22</v>
      </c>
      <c r="I85">
        <f t="shared" si="8"/>
        <v>9</v>
      </c>
      <c r="J85" s="3">
        <v>19</v>
      </c>
      <c r="K85">
        <v>9</v>
      </c>
      <c r="L85">
        <f t="shared" si="5"/>
        <v>-5</v>
      </c>
      <c r="M85">
        <f t="shared" si="6"/>
        <v>-2</v>
      </c>
      <c r="N85">
        <f t="shared" si="7"/>
        <v>7</v>
      </c>
    </row>
    <row r="86" spans="1:14" x14ac:dyDescent="0.3">
      <c r="A86" t="s">
        <v>13</v>
      </c>
      <c r="B86" s="3" t="s">
        <v>635</v>
      </c>
      <c r="C86" s="3" t="str">
        <f>VLOOKUP(B86,[1]lkup_player!A:C,3,FALSE)</f>
        <v>John Brown</v>
      </c>
      <c r="D86" s="3" t="s">
        <v>636</v>
      </c>
      <c r="E86" s="3" t="s">
        <v>94</v>
      </c>
      <c r="F86" s="3">
        <v>4</v>
      </c>
      <c r="G86">
        <v>32</v>
      </c>
      <c r="H86">
        <v>23</v>
      </c>
      <c r="I86">
        <f t="shared" si="8"/>
        <v>8</v>
      </c>
      <c r="J86" s="3">
        <v>20</v>
      </c>
      <c r="K86">
        <v>12</v>
      </c>
      <c r="L86">
        <f t="shared" si="5"/>
        <v>9</v>
      </c>
      <c r="M86">
        <f t="shared" si="6"/>
        <v>12</v>
      </c>
      <c r="N86">
        <f t="shared" si="7"/>
        <v>20</v>
      </c>
    </row>
    <row r="87" spans="1:14" x14ac:dyDescent="0.3">
      <c r="A87" t="s">
        <v>29</v>
      </c>
      <c r="B87" s="3" t="s">
        <v>181</v>
      </c>
      <c r="C87" s="3" t="str">
        <f>VLOOKUP(B87,[1]lkup_player!A:C,3,FALSE)</f>
        <v>Calvin Johnson</v>
      </c>
      <c r="D87" s="3" t="s">
        <v>637</v>
      </c>
      <c r="E87" s="3" t="s">
        <v>94</v>
      </c>
      <c r="F87" s="3">
        <v>53</v>
      </c>
      <c r="G87">
        <v>2</v>
      </c>
      <c r="H87">
        <v>24</v>
      </c>
      <c r="I87">
        <f t="shared" si="8"/>
        <v>7</v>
      </c>
      <c r="J87" s="3">
        <v>21</v>
      </c>
      <c r="K87">
        <v>15</v>
      </c>
      <c r="L87">
        <f t="shared" si="5"/>
        <v>-22</v>
      </c>
      <c r="M87">
        <f t="shared" si="6"/>
        <v>-19</v>
      </c>
      <c r="N87">
        <f t="shared" si="7"/>
        <v>-12</v>
      </c>
    </row>
    <row r="88" spans="1:14" x14ac:dyDescent="0.3">
      <c r="A88" t="s">
        <v>32</v>
      </c>
      <c r="B88" s="3" t="s">
        <v>345</v>
      </c>
      <c r="C88" s="3" t="str">
        <f>VLOOKUP(B88,[1]lkup_player!A:C,3,FALSE)</f>
        <v>Randall Cobb</v>
      </c>
      <c r="D88" s="3" t="s">
        <v>638</v>
      </c>
      <c r="E88" s="3" t="s">
        <v>94</v>
      </c>
      <c r="F88" s="3">
        <v>46</v>
      </c>
      <c r="G88">
        <v>6</v>
      </c>
      <c r="H88">
        <v>25</v>
      </c>
      <c r="I88">
        <f t="shared" si="8"/>
        <v>6</v>
      </c>
      <c r="J88" s="3">
        <v>22</v>
      </c>
      <c r="K88">
        <v>5</v>
      </c>
      <c r="L88">
        <f t="shared" si="5"/>
        <v>-19</v>
      </c>
      <c r="M88">
        <f t="shared" si="6"/>
        <v>-16</v>
      </c>
      <c r="N88">
        <f t="shared" si="7"/>
        <v>-10</v>
      </c>
    </row>
    <row r="89" spans="1:14" x14ac:dyDescent="0.3">
      <c r="A89" t="s">
        <v>26</v>
      </c>
      <c r="B89" s="3" t="s">
        <v>328</v>
      </c>
      <c r="C89" s="3" t="str">
        <f>VLOOKUP(B89,[1]lkup_player!A:C,3,FALSE)</f>
        <v>Golden Tate</v>
      </c>
      <c r="D89" s="3" t="s">
        <v>482</v>
      </c>
      <c r="E89" s="3" t="s">
        <v>94</v>
      </c>
      <c r="F89" s="3">
        <v>13</v>
      </c>
      <c r="G89">
        <v>22</v>
      </c>
      <c r="H89">
        <v>27</v>
      </c>
      <c r="I89">
        <f t="shared" si="8"/>
        <v>4</v>
      </c>
      <c r="J89" s="3">
        <v>23</v>
      </c>
      <c r="K89">
        <v>12</v>
      </c>
      <c r="L89">
        <f t="shared" si="5"/>
        <v>-5</v>
      </c>
      <c r="M89">
        <f t="shared" si="6"/>
        <v>-1</v>
      </c>
      <c r="N89">
        <f t="shared" si="7"/>
        <v>3</v>
      </c>
    </row>
    <row r="90" spans="1:14" x14ac:dyDescent="0.3">
      <c r="A90" t="s">
        <v>13</v>
      </c>
      <c r="B90" s="3" t="s">
        <v>639</v>
      </c>
      <c r="C90" s="3" t="str">
        <f>VLOOKUP(B90,[1]lkup_player!A:C,3,FALSE)</f>
        <v>Martavis Bryant</v>
      </c>
      <c r="D90" s="3" t="s">
        <v>640</v>
      </c>
      <c r="E90" s="3" t="s">
        <v>94</v>
      </c>
      <c r="F90" s="3">
        <v>4</v>
      </c>
      <c r="G90">
        <v>32</v>
      </c>
      <c r="H90">
        <v>34</v>
      </c>
      <c r="J90" s="3">
        <v>24</v>
      </c>
      <c r="K90">
        <v>12</v>
      </c>
      <c r="L90">
        <f t="shared" si="5"/>
        <v>-2</v>
      </c>
      <c r="M90">
        <f t="shared" si="6"/>
        <v>8</v>
      </c>
      <c r="N90">
        <f t="shared" si="7"/>
        <v>8</v>
      </c>
    </row>
    <row r="91" spans="1:14" x14ac:dyDescent="0.3">
      <c r="A91" t="s">
        <v>62</v>
      </c>
      <c r="B91" s="3" t="s">
        <v>489</v>
      </c>
      <c r="C91" s="3" t="str">
        <f>VLOOKUP(B91,[1]lkup_player!A:C,3,FALSE)</f>
        <v>Julian Edelman</v>
      </c>
      <c r="D91" s="3" t="s">
        <v>641</v>
      </c>
      <c r="E91" s="3" t="s">
        <v>94</v>
      </c>
      <c r="F91" s="3">
        <v>10</v>
      </c>
      <c r="G91">
        <v>25</v>
      </c>
      <c r="H91">
        <v>36</v>
      </c>
      <c r="J91" s="3">
        <v>25</v>
      </c>
      <c r="K91">
        <v>12</v>
      </c>
      <c r="L91">
        <f t="shared" si="5"/>
        <v>-11</v>
      </c>
      <c r="M91">
        <f t="shared" si="6"/>
        <v>0</v>
      </c>
      <c r="N91">
        <f t="shared" si="7"/>
        <v>0</v>
      </c>
    </row>
    <row r="92" spans="1:14" x14ac:dyDescent="0.3">
      <c r="A92" t="s">
        <v>359</v>
      </c>
      <c r="B92" s="3" t="s">
        <v>642</v>
      </c>
      <c r="C92" s="3" t="str">
        <f>VLOOKUP(B92,[1]lkup_player!A:C,3,FALSE)</f>
        <v>Alshon Jeffery</v>
      </c>
      <c r="D92" s="3" t="s">
        <v>643</v>
      </c>
      <c r="E92" s="3" t="s">
        <v>94</v>
      </c>
      <c r="F92" s="3">
        <v>40</v>
      </c>
      <c r="G92">
        <v>8</v>
      </c>
      <c r="H92">
        <v>40</v>
      </c>
      <c r="J92" s="3">
        <v>26</v>
      </c>
      <c r="K92">
        <v>12</v>
      </c>
      <c r="L92">
        <f t="shared" si="5"/>
        <v>-32</v>
      </c>
      <c r="M92">
        <f t="shared" si="6"/>
        <v>-18</v>
      </c>
      <c r="N92">
        <f t="shared" si="7"/>
        <v>-18</v>
      </c>
    </row>
    <row r="93" spans="1:14" x14ac:dyDescent="0.3">
      <c r="A93" t="s">
        <v>23</v>
      </c>
      <c r="B93" s="3" t="s">
        <v>169</v>
      </c>
      <c r="C93" s="3" t="str">
        <f>VLOOKUP(B93,[1]lkup_player!A:C,3,FALSE)</f>
        <v>Andre Johnson</v>
      </c>
      <c r="D93" s="3" t="s">
        <v>644</v>
      </c>
      <c r="E93" s="3" t="s">
        <v>94</v>
      </c>
      <c r="F93" s="3">
        <v>15</v>
      </c>
      <c r="G93">
        <v>20</v>
      </c>
      <c r="H93">
        <v>41</v>
      </c>
      <c r="J93" s="3">
        <v>27</v>
      </c>
      <c r="K93">
        <v>11</v>
      </c>
      <c r="L93">
        <f t="shared" si="5"/>
        <v>-21</v>
      </c>
      <c r="M93">
        <f t="shared" si="6"/>
        <v>-7</v>
      </c>
      <c r="N93">
        <f t="shared" si="7"/>
        <v>-7</v>
      </c>
    </row>
    <row r="94" spans="1:14" x14ac:dyDescent="0.3">
      <c r="A94" t="s">
        <v>26</v>
      </c>
      <c r="B94" s="3" t="s">
        <v>507</v>
      </c>
      <c r="C94" s="3" t="str">
        <f>VLOOKUP(B94,[1]lkup_player!A:C,3,FALSE)</f>
        <v>Keenan Allen</v>
      </c>
      <c r="D94" s="3" t="s">
        <v>645</v>
      </c>
      <c r="E94" s="3" t="s">
        <v>94</v>
      </c>
      <c r="F94" s="3">
        <v>18</v>
      </c>
      <c r="G94">
        <v>18</v>
      </c>
      <c r="H94">
        <v>42</v>
      </c>
      <c r="J94" s="3">
        <v>28</v>
      </c>
      <c r="K94">
        <v>12</v>
      </c>
      <c r="L94">
        <f t="shared" si="5"/>
        <v>-24</v>
      </c>
      <c r="M94">
        <f t="shared" si="6"/>
        <v>-10</v>
      </c>
      <c r="N94">
        <f t="shared" si="7"/>
        <v>-10</v>
      </c>
    </row>
    <row r="95" spans="1:14" x14ac:dyDescent="0.3">
      <c r="A95" t="s">
        <v>26</v>
      </c>
      <c r="B95" s="3" t="s">
        <v>187</v>
      </c>
      <c r="C95" s="3" t="str">
        <f>VLOOKUP(B95,[1]lkup_player!A:C,3,FALSE)</f>
        <v>Torrey Smith</v>
      </c>
      <c r="D95" s="3" t="s">
        <v>646</v>
      </c>
      <c r="E95" s="3" t="s">
        <v>94</v>
      </c>
      <c r="F95" s="3">
        <v>1</v>
      </c>
      <c r="G95">
        <v>38</v>
      </c>
      <c r="H95">
        <v>48</v>
      </c>
      <c r="J95" s="3">
        <v>29</v>
      </c>
      <c r="K95">
        <v>12</v>
      </c>
      <c r="L95">
        <f t="shared" si="5"/>
        <v>-10</v>
      </c>
      <c r="M95">
        <f t="shared" si="6"/>
        <v>9</v>
      </c>
      <c r="N95">
        <f t="shared" si="7"/>
        <v>9</v>
      </c>
    </row>
    <row r="96" spans="1:14" x14ac:dyDescent="0.3">
      <c r="A96" t="s">
        <v>62</v>
      </c>
      <c r="B96" s="3" t="s">
        <v>647</v>
      </c>
      <c r="C96" s="3" t="str">
        <f>VLOOKUP(B96,[1]lkup_player!A:C,3,FALSE)</f>
        <v>Steve Smith Sr.</v>
      </c>
      <c r="D96" s="3" t="s">
        <v>648</v>
      </c>
      <c r="E96" s="3" t="s">
        <v>94</v>
      </c>
      <c r="F96" s="3">
        <v>3</v>
      </c>
      <c r="G96">
        <v>35</v>
      </c>
      <c r="H96">
        <v>51</v>
      </c>
      <c r="J96" s="3">
        <v>30</v>
      </c>
      <c r="K96">
        <v>12</v>
      </c>
      <c r="L96">
        <f t="shared" si="5"/>
        <v>-16</v>
      </c>
      <c r="M96">
        <f t="shared" si="6"/>
        <v>5</v>
      </c>
      <c r="N96">
        <f t="shared" si="7"/>
        <v>5</v>
      </c>
    </row>
    <row r="97" spans="1:14" x14ac:dyDescent="0.3">
      <c r="A97" t="s">
        <v>385</v>
      </c>
      <c r="B97" s="3" t="s">
        <v>649</v>
      </c>
      <c r="C97" s="3" t="str">
        <f>VLOOKUP(B97,[1]lkup_player!A:C,3,FALSE)</f>
        <v>Vincent Jackson</v>
      </c>
      <c r="D97" s="3" t="s">
        <v>650</v>
      </c>
      <c r="E97" s="3" t="s">
        <v>94</v>
      </c>
      <c r="F97" s="3">
        <v>8</v>
      </c>
      <c r="G97">
        <v>27</v>
      </c>
      <c r="H97">
        <v>56</v>
      </c>
      <c r="J97" s="3">
        <v>31</v>
      </c>
      <c r="K97">
        <v>8</v>
      </c>
      <c r="L97">
        <f t="shared" si="5"/>
        <v>-29</v>
      </c>
      <c r="M97">
        <f t="shared" si="6"/>
        <v>-4</v>
      </c>
      <c r="N97">
        <f t="shared" si="7"/>
        <v>-4</v>
      </c>
    </row>
    <row r="98" spans="1:14" x14ac:dyDescent="0.3">
      <c r="A98" t="s">
        <v>385</v>
      </c>
      <c r="B98" s="3" t="s">
        <v>311</v>
      </c>
      <c r="C98" s="3" t="str">
        <f>VLOOKUP(B98,[1]lkup_player!A:C,3,FALSE)</f>
        <v>DeSean Jackson</v>
      </c>
      <c r="D98" s="3" t="s">
        <v>651</v>
      </c>
      <c r="E98" s="3" t="s">
        <v>94</v>
      </c>
      <c r="F98" s="3">
        <v>11</v>
      </c>
      <c r="G98">
        <v>24</v>
      </c>
      <c r="H98">
        <v>57</v>
      </c>
      <c r="J98" s="3">
        <v>32</v>
      </c>
      <c r="K98">
        <v>8</v>
      </c>
      <c r="L98">
        <f t="shared" si="5"/>
        <v>-33</v>
      </c>
      <c r="M98">
        <f t="shared" si="6"/>
        <v>-8</v>
      </c>
      <c r="N98">
        <f t="shared" si="7"/>
        <v>-8</v>
      </c>
    </row>
    <row r="99" spans="1:14" x14ac:dyDescent="0.3">
      <c r="A99" t="s">
        <v>29</v>
      </c>
      <c r="B99" s="3" t="s">
        <v>652</v>
      </c>
      <c r="C99" s="3" t="str">
        <f>VLOOKUP(B99,[1]lkup_player!A:C,3,FALSE)</f>
        <v>Devin Funchess</v>
      </c>
      <c r="D99" s="3" t="s">
        <v>653</v>
      </c>
      <c r="E99" s="3" t="s">
        <v>94</v>
      </c>
      <c r="F99" s="3">
        <v>1</v>
      </c>
      <c r="G99">
        <v>38</v>
      </c>
      <c r="H99">
        <v>58</v>
      </c>
      <c r="J99" s="3">
        <v>33</v>
      </c>
      <c r="K99">
        <v>15</v>
      </c>
      <c r="L99">
        <f t="shared" si="5"/>
        <v>-20</v>
      </c>
      <c r="M99">
        <f t="shared" si="6"/>
        <v>5</v>
      </c>
      <c r="N99">
        <f t="shared" si="7"/>
        <v>5</v>
      </c>
    </row>
    <row r="100" spans="1:14" x14ac:dyDescent="0.3">
      <c r="A100" t="s">
        <v>359</v>
      </c>
      <c r="B100" s="3" t="s">
        <v>654</v>
      </c>
      <c r="C100" s="3" t="str">
        <f>VLOOKUP(B100,[1]lkup_player!A:C,3,FALSE)</f>
        <v>Davante Adams</v>
      </c>
      <c r="D100" s="3" t="s">
        <v>655</v>
      </c>
      <c r="E100" s="3" t="s">
        <v>94</v>
      </c>
      <c r="F100" s="3">
        <v>33</v>
      </c>
      <c r="G100">
        <v>11</v>
      </c>
      <c r="H100">
        <v>63</v>
      </c>
      <c r="J100" s="3">
        <v>34</v>
      </c>
      <c r="K100">
        <v>12</v>
      </c>
      <c r="L100">
        <f t="shared" si="5"/>
        <v>-52</v>
      </c>
      <c r="M100">
        <f t="shared" si="6"/>
        <v>-23</v>
      </c>
      <c r="N100">
        <f t="shared" si="7"/>
        <v>-23</v>
      </c>
    </row>
    <row r="101" spans="1:14" x14ac:dyDescent="0.3">
      <c r="A101" t="s">
        <v>35</v>
      </c>
      <c r="B101" s="3" t="s">
        <v>189</v>
      </c>
      <c r="C101" s="3" t="str">
        <f>VLOOKUP(B101,[1]lkup_player!A:C,3,FALSE)</f>
        <v>Mike Wallace</v>
      </c>
      <c r="D101" s="3" t="s">
        <v>190</v>
      </c>
      <c r="E101" s="3" t="s">
        <v>94</v>
      </c>
      <c r="F101" s="3">
        <v>4</v>
      </c>
      <c r="G101">
        <v>32</v>
      </c>
      <c r="H101">
        <v>65</v>
      </c>
      <c r="J101" s="3">
        <v>35</v>
      </c>
      <c r="K101">
        <v>13</v>
      </c>
      <c r="L101">
        <f t="shared" si="5"/>
        <v>-33</v>
      </c>
      <c r="M101">
        <f t="shared" si="6"/>
        <v>-3</v>
      </c>
      <c r="N101">
        <f t="shared" si="7"/>
        <v>-3</v>
      </c>
    </row>
    <row r="102" spans="1:14" x14ac:dyDescent="0.3">
      <c r="A102" t="s">
        <v>35</v>
      </c>
      <c r="B102" s="3" t="s">
        <v>173</v>
      </c>
      <c r="C102" s="3" t="str">
        <f>VLOOKUP(B102,[1]lkup_player!A:C,3,FALSE)</f>
        <v>Roddy White</v>
      </c>
      <c r="D102" s="3" t="s">
        <v>174</v>
      </c>
      <c r="E102" s="3" t="s">
        <v>94</v>
      </c>
      <c r="F102" s="3">
        <v>2</v>
      </c>
      <c r="G102">
        <v>36</v>
      </c>
      <c r="H102">
        <v>66</v>
      </c>
      <c r="J102" s="3">
        <v>36</v>
      </c>
      <c r="K102">
        <v>13</v>
      </c>
      <c r="L102">
        <f t="shared" si="5"/>
        <v>-30</v>
      </c>
      <c r="M102">
        <f t="shared" si="6"/>
        <v>0</v>
      </c>
      <c r="N102">
        <f t="shared" si="7"/>
        <v>0</v>
      </c>
    </row>
    <row r="103" spans="1:14" x14ac:dyDescent="0.3">
      <c r="A103" t="s">
        <v>29</v>
      </c>
      <c r="B103" s="3" t="s">
        <v>502</v>
      </c>
      <c r="C103" s="3" t="str">
        <f>VLOOKUP(B103,[1]lkup_player!A:C,3,FALSE)</f>
        <v>Kendall Wright</v>
      </c>
      <c r="D103" s="3" t="s">
        <v>656</v>
      </c>
      <c r="E103" s="3" t="s">
        <v>94</v>
      </c>
      <c r="F103" s="3">
        <v>1</v>
      </c>
      <c r="G103">
        <v>38</v>
      </c>
      <c r="H103">
        <v>67</v>
      </c>
      <c r="J103" s="3">
        <v>37</v>
      </c>
      <c r="K103">
        <v>15</v>
      </c>
      <c r="L103">
        <f t="shared" si="5"/>
        <v>-29</v>
      </c>
      <c r="M103">
        <f t="shared" si="6"/>
        <v>1</v>
      </c>
      <c r="N103">
        <f t="shared" si="7"/>
        <v>1</v>
      </c>
    </row>
    <row r="104" spans="1:14" x14ac:dyDescent="0.3">
      <c r="A104" t="s">
        <v>35</v>
      </c>
      <c r="B104" s="3" t="s">
        <v>657</v>
      </c>
      <c r="C104" s="3" t="str">
        <f>VLOOKUP(B104,[1]lkup_player!A:C,3,FALSE)</f>
        <v>Kenny Stills</v>
      </c>
      <c r="D104" s="3" t="s">
        <v>658</v>
      </c>
      <c r="E104" s="3" t="s">
        <v>94</v>
      </c>
      <c r="F104" s="3">
        <v>1</v>
      </c>
      <c r="G104">
        <v>38</v>
      </c>
      <c r="H104">
        <v>70</v>
      </c>
      <c r="J104" s="3">
        <v>38</v>
      </c>
      <c r="K104">
        <v>13</v>
      </c>
      <c r="L104">
        <f t="shared" si="5"/>
        <v>-32</v>
      </c>
      <c r="M104">
        <f t="shared" si="6"/>
        <v>0</v>
      </c>
      <c r="N104">
        <f t="shared" si="7"/>
        <v>0</v>
      </c>
    </row>
    <row r="105" spans="1:14" x14ac:dyDescent="0.3">
      <c r="A105" t="s">
        <v>385</v>
      </c>
      <c r="B105" s="3" t="s">
        <v>207</v>
      </c>
      <c r="C105" s="3" t="str">
        <f>VLOOKUP(B105,[1]lkup_player!A:C,3,FALSE)</f>
        <v>Dez Bryant</v>
      </c>
      <c r="D105" s="3" t="s">
        <v>659</v>
      </c>
      <c r="E105" s="3" t="s">
        <v>94</v>
      </c>
      <c r="F105" s="3">
        <v>50</v>
      </c>
      <c r="G105">
        <v>3</v>
      </c>
      <c r="H105">
        <v>73</v>
      </c>
      <c r="J105" s="3">
        <v>39</v>
      </c>
      <c r="K105">
        <v>8</v>
      </c>
      <c r="L105">
        <f t="shared" si="5"/>
        <v>-70</v>
      </c>
      <c r="M105">
        <f t="shared" si="6"/>
        <v>-36</v>
      </c>
      <c r="N105">
        <f t="shared" si="7"/>
        <v>-36</v>
      </c>
    </row>
    <row r="106" spans="1:14" x14ac:dyDescent="0.3">
      <c r="A106" t="s">
        <v>23</v>
      </c>
      <c r="B106" s="3" t="s">
        <v>660</v>
      </c>
      <c r="C106" s="3" t="str">
        <f>VLOOKUP(B106,[1]lkup_player!A:C,3,FALSE)</f>
        <v>Harry Douglas</v>
      </c>
      <c r="D106" s="3" t="s">
        <v>661</v>
      </c>
      <c r="E106" s="3" t="s">
        <v>94</v>
      </c>
      <c r="F106" s="3">
        <v>1</v>
      </c>
      <c r="G106">
        <v>38</v>
      </c>
      <c r="H106">
        <v>74</v>
      </c>
      <c r="J106" s="3">
        <v>40</v>
      </c>
      <c r="K106">
        <v>11</v>
      </c>
      <c r="L106">
        <f t="shared" si="5"/>
        <v>-36</v>
      </c>
      <c r="M106">
        <f t="shared" si="6"/>
        <v>-2</v>
      </c>
      <c r="N106">
        <f t="shared" si="7"/>
        <v>-2</v>
      </c>
    </row>
    <row r="107" spans="1:14" x14ac:dyDescent="0.3">
      <c r="A107" t="s">
        <v>26</v>
      </c>
      <c r="B107" s="3" t="s">
        <v>662</v>
      </c>
      <c r="C107" s="3" t="str">
        <f>VLOOKUP(B107,[1]lkup_player!A:C,3,FALSE)</f>
        <v>Nelson Agholor</v>
      </c>
      <c r="D107" s="3" t="s">
        <v>663</v>
      </c>
      <c r="E107" s="3" t="s">
        <v>94</v>
      </c>
      <c r="F107" s="3">
        <v>7</v>
      </c>
      <c r="G107">
        <v>28</v>
      </c>
      <c r="H107">
        <v>88</v>
      </c>
      <c r="J107" s="3">
        <v>41</v>
      </c>
      <c r="K107">
        <v>12</v>
      </c>
      <c r="L107">
        <f t="shared" si="5"/>
        <v>-60</v>
      </c>
      <c r="M107">
        <f t="shared" si="6"/>
        <v>-13</v>
      </c>
      <c r="N107">
        <f t="shared" si="7"/>
        <v>-13</v>
      </c>
    </row>
    <row r="108" spans="1:14" x14ac:dyDescent="0.3">
      <c r="A108" t="s">
        <v>359</v>
      </c>
      <c r="B108" s="3" t="s">
        <v>179</v>
      </c>
      <c r="C108" s="3" t="str">
        <f>VLOOKUP(B108,[1]lkup_player!A:C,3,FALSE)</f>
        <v>Victor Cruz</v>
      </c>
      <c r="D108" s="3" t="s">
        <v>664</v>
      </c>
      <c r="E108" s="3" t="s">
        <v>94</v>
      </c>
      <c r="F108" s="3">
        <v>1</v>
      </c>
      <c r="G108">
        <v>38</v>
      </c>
      <c r="H108">
        <v>99</v>
      </c>
      <c r="J108" s="3">
        <v>42</v>
      </c>
      <c r="K108">
        <v>12</v>
      </c>
      <c r="L108">
        <f t="shared" si="5"/>
        <v>-61</v>
      </c>
      <c r="M108">
        <f t="shared" si="6"/>
        <v>-4</v>
      </c>
      <c r="N108">
        <f t="shared" si="7"/>
        <v>-4</v>
      </c>
    </row>
    <row r="109" spans="1:14" x14ac:dyDescent="0.3">
      <c r="A109" t="s">
        <v>17</v>
      </c>
      <c r="B109" s="3" t="s">
        <v>665</v>
      </c>
      <c r="C109" s="3" t="str">
        <f>VLOOKUP(B109,[1]lkup_player!A:C,3,FALSE)</f>
        <v>Charles Johnson</v>
      </c>
      <c r="D109" s="3" t="s">
        <v>666</v>
      </c>
      <c r="E109" s="3" t="s">
        <v>94</v>
      </c>
      <c r="F109" s="3">
        <v>5</v>
      </c>
      <c r="G109">
        <v>31</v>
      </c>
      <c r="H109">
        <v>101</v>
      </c>
      <c r="J109" s="3">
        <v>43</v>
      </c>
      <c r="K109">
        <v>9</v>
      </c>
      <c r="L109">
        <f t="shared" si="5"/>
        <v>-70</v>
      </c>
      <c r="M109">
        <f t="shared" si="6"/>
        <v>-12</v>
      </c>
      <c r="N109">
        <f t="shared" si="7"/>
        <v>-12</v>
      </c>
    </row>
    <row r="110" spans="1:14" x14ac:dyDescent="0.3">
      <c r="A110" t="s">
        <v>35</v>
      </c>
      <c r="B110" s="3" t="s">
        <v>667</v>
      </c>
      <c r="C110" s="3" t="str">
        <f>VLOOKUP(B110,[1]lkup_player!A:C,3,FALSE)</f>
        <v>Kevin White</v>
      </c>
      <c r="D110" s="3" t="s">
        <v>668</v>
      </c>
      <c r="E110" s="3" t="s">
        <v>94</v>
      </c>
      <c r="F110" s="3">
        <v>1</v>
      </c>
      <c r="G110">
        <v>38</v>
      </c>
      <c r="H110">
        <v>102</v>
      </c>
      <c r="J110" s="3">
        <v>44</v>
      </c>
      <c r="K110">
        <v>13</v>
      </c>
      <c r="L110">
        <f t="shared" si="5"/>
        <v>-64</v>
      </c>
      <c r="M110">
        <f t="shared" si="6"/>
        <v>-6</v>
      </c>
      <c r="N110">
        <f t="shared" si="7"/>
        <v>-6</v>
      </c>
    </row>
  </sheetData>
  <autoFilter ref="A1:M110" xr:uid="{00000000-0009-0000-0000-00000E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14C7-6025-4D73-B8D8-C33CF0141993}">
  <dimension ref="A1:N128"/>
  <sheetViews>
    <sheetView topLeftCell="A111" workbookViewId="0">
      <selection activeCell="D17" sqref="A1:N128"/>
    </sheetView>
  </sheetViews>
  <sheetFormatPr defaultRowHeight="14.4" x14ac:dyDescent="0.3"/>
  <cols>
    <col min="2" max="2" width="18.33203125" bestFit="1" customWidth="1"/>
    <col min="3" max="4" width="18.33203125" customWidth="1"/>
  </cols>
  <sheetData>
    <row r="1" spans="1:14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t="s">
        <v>669</v>
      </c>
      <c r="C2" t="s">
        <v>670</v>
      </c>
      <c r="D2" t="s">
        <v>671</v>
      </c>
      <c r="E2" t="s">
        <v>221</v>
      </c>
      <c r="F2">
        <v>2</v>
      </c>
      <c r="G2">
        <v>2</v>
      </c>
      <c r="H2">
        <v>1</v>
      </c>
      <c r="I2">
        <f>11-H2</f>
        <v>10</v>
      </c>
      <c r="J2">
        <v>1</v>
      </c>
      <c r="K2">
        <f t="shared" ref="K2:K65" si="0">COUNTIF(A:A,A2)</f>
        <v>13</v>
      </c>
      <c r="L2">
        <f t="shared" ref="L2:L65" si="1">G2-H2</f>
        <v>1</v>
      </c>
      <c r="M2">
        <f t="shared" ref="M2:M65" si="2">G2-J2</f>
        <v>1</v>
      </c>
      <c r="N2">
        <f t="shared" ref="N2:N65" si="3">SUM(I2,M2)</f>
        <v>11</v>
      </c>
    </row>
    <row r="3" spans="1:14" x14ac:dyDescent="0.3">
      <c r="A3" t="s">
        <v>62</v>
      </c>
      <c r="B3" t="s">
        <v>672</v>
      </c>
      <c r="C3" t="s">
        <v>355</v>
      </c>
      <c r="D3" t="s">
        <v>673</v>
      </c>
      <c r="E3" t="s">
        <v>221</v>
      </c>
      <c r="F3">
        <v>5</v>
      </c>
      <c r="G3">
        <v>1</v>
      </c>
      <c r="H3">
        <v>12</v>
      </c>
      <c r="J3">
        <v>2</v>
      </c>
      <c r="K3">
        <f t="shared" si="0"/>
        <v>14</v>
      </c>
      <c r="L3">
        <f t="shared" si="1"/>
        <v>-11</v>
      </c>
      <c r="M3">
        <f t="shared" si="2"/>
        <v>-1</v>
      </c>
      <c r="N3">
        <f t="shared" si="3"/>
        <v>-1</v>
      </c>
    </row>
    <row r="4" spans="1:14" x14ac:dyDescent="0.3">
      <c r="A4" t="s">
        <v>17</v>
      </c>
      <c r="B4" t="s">
        <v>674</v>
      </c>
      <c r="C4" t="s">
        <v>529</v>
      </c>
      <c r="D4" t="s">
        <v>19</v>
      </c>
      <c r="E4" t="s">
        <v>221</v>
      </c>
      <c r="F4">
        <v>1</v>
      </c>
      <c r="G4">
        <v>3</v>
      </c>
      <c r="H4">
        <v>23</v>
      </c>
      <c r="J4">
        <v>3</v>
      </c>
      <c r="K4">
        <f t="shared" si="0"/>
        <v>15</v>
      </c>
      <c r="L4">
        <f t="shared" si="1"/>
        <v>-20</v>
      </c>
      <c r="M4">
        <f t="shared" si="2"/>
        <v>0</v>
      </c>
      <c r="N4">
        <f t="shared" si="3"/>
        <v>0</v>
      </c>
    </row>
    <row r="5" spans="1:14" x14ac:dyDescent="0.3">
      <c r="A5" t="s">
        <v>32</v>
      </c>
      <c r="B5" t="s">
        <v>245</v>
      </c>
      <c r="C5" t="s">
        <v>245</v>
      </c>
      <c r="D5" t="s">
        <v>675</v>
      </c>
      <c r="E5" t="s">
        <v>38</v>
      </c>
      <c r="F5">
        <v>43</v>
      </c>
      <c r="G5">
        <v>1</v>
      </c>
      <c r="H5">
        <v>1</v>
      </c>
      <c r="I5">
        <f t="shared" ref="I5:I24" si="4">21-H5</f>
        <v>20</v>
      </c>
      <c r="J5">
        <v>1</v>
      </c>
      <c r="K5">
        <f t="shared" si="0"/>
        <v>9</v>
      </c>
      <c r="L5">
        <f t="shared" si="1"/>
        <v>0</v>
      </c>
      <c r="M5">
        <f t="shared" si="2"/>
        <v>0</v>
      </c>
      <c r="N5">
        <f t="shared" si="3"/>
        <v>20</v>
      </c>
    </row>
    <row r="6" spans="1:14" x14ac:dyDescent="0.3">
      <c r="A6" t="s">
        <v>29</v>
      </c>
      <c r="B6" t="s">
        <v>60</v>
      </c>
      <c r="C6" t="s">
        <v>60</v>
      </c>
      <c r="D6" t="s">
        <v>676</v>
      </c>
      <c r="E6" t="s">
        <v>38</v>
      </c>
      <c r="F6">
        <v>5</v>
      </c>
      <c r="G6">
        <v>19</v>
      </c>
      <c r="H6">
        <v>2</v>
      </c>
      <c r="I6">
        <f t="shared" si="4"/>
        <v>19</v>
      </c>
      <c r="J6">
        <v>2</v>
      </c>
      <c r="K6">
        <f t="shared" si="0"/>
        <v>12</v>
      </c>
      <c r="L6">
        <f t="shared" si="1"/>
        <v>17</v>
      </c>
      <c r="M6">
        <f t="shared" si="2"/>
        <v>17</v>
      </c>
      <c r="N6">
        <f t="shared" si="3"/>
        <v>36</v>
      </c>
    </row>
    <row r="7" spans="1:14" x14ac:dyDescent="0.3">
      <c r="A7" t="s">
        <v>26</v>
      </c>
      <c r="B7" t="s">
        <v>36</v>
      </c>
      <c r="C7" t="s">
        <v>36</v>
      </c>
      <c r="D7" t="s">
        <v>677</v>
      </c>
      <c r="E7" t="s">
        <v>38</v>
      </c>
      <c r="F7">
        <v>31</v>
      </c>
      <c r="G7">
        <v>5</v>
      </c>
      <c r="H7">
        <v>3</v>
      </c>
      <c r="I7">
        <f t="shared" si="4"/>
        <v>18</v>
      </c>
      <c r="J7">
        <v>3</v>
      </c>
      <c r="K7">
        <f t="shared" si="0"/>
        <v>14</v>
      </c>
      <c r="L7">
        <f t="shared" si="1"/>
        <v>2</v>
      </c>
      <c r="M7">
        <f t="shared" si="2"/>
        <v>2</v>
      </c>
      <c r="N7">
        <f t="shared" si="3"/>
        <v>20</v>
      </c>
    </row>
    <row r="8" spans="1:14" x14ac:dyDescent="0.3">
      <c r="A8" t="s">
        <v>359</v>
      </c>
      <c r="B8" t="s">
        <v>234</v>
      </c>
      <c r="C8" t="s">
        <v>234</v>
      </c>
      <c r="D8" t="s">
        <v>678</v>
      </c>
      <c r="E8" t="s">
        <v>38</v>
      </c>
      <c r="F8">
        <v>38</v>
      </c>
      <c r="G8">
        <v>3</v>
      </c>
      <c r="H8">
        <v>4</v>
      </c>
      <c r="I8">
        <f t="shared" si="4"/>
        <v>17</v>
      </c>
      <c r="J8">
        <v>4</v>
      </c>
      <c r="K8">
        <f t="shared" si="0"/>
        <v>13</v>
      </c>
      <c r="L8">
        <f t="shared" si="1"/>
        <v>-1</v>
      </c>
      <c r="M8">
        <f t="shared" si="2"/>
        <v>-1</v>
      </c>
      <c r="N8">
        <f t="shared" si="3"/>
        <v>16</v>
      </c>
    </row>
    <row r="9" spans="1:14" x14ac:dyDescent="0.3">
      <c r="A9" t="s">
        <v>62</v>
      </c>
      <c r="B9" t="s">
        <v>679</v>
      </c>
      <c r="C9" t="s">
        <v>679</v>
      </c>
      <c r="D9" t="s">
        <v>680</v>
      </c>
      <c r="E9" t="s">
        <v>38</v>
      </c>
      <c r="F9">
        <v>12</v>
      </c>
      <c r="G9">
        <v>12</v>
      </c>
      <c r="H9">
        <v>5</v>
      </c>
      <c r="I9">
        <f t="shared" si="4"/>
        <v>16</v>
      </c>
      <c r="J9">
        <v>5</v>
      </c>
      <c r="K9">
        <f t="shared" si="0"/>
        <v>14</v>
      </c>
      <c r="L9">
        <f t="shared" si="1"/>
        <v>7</v>
      </c>
      <c r="M9">
        <f t="shared" si="2"/>
        <v>7</v>
      </c>
      <c r="N9">
        <f t="shared" si="3"/>
        <v>23</v>
      </c>
    </row>
    <row r="10" spans="1:14" x14ac:dyDescent="0.3">
      <c r="A10" t="s">
        <v>23</v>
      </c>
      <c r="B10" t="s">
        <v>681</v>
      </c>
      <c r="C10" t="s">
        <v>681</v>
      </c>
      <c r="D10" t="s">
        <v>682</v>
      </c>
      <c r="E10" t="s">
        <v>38</v>
      </c>
      <c r="F10">
        <v>4</v>
      </c>
      <c r="G10">
        <v>21</v>
      </c>
      <c r="H10">
        <v>6</v>
      </c>
      <c r="I10">
        <f t="shared" si="4"/>
        <v>15</v>
      </c>
      <c r="J10">
        <v>6</v>
      </c>
      <c r="K10">
        <f t="shared" si="0"/>
        <v>12</v>
      </c>
      <c r="L10">
        <f t="shared" si="1"/>
        <v>15</v>
      </c>
      <c r="M10">
        <f t="shared" si="2"/>
        <v>15</v>
      </c>
      <c r="N10">
        <f t="shared" si="3"/>
        <v>30</v>
      </c>
    </row>
    <row r="11" spans="1:14" x14ac:dyDescent="0.3">
      <c r="A11" t="s">
        <v>17</v>
      </c>
      <c r="B11" t="s">
        <v>683</v>
      </c>
      <c r="C11" t="s">
        <v>683</v>
      </c>
      <c r="D11" t="s">
        <v>684</v>
      </c>
      <c r="E11" t="s">
        <v>38</v>
      </c>
      <c r="F11">
        <v>15</v>
      </c>
      <c r="G11">
        <v>9</v>
      </c>
      <c r="H11">
        <v>7</v>
      </c>
      <c r="I11">
        <f t="shared" si="4"/>
        <v>14</v>
      </c>
      <c r="J11">
        <v>7</v>
      </c>
      <c r="K11">
        <f t="shared" si="0"/>
        <v>15</v>
      </c>
      <c r="L11">
        <f t="shared" si="1"/>
        <v>2</v>
      </c>
      <c r="M11">
        <f t="shared" si="2"/>
        <v>2</v>
      </c>
      <c r="N11">
        <f t="shared" si="3"/>
        <v>16</v>
      </c>
    </row>
    <row r="12" spans="1:14" x14ac:dyDescent="0.3">
      <c r="A12" t="s">
        <v>385</v>
      </c>
      <c r="B12" t="s">
        <v>67</v>
      </c>
      <c r="C12" t="s">
        <v>67</v>
      </c>
      <c r="D12" t="s">
        <v>685</v>
      </c>
      <c r="E12" t="s">
        <v>38</v>
      </c>
      <c r="F12">
        <v>13</v>
      </c>
      <c r="G12">
        <v>11</v>
      </c>
      <c r="H12">
        <v>8</v>
      </c>
      <c r="I12">
        <f t="shared" si="4"/>
        <v>13</v>
      </c>
      <c r="J12">
        <v>8</v>
      </c>
      <c r="K12">
        <f t="shared" si="0"/>
        <v>14</v>
      </c>
      <c r="L12">
        <f t="shared" si="1"/>
        <v>3</v>
      </c>
      <c r="M12">
        <f t="shared" si="2"/>
        <v>3</v>
      </c>
      <c r="N12">
        <f t="shared" si="3"/>
        <v>16</v>
      </c>
    </row>
    <row r="13" spans="1:14" x14ac:dyDescent="0.3">
      <c r="A13" t="s">
        <v>13</v>
      </c>
      <c r="B13" t="s">
        <v>686</v>
      </c>
      <c r="C13" t="s">
        <v>686</v>
      </c>
      <c r="D13" t="s">
        <v>687</v>
      </c>
      <c r="E13" t="s">
        <v>38</v>
      </c>
      <c r="F13">
        <v>11</v>
      </c>
      <c r="G13">
        <v>16</v>
      </c>
      <c r="H13">
        <v>9</v>
      </c>
      <c r="I13">
        <f t="shared" si="4"/>
        <v>12</v>
      </c>
      <c r="J13">
        <v>9</v>
      </c>
      <c r="K13">
        <f t="shared" si="0"/>
        <v>13</v>
      </c>
      <c r="L13">
        <f t="shared" si="1"/>
        <v>7</v>
      </c>
      <c r="M13">
        <f t="shared" si="2"/>
        <v>7</v>
      </c>
      <c r="N13">
        <f t="shared" si="3"/>
        <v>19</v>
      </c>
    </row>
    <row r="14" spans="1:14" x14ac:dyDescent="0.3">
      <c r="A14" t="s">
        <v>26</v>
      </c>
      <c r="B14" t="s">
        <v>237</v>
      </c>
      <c r="C14" t="s">
        <v>237</v>
      </c>
      <c r="D14" t="s">
        <v>688</v>
      </c>
      <c r="E14" t="s">
        <v>38</v>
      </c>
      <c r="F14">
        <v>41</v>
      </c>
      <c r="G14">
        <v>2</v>
      </c>
      <c r="H14">
        <v>10</v>
      </c>
      <c r="I14">
        <f t="shared" si="4"/>
        <v>11</v>
      </c>
      <c r="J14">
        <v>10</v>
      </c>
      <c r="K14">
        <f t="shared" si="0"/>
        <v>14</v>
      </c>
      <c r="L14">
        <f t="shared" si="1"/>
        <v>-8</v>
      </c>
      <c r="M14">
        <f t="shared" si="2"/>
        <v>-8</v>
      </c>
      <c r="N14">
        <f t="shared" si="3"/>
        <v>3</v>
      </c>
    </row>
    <row r="15" spans="1:14" x14ac:dyDescent="0.3">
      <c r="A15" t="s">
        <v>17</v>
      </c>
      <c r="B15" t="s">
        <v>689</v>
      </c>
      <c r="C15" t="s">
        <v>689</v>
      </c>
      <c r="D15" t="s">
        <v>690</v>
      </c>
      <c r="E15" t="s">
        <v>38</v>
      </c>
      <c r="F15">
        <v>11</v>
      </c>
      <c r="G15">
        <v>16</v>
      </c>
      <c r="H15">
        <v>11</v>
      </c>
      <c r="I15">
        <f t="shared" si="4"/>
        <v>10</v>
      </c>
      <c r="J15">
        <v>11</v>
      </c>
      <c r="K15">
        <f t="shared" si="0"/>
        <v>15</v>
      </c>
      <c r="L15">
        <f t="shared" si="1"/>
        <v>5</v>
      </c>
      <c r="M15">
        <f t="shared" si="2"/>
        <v>5</v>
      </c>
      <c r="N15">
        <f t="shared" si="3"/>
        <v>15</v>
      </c>
    </row>
    <row r="16" spans="1:14" x14ac:dyDescent="0.3">
      <c r="A16" t="s">
        <v>13</v>
      </c>
      <c r="B16" t="s">
        <v>691</v>
      </c>
      <c r="C16" t="s">
        <v>691</v>
      </c>
      <c r="D16" t="s">
        <v>692</v>
      </c>
      <c r="E16" t="s">
        <v>38</v>
      </c>
      <c r="F16">
        <v>12</v>
      </c>
      <c r="G16">
        <v>12</v>
      </c>
      <c r="H16">
        <v>12</v>
      </c>
      <c r="I16">
        <f t="shared" si="4"/>
        <v>9</v>
      </c>
      <c r="J16">
        <v>12</v>
      </c>
      <c r="K16">
        <f t="shared" si="0"/>
        <v>13</v>
      </c>
      <c r="L16">
        <f t="shared" si="1"/>
        <v>0</v>
      </c>
      <c r="M16">
        <f t="shared" si="2"/>
        <v>0</v>
      </c>
      <c r="N16">
        <f t="shared" si="3"/>
        <v>9</v>
      </c>
    </row>
    <row r="17" spans="1:14" x14ac:dyDescent="0.3">
      <c r="A17" t="s">
        <v>385</v>
      </c>
      <c r="B17" t="s">
        <v>693</v>
      </c>
      <c r="C17" t="s">
        <v>693</v>
      </c>
      <c r="D17" t="s">
        <v>694</v>
      </c>
      <c r="E17" t="s">
        <v>38</v>
      </c>
      <c r="F17">
        <v>4</v>
      </c>
      <c r="G17">
        <v>21</v>
      </c>
      <c r="H17">
        <v>13</v>
      </c>
      <c r="I17">
        <f t="shared" si="4"/>
        <v>8</v>
      </c>
      <c r="J17">
        <v>13</v>
      </c>
      <c r="K17">
        <f t="shared" si="0"/>
        <v>14</v>
      </c>
      <c r="L17">
        <f t="shared" si="1"/>
        <v>8</v>
      </c>
      <c r="M17">
        <f t="shared" si="2"/>
        <v>8</v>
      </c>
      <c r="N17">
        <f t="shared" si="3"/>
        <v>16</v>
      </c>
    </row>
    <row r="18" spans="1:14" x14ac:dyDescent="0.3">
      <c r="A18" t="s">
        <v>29</v>
      </c>
      <c r="B18" t="s">
        <v>54</v>
      </c>
      <c r="C18" t="s">
        <v>54</v>
      </c>
      <c r="D18" t="s">
        <v>55</v>
      </c>
      <c r="E18" t="s">
        <v>38</v>
      </c>
      <c r="F18">
        <v>38</v>
      </c>
      <c r="G18">
        <v>3</v>
      </c>
      <c r="H18">
        <v>14</v>
      </c>
      <c r="I18">
        <f t="shared" si="4"/>
        <v>7</v>
      </c>
      <c r="J18">
        <v>14</v>
      </c>
      <c r="K18">
        <f t="shared" si="0"/>
        <v>12</v>
      </c>
      <c r="L18">
        <f t="shared" si="1"/>
        <v>-11</v>
      </c>
      <c r="M18">
        <f t="shared" si="2"/>
        <v>-11</v>
      </c>
      <c r="N18">
        <f t="shared" si="3"/>
        <v>-4</v>
      </c>
    </row>
    <row r="19" spans="1:14" x14ac:dyDescent="0.3">
      <c r="A19" t="s">
        <v>359</v>
      </c>
      <c r="B19" t="s">
        <v>695</v>
      </c>
      <c r="C19" t="s">
        <v>695</v>
      </c>
      <c r="D19" t="s">
        <v>696</v>
      </c>
      <c r="E19" t="s">
        <v>38</v>
      </c>
      <c r="F19">
        <v>14</v>
      </c>
      <c r="G19">
        <v>10</v>
      </c>
      <c r="H19">
        <v>15</v>
      </c>
      <c r="I19">
        <f t="shared" si="4"/>
        <v>6</v>
      </c>
      <c r="J19">
        <v>15</v>
      </c>
      <c r="K19">
        <f t="shared" si="0"/>
        <v>13</v>
      </c>
      <c r="L19">
        <f t="shared" si="1"/>
        <v>-5</v>
      </c>
      <c r="M19">
        <f t="shared" si="2"/>
        <v>-5</v>
      </c>
      <c r="N19">
        <f t="shared" si="3"/>
        <v>1</v>
      </c>
    </row>
    <row r="20" spans="1:14" x14ac:dyDescent="0.3">
      <c r="A20" t="s">
        <v>35</v>
      </c>
      <c r="B20" t="s">
        <v>389</v>
      </c>
      <c r="C20" t="s">
        <v>389</v>
      </c>
      <c r="D20" t="s">
        <v>697</v>
      </c>
      <c r="E20" t="s">
        <v>38</v>
      </c>
      <c r="F20">
        <v>11</v>
      </c>
      <c r="G20">
        <v>15</v>
      </c>
      <c r="H20">
        <v>16</v>
      </c>
      <c r="I20">
        <f t="shared" si="4"/>
        <v>5</v>
      </c>
      <c r="J20">
        <v>16</v>
      </c>
      <c r="K20">
        <f t="shared" si="0"/>
        <v>11</v>
      </c>
      <c r="L20">
        <f t="shared" si="1"/>
        <v>-1</v>
      </c>
      <c r="M20">
        <f t="shared" si="2"/>
        <v>-1</v>
      </c>
      <c r="N20">
        <f t="shared" si="3"/>
        <v>4</v>
      </c>
    </row>
    <row r="21" spans="1:14" x14ac:dyDescent="0.3">
      <c r="A21" t="s">
        <v>62</v>
      </c>
      <c r="B21" t="s">
        <v>52</v>
      </c>
      <c r="C21" t="s">
        <v>52</v>
      </c>
      <c r="D21" t="s">
        <v>698</v>
      </c>
      <c r="E21" t="s">
        <v>38</v>
      </c>
      <c r="F21">
        <v>20</v>
      </c>
      <c r="G21">
        <v>6</v>
      </c>
      <c r="H21">
        <v>17</v>
      </c>
      <c r="I21">
        <f t="shared" si="4"/>
        <v>4</v>
      </c>
      <c r="J21">
        <v>17</v>
      </c>
      <c r="K21">
        <f t="shared" si="0"/>
        <v>14</v>
      </c>
      <c r="L21">
        <f t="shared" si="1"/>
        <v>-11</v>
      </c>
      <c r="M21">
        <f t="shared" si="2"/>
        <v>-11</v>
      </c>
      <c r="N21">
        <f t="shared" si="3"/>
        <v>-7</v>
      </c>
    </row>
    <row r="22" spans="1:14" x14ac:dyDescent="0.3">
      <c r="A22" t="s">
        <v>32</v>
      </c>
      <c r="B22" t="s">
        <v>544</v>
      </c>
      <c r="C22" t="s">
        <v>544</v>
      </c>
      <c r="D22" t="s">
        <v>699</v>
      </c>
      <c r="E22" t="s">
        <v>38</v>
      </c>
      <c r="F22">
        <v>19</v>
      </c>
      <c r="G22">
        <v>7</v>
      </c>
      <c r="H22">
        <v>18</v>
      </c>
      <c r="I22">
        <f t="shared" si="4"/>
        <v>3</v>
      </c>
      <c r="J22">
        <v>18</v>
      </c>
      <c r="K22">
        <f t="shared" si="0"/>
        <v>9</v>
      </c>
      <c r="L22">
        <f t="shared" si="1"/>
        <v>-11</v>
      </c>
      <c r="M22">
        <f t="shared" si="2"/>
        <v>-11</v>
      </c>
      <c r="N22">
        <f t="shared" si="3"/>
        <v>-8</v>
      </c>
    </row>
    <row r="23" spans="1:14" x14ac:dyDescent="0.3">
      <c r="A23" t="s">
        <v>23</v>
      </c>
      <c r="B23" t="s">
        <v>700</v>
      </c>
      <c r="C23" t="s">
        <v>700</v>
      </c>
      <c r="D23" t="s">
        <v>701</v>
      </c>
      <c r="E23" t="s">
        <v>38</v>
      </c>
      <c r="F23">
        <v>16</v>
      </c>
      <c r="G23">
        <v>8</v>
      </c>
      <c r="H23">
        <v>19</v>
      </c>
      <c r="I23">
        <f t="shared" si="4"/>
        <v>2</v>
      </c>
      <c r="J23">
        <v>19</v>
      </c>
      <c r="K23">
        <f t="shared" si="0"/>
        <v>12</v>
      </c>
      <c r="L23">
        <f t="shared" si="1"/>
        <v>-11</v>
      </c>
      <c r="M23">
        <f t="shared" si="2"/>
        <v>-11</v>
      </c>
      <c r="N23">
        <f t="shared" si="3"/>
        <v>-9</v>
      </c>
    </row>
    <row r="24" spans="1:14" x14ac:dyDescent="0.3">
      <c r="A24" t="s">
        <v>62</v>
      </c>
      <c r="B24" t="s">
        <v>702</v>
      </c>
      <c r="C24" t="s">
        <v>702</v>
      </c>
      <c r="D24" t="s">
        <v>703</v>
      </c>
      <c r="E24" t="s">
        <v>38</v>
      </c>
      <c r="F24">
        <v>2</v>
      </c>
      <c r="G24">
        <v>24</v>
      </c>
      <c r="H24">
        <v>20</v>
      </c>
      <c r="I24">
        <f t="shared" si="4"/>
        <v>1</v>
      </c>
      <c r="J24">
        <v>20</v>
      </c>
      <c r="K24">
        <f t="shared" si="0"/>
        <v>14</v>
      </c>
      <c r="L24">
        <f t="shared" si="1"/>
        <v>4</v>
      </c>
      <c r="M24">
        <f t="shared" si="2"/>
        <v>4</v>
      </c>
      <c r="N24">
        <f t="shared" si="3"/>
        <v>5</v>
      </c>
    </row>
    <row r="25" spans="1:14" x14ac:dyDescent="0.3">
      <c r="A25" t="s">
        <v>26</v>
      </c>
      <c r="B25" t="s">
        <v>704</v>
      </c>
      <c r="C25" t="s">
        <v>704</v>
      </c>
      <c r="D25" t="s">
        <v>705</v>
      </c>
      <c r="E25" t="s">
        <v>38</v>
      </c>
      <c r="F25">
        <v>1</v>
      </c>
      <c r="G25">
        <v>26</v>
      </c>
      <c r="H25">
        <v>21</v>
      </c>
      <c r="J25">
        <v>21</v>
      </c>
      <c r="K25">
        <f t="shared" si="0"/>
        <v>14</v>
      </c>
      <c r="L25">
        <f t="shared" si="1"/>
        <v>5</v>
      </c>
      <c r="M25">
        <f t="shared" si="2"/>
        <v>5</v>
      </c>
      <c r="N25">
        <f t="shared" si="3"/>
        <v>5</v>
      </c>
    </row>
    <row r="26" spans="1:14" x14ac:dyDescent="0.3">
      <c r="A26" t="s">
        <v>35</v>
      </c>
      <c r="B26" t="s">
        <v>69</v>
      </c>
      <c r="C26" t="s">
        <v>69</v>
      </c>
      <c r="D26" t="s">
        <v>706</v>
      </c>
      <c r="E26" t="s">
        <v>38</v>
      </c>
      <c r="F26">
        <v>12</v>
      </c>
      <c r="G26">
        <v>12</v>
      </c>
      <c r="H26">
        <v>22</v>
      </c>
      <c r="J26">
        <v>22</v>
      </c>
      <c r="K26">
        <f t="shared" si="0"/>
        <v>11</v>
      </c>
      <c r="L26">
        <f t="shared" si="1"/>
        <v>-10</v>
      </c>
      <c r="M26">
        <f t="shared" si="2"/>
        <v>-10</v>
      </c>
      <c r="N26">
        <f t="shared" si="3"/>
        <v>-10</v>
      </c>
    </row>
    <row r="27" spans="1:14" x14ac:dyDescent="0.3">
      <c r="A27" t="s">
        <v>385</v>
      </c>
      <c r="B27" t="s">
        <v>707</v>
      </c>
      <c r="C27" t="s">
        <v>707</v>
      </c>
      <c r="D27" t="s">
        <v>708</v>
      </c>
      <c r="E27" t="s">
        <v>38</v>
      </c>
      <c r="F27">
        <v>1</v>
      </c>
      <c r="G27">
        <v>26</v>
      </c>
      <c r="H27">
        <v>23</v>
      </c>
      <c r="J27">
        <v>23</v>
      </c>
      <c r="K27">
        <f t="shared" si="0"/>
        <v>14</v>
      </c>
      <c r="L27">
        <f t="shared" si="1"/>
        <v>3</v>
      </c>
      <c r="M27">
        <f t="shared" si="2"/>
        <v>3</v>
      </c>
      <c r="N27">
        <f t="shared" si="3"/>
        <v>3</v>
      </c>
    </row>
    <row r="28" spans="1:14" x14ac:dyDescent="0.3">
      <c r="A28" t="s">
        <v>359</v>
      </c>
      <c r="B28" t="s">
        <v>709</v>
      </c>
      <c r="C28" t="s">
        <v>709</v>
      </c>
      <c r="D28" t="s">
        <v>710</v>
      </c>
      <c r="E28" t="s">
        <v>38</v>
      </c>
      <c r="F28">
        <v>5</v>
      </c>
      <c r="G28">
        <v>19</v>
      </c>
      <c r="H28">
        <v>26</v>
      </c>
      <c r="J28">
        <v>24</v>
      </c>
      <c r="K28">
        <f t="shared" si="0"/>
        <v>13</v>
      </c>
      <c r="L28">
        <f t="shared" si="1"/>
        <v>-7</v>
      </c>
      <c r="M28">
        <f t="shared" si="2"/>
        <v>-5</v>
      </c>
      <c r="N28">
        <f t="shared" si="3"/>
        <v>-5</v>
      </c>
    </row>
    <row r="29" spans="1:14" x14ac:dyDescent="0.3">
      <c r="A29" t="s">
        <v>13</v>
      </c>
      <c r="B29" t="s">
        <v>711</v>
      </c>
      <c r="C29" t="s">
        <v>711</v>
      </c>
      <c r="D29" t="s">
        <v>712</v>
      </c>
      <c r="E29" t="s">
        <v>38</v>
      </c>
      <c r="F29">
        <v>1</v>
      </c>
      <c r="G29">
        <v>26</v>
      </c>
      <c r="H29">
        <v>28</v>
      </c>
      <c r="J29">
        <v>25</v>
      </c>
      <c r="K29">
        <f t="shared" si="0"/>
        <v>13</v>
      </c>
      <c r="L29">
        <f t="shared" si="1"/>
        <v>-2</v>
      </c>
      <c r="M29">
        <f t="shared" si="2"/>
        <v>1</v>
      </c>
      <c r="N29">
        <f t="shared" si="3"/>
        <v>1</v>
      </c>
    </row>
    <row r="30" spans="1:14" x14ac:dyDescent="0.3">
      <c r="A30" t="s">
        <v>29</v>
      </c>
      <c r="B30" t="s">
        <v>713</v>
      </c>
      <c r="C30" t="s">
        <v>713</v>
      </c>
      <c r="D30" t="s">
        <v>714</v>
      </c>
      <c r="E30" t="s">
        <v>38</v>
      </c>
      <c r="F30">
        <v>2</v>
      </c>
      <c r="G30">
        <v>24</v>
      </c>
      <c r="H30">
        <v>29</v>
      </c>
      <c r="J30">
        <v>26</v>
      </c>
      <c r="K30">
        <f t="shared" si="0"/>
        <v>12</v>
      </c>
      <c r="L30">
        <f t="shared" si="1"/>
        <v>-5</v>
      </c>
      <c r="M30">
        <f t="shared" si="2"/>
        <v>-2</v>
      </c>
      <c r="N30">
        <f t="shared" si="3"/>
        <v>-2</v>
      </c>
    </row>
    <row r="31" spans="1:14" x14ac:dyDescent="0.3">
      <c r="A31" t="s">
        <v>17</v>
      </c>
      <c r="B31" t="s">
        <v>56</v>
      </c>
      <c r="C31" t="s">
        <v>715</v>
      </c>
      <c r="D31" t="s">
        <v>716</v>
      </c>
      <c r="E31" t="s">
        <v>38</v>
      </c>
      <c r="F31">
        <v>6</v>
      </c>
      <c r="G31">
        <v>18</v>
      </c>
      <c r="H31">
        <v>35</v>
      </c>
      <c r="J31">
        <v>27</v>
      </c>
      <c r="K31">
        <f t="shared" si="0"/>
        <v>15</v>
      </c>
      <c r="L31">
        <f t="shared" si="1"/>
        <v>-17</v>
      </c>
      <c r="M31">
        <f t="shared" si="2"/>
        <v>-9</v>
      </c>
      <c r="N31">
        <f t="shared" si="3"/>
        <v>-9</v>
      </c>
    </row>
    <row r="32" spans="1:14" x14ac:dyDescent="0.3">
      <c r="A32" t="s">
        <v>35</v>
      </c>
      <c r="B32" t="s">
        <v>391</v>
      </c>
      <c r="C32" t="s">
        <v>391</v>
      </c>
      <c r="D32" t="s">
        <v>717</v>
      </c>
      <c r="E32" t="s">
        <v>38</v>
      </c>
      <c r="F32">
        <v>4</v>
      </c>
      <c r="G32">
        <v>21</v>
      </c>
      <c r="H32">
        <v>39</v>
      </c>
      <c r="J32">
        <v>28</v>
      </c>
      <c r="K32">
        <f t="shared" si="0"/>
        <v>11</v>
      </c>
      <c r="L32">
        <f t="shared" si="1"/>
        <v>-18</v>
      </c>
      <c r="M32">
        <f t="shared" si="2"/>
        <v>-7</v>
      </c>
      <c r="N32">
        <f t="shared" si="3"/>
        <v>-7</v>
      </c>
    </row>
    <row r="33" spans="1:14" x14ac:dyDescent="0.3">
      <c r="A33" t="s">
        <v>23</v>
      </c>
      <c r="B33" t="s">
        <v>718</v>
      </c>
      <c r="C33" t="s">
        <v>718</v>
      </c>
      <c r="D33" t="s">
        <v>719</v>
      </c>
      <c r="E33" t="s">
        <v>38</v>
      </c>
      <c r="F33">
        <v>1</v>
      </c>
      <c r="G33">
        <v>26</v>
      </c>
      <c r="H33">
        <v>50</v>
      </c>
      <c r="J33">
        <v>29</v>
      </c>
      <c r="K33">
        <f t="shared" si="0"/>
        <v>12</v>
      </c>
      <c r="L33">
        <f t="shared" si="1"/>
        <v>-24</v>
      </c>
      <c r="M33">
        <f t="shared" si="2"/>
        <v>-3</v>
      </c>
      <c r="N33">
        <f t="shared" si="3"/>
        <v>-3</v>
      </c>
    </row>
    <row r="34" spans="1:14" x14ac:dyDescent="0.3">
      <c r="A34" t="s">
        <v>23</v>
      </c>
      <c r="B34" t="s">
        <v>720</v>
      </c>
      <c r="C34" t="s">
        <v>720</v>
      </c>
      <c r="D34" t="s">
        <v>721</v>
      </c>
      <c r="E34" t="s">
        <v>45</v>
      </c>
      <c r="F34">
        <v>43</v>
      </c>
      <c r="G34">
        <v>4</v>
      </c>
      <c r="H34">
        <v>1</v>
      </c>
      <c r="I34">
        <f t="shared" ref="I34:I47" si="5">21-H34</f>
        <v>20</v>
      </c>
      <c r="J34">
        <v>1</v>
      </c>
      <c r="K34">
        <f t="shared" si="0"/>
        <v>12</v>
      </c>
      <c r="L34">
        <f t="shared" si="1"/>
        <v>3</v>
      </c>
      <c r="M34">
        <f t="shared" si="2"/>
        <v>3</v>
      </c>
      <c r="N34">
        <f t="shared" si="3"/>
        <v>23</v>
      </c>
    </row>
    <row r="35" spans="1:14" x14ac:dyDescent="0.3">
      <c r="A35" t="s">
        <v>32</v>
      </c>
      <c r="B35" t="s">
        <v>722</v>
      </c>
      <c r="C35" t="s">
        <v>722</v>
      </c>
      <c r="D35" t="s">
        <v>723</v>
      </c>
      <c r="E35" t="s">
        <v>45</v>
      </c>
      <c r="F35">
        <v>43</v>
      </c>
      <c r="G35">
        <v>4</v>
      </c>
      <c r="H35">
        <v>2</v>
      </c>
      <c r="I35">
        <f t="shared" si="5"/>
        <v>19</v>
      </c>
      <c r="J35">
        <v>2</v>
      </c>
      <c r="K35">
        <f t="shared" si="0"/>
        <v>9</v>
      </c>
      <c r="L35">
        <f t="shared" si="1"/>
        <v>2</v>
      </c>
      <c r="M35">
        <f t="shared" si="2"/>
        <v>2</v>
      </c>
      <c r="N35">
        <f t="shared" si="3"/>
        <v>21</v>
      </c>
    </row>
    <row r="36" spans="1:14" x14ac:dyDescent="0.3">
      <c r="A36" t="s">
        <v>13</v>
      </c>
      <c r="B36" t="s">
        <v>592</v>
      </c>
      <c r="C36" t="s">
        <v>592</v>
      </c>
      <c r="D36" t="s">
        <v>593</v>
      </c>
      <c r="E36" t="s">
        <v>45</v>
      </c>
      <c r="F36">
        <v>46</v>
      </c>
      <c r="G36">
        <v>1</v>
      </c>
      <c r="H36">
        <v>3</v>
      </c>
      <c r="I36">
        <f t="shared" si="5"/>
        <v>18</v>
      </c>
      <c r="J36">
        <v>3</v>
      </c>
      <c r="K36">
        <f t="shared" si="0"/>
        <v>13</v>
      </c>
      <c r="L36">
        <f t="shared" si="1"/>
        <v>-2</v>
      </c>
      <c r="M36">
        <f t="shared" si="2"/>
        <v>-2</v>
      </c>
      <c r="N36">
        <f t="shared" si="3"/>
        <v>16</v>
      </c>
    </row>
    <row r="37" spans="1:14" x14ac:dyDescent="0.3">
      <c r="A37" t="s">
        <v>17</v>
      </c>
      <c r="B37" t="s">
        <v>109</v>
      </c>
      <c r="C37" t="s">
        <v>109</v>
      </c>
      <c r="D37" t="s">
        <v>724</v>
      </c>
      <c r="E37" t="s">
        <v>45</v>
      </c>
      <c r="F37">
        <v>23</v>
      </c>
      <c r="G37">
        <v>12</v>
      </c>
      <c r="H37">
        <v>4</v>
      </c>
      <c r="I37">
        <f t="shared" si="5"/>
        <v>17</v>
      </c>
      <c r="J37">
        <v>4</v>
      </c>
      <c r="K37">
        <f t="shared" si="0"/>
        <v>15</v>
      </c>
      <c r="L37">
        <f t="shared" si="1"/>
        <v>8</v>
      </c>
      <c r="M37">
        <f t="shared" si="2"/>
        <v>8</v>
      </c>
      <c r="N37">
        <f t="shared" si="3"/>
        <v>25</v>
      </c>
    </row>
    <row r="38" spans="1:14" x14ac:dyDescent="0.3">
      <c r="A38" t="s">
        <v>385</v>
      </c>
      <c r="B38" t="s">
        <v>161</v>
      </c>
      <c r="C38" t="s">
        <v>161</v>
      </c>
      <c r="D38" t="s">
        <v>725</v>
      </c>
      <c r="E38" t="s">
        <v>45</v>
      </c>
      <c r="F38">
        <v>8</v>
      </c>
      <c r="G38">
        <v>18</v>
      </c>
      <c r="H38">
        <v>5</v>
      </c>
      <c r="I38">
        <f t="shared" si="5"/>
        <v>16</v>
      </c>
      <c r="J38">
        <v>5</v>
      </c>
      <c r="K38">
        <f t="shared" si="0"/>
        <v>14</v>
      </c>
      <c r="L38">
        <f t="shared" si="1"/>
        <v>13</v>
      </c>
      <c r="M38">
        <f t="shared" si="2"/>
        <v>13</v>
      </c>
      <c r="N38">
        <f t="shared" si="3"/>
        <v>29</v>
      </c>
    </row>
    <row r="39" spans="1:14" x14ac:dyDescent="0.3">
      <c r="A39" t="s">
        <v>32</v>
      </c>
      <c r="B39" t="s">
        <v>726</v>
      </c>
      <c r="C39" t="s">
        <v>726</v>
      </c>
      <c r="D39" t="s">
        <v>727</v>
      </c>
      <c r="E39" t="s">
        <v>45</v>
      </c>
      <c r="F39">
        <v>40</v>
      </c>
      <c r="G39">
        <v>7</v>
      </c>
      <c r="H39">
        <v>6</v>
      </c>
      <c r="I39">
        <f t="shared" si="5"/>
        <v>15</v>
      </c>
      <c r="J39">
        <v>6</v>
      </c>
      <c r="K39">
        <f t="shared" si="0"/>
        <v>9</v>
      </c>
      <c r="L39">
        <f t="shared" si="1"/>
        <v>1</v>
      </c>
      <c r="M39">
        <f t="shared" si="2"/>
        <v>1</v>
      </c>
      <c r="N39">
        <f t="shared" si="3"/>
        <v>16</v>
      </c>
    </row>
    <row r="40" spans="1:14" x14ac:dyDescent="0.3">
      <c r="A40" t="s">
        <v>359</v>
      </c>
      <c r="B40" t="s">
        <v>594</v>
      </c>
      <c r="C40" t="s">
        <v>594</v>
      </c>
      <c r="D40" t="s">
        <v>728</v>
      </c>
      <c r="E40" t="s">
        <v>45</v>
      </c>
      <c r="F40">
        <v>6</v>
      </c>
      <c r="G40">
        <v>20</v>
      </c>
      <c r="H40">
        <v>7</v>
      </c>
      <c r="I40">
        <f t="shared" si="5"/>
        <v>14</v>
      </c>
      <c r="J40">
        <v>7</v>
      </c>
      <c r="K40">
        <f t="shared" si="0"/>
        <v>13</v>
      </c>
      <c r="L40">
        <f t="shared" si="1"/>
        <v>13</v>
      </c>
      <c r="M40">
        <f t="shared" si="2"/>
        <v>13</v>
      </c>
      <c r="N40">
        <f t="shared" si="3"/>
        <v>27</v>
      </c>
    </row>
    <row r="41" spans="1:14" x14ac:dyDescent="0.3">
      <c r="A41" t="s">
        <v>32</v>
      </c>
      <c r="B41" t="s">
        <v>586</v>
      </c>
      <c r="C41" t="s">
        <v>586</v>
      </c>
      <c r="D41" t="s">
        <v>729</v>
      </c>
      <c r="E41" t="s">
        <v>45</v>
      </c>
      <c r="F41">
        <v>1</v>
      </c>
      <c r="G41">
        <v>35</v>
      </c>
      <c r="H41">
        <v>8</v>
      </c>
      <c r="I41">
        <f t="shared" si="5"/>
        <v>13</v>
      </c>
      <c r="J41">
        <v>8</v>
      </c>
      <c r="K41">
        <f t="shared" si="0"/>
        <v>9</v>
      </c>
      <c r="L41">
        <f t="shared" si="1"/>
        <v>27</v>
      </c>
      <c r="M41">
        <f t="shared" si="2"/>
        <v>27</v>
      </c>
      <c r="N41">
        <f t="shared" si="3"/>
        <v>40</v>
      </c>
    </row>
    <row r="42" spans="1:14" x14ac:dyDescent="0.3">
      <c r="A42" t="s">
        <v>35</v>
      </c>
      <c r="B42" t="s">
        <v>560</v>
      </c>
      <c r="C42" t="s">
        <v>560</v>
      </c>
      <c r="D42" t="s">
        <v>730</v>
      </c>
      <c r="E42" t="s">
        <v>45</v>
      </c>
      <c r="F42">
        <v>34</v>
      </c>
      <c r="G42">
        <v>9</v>
      </c>
      <c r="H42">
        <v>10</v>
      </c>
      <c r="I42">
        <f t="shared" si="5"/>
        <v>11</v>
      </c>
      <c r="J42">
        <v>9</v>
      </c>
      <c r="K42">
        <f t="shared" si="0"/>
        <v>11</v>
      </c>
      <c r="L42">
        <f t="shared" si="1"/>
        <v>-1</v>
      </c>
      <c r="M42">
        <f t="shared" si="2"/>
        <v>0</v>
      </c>
      <c r="N42">
        <f t="shared" si="3"/>
        <v>11</v>
      </c>
    </row>
    <row r="43" spans="1:14" x14ac:dyDescent="0.3">
      <c r="A43" t="s">
        <v>26</v>
      </c>
      <c r="B43" t="s">
        <v>73</v>
      </c>
      <c r="C43" t="s">
        <v>73</v>
      </c>
      <c r="D43" t="s">
        <v>258</v>
      </c>
      <c r="E43" t="s">
        <v>45</v>
      </c>
      <c r="F43">
        <v>4</v>
      </c>
      <c r="G43">
        <v>25</v>
      </c>
      <c r="H43">
        <v>12</v>
      </c>
      <c r="I43">
        <f t="shared" si="5"/>
        <v>9</v>
      </c>
      <c r="J43">
        <v>10</v>
      </c>
      <c r="K43">
        <f t="shared" si="0"/>
        <v>14</v>
      </c>
      <c r="L43">
        <f t="shared" si="1"/>
        <v>13</v>
      </c>
      <c r="M43">
        <f t="shared" si="2"/>
        <v>15</v>
      </c>
      <c r="N43">
        <f t="shared" si="3"/>
        <v>24</v>
      </c>
    </row>
    <row r="44" spans="1:14" x14ac:dyDescent="0.3">
      <c r="A44" t="s">
        <v>29</v>
      </c>
      <c r="B44" t="s">
        <v>558</v>
      </c>
      <c r="C44" t="s">
        <v>558</v>
      </c>
      <c r="D44" t="s">
        <v>731</v>
      </c>
      <c r="E44" t="s">
        <v>45</v>
      </c>
      <c r="F44">
        <v>13</v>
      </c>
      <c r="G44">
        <v>16</v>
      </c>
      <c r="H44">
        <v>13</v>
      </c>
      <c r="I44">
        <f t="shared" si="5"/>
        <v>8</v>
      </c>
      <c r="J44">
        <v>11</v>
      </c>
      <c r="K44">
        <f t="shared" si="0"/>
        <v>12</v>
      </c>
      <c r="L44">
        <f t="shared" si="1"/>
        <v>3</v>
      </c>
      <c r="M44">
        <f t="shared" si="2"/>
        <v>5</v>
      </c>
      <c r="N44">
        <f t="shared" si="3"/>
        <v>13</v>
      </c>
    </row>
    <row r="45" spans="1:14" x14ac:dyDescent="0.3">
      <c r="A45" t="s">
        <v>62</v>
      </c>
      <c r="B45" t="s">
        <v>599</v>
      </c>
      <c r="C45" t="s">
        <v>599</v>
      </c>
      <c r="D45" t="s">
        <v>732</v>
      </c>
      <c r="E45" t="s">
        <v>45</v>
      </c>
      <c r="F45">
        <v>18</v>
      </c>
      <c r="G45">
        <v>14</v>
      </c>
      <c r="H45">
        <v>16</v>
      </c>
      <c r="I45">
        <f t="shared" si="5"/>
        <v>5</v>
      </c>
      <c r="J45">
        <v>12</v>
      </c>
      <c r="K45">
        <f t="shared" si="0"/>
        <v>14</v>
      </c>
      <c r="L45">
        <f t="shared" si="1"/>
        <v>-2</v>
      </c>
      <c r="M45">
        <f t="shared" si="2"/>
        <v>2</v>
      </c>
      <c r="N45">
        <f t="shared" si="3"/>
        <v>7</v>
      </c>
    </row>
    <row r="46" spans="1:14" x14ac:dyDescent="0.3">
      <c r="A46" t="s">
        <v>17</v>
      </c>
      <c r="B46" t="s">
        <v>276</v>
      </c>
      <c r="C46" t="s">
        <v>276</v>
      </c>
      <c r="D46" t="s">
        <v>277</v>
      </c>
      <c r="E46" t="s">
        <v>45</v>
      </c>
      <c r="F46">
        <v>45</v>
      </c>
      <c r="G46">
        <v>3</v>
      </c>
      <c r="H46">
        <v>17</v>
      </c>
      <c r="I46">
        <f t="shared" si="5"/>
        <v>4</v>
      </c>
      <c r="J46">
        <v>13</v>
      </c>
      <c r="K46">
        <f t="shared" si="0"/>
        <v>15</v>
      </c>
      <c r="L46">
        <f t="shared" si="1"/>
        <v>-14</v>
      </c>
      <c r="M46">
        <f t="shared" si="2"/>
        <v>-10</v>
      </c>
      <c r="N46">
        <f t="shared" si="3"/>
        <v>-6</v>
      </c>
    </row>
    <row r="47" spans="1:14" x14ac:dyDescent="0.3">
      <c r="A47" t="s">
        <v>26</v>
      </c>
      <c r="B47" t="s">
        <v>554</v>
      </c>
      <c r="C47" t="s">
        <v>554</v>
      </c>
      <c r="D47" t="s">
        <v>733</v>
      </c>
      <c r="E47" t="s">
        <v>45</v>
      </c>
      <c r="F47">
        <v>42</v>
      </c>
      <c r="G47">
        <v>6</v>
      </c>
      <c r="H47">
        <v>18</v>
      </c>
      <c r="I47">
        <f t="shared" si="5"/>
        <v>3</v>
      </c>
      <c r="J47">
        <v>14</v>
      </c>
      <c r="K47">
        <f t="shared" si="0"/>
        <v>14</v>
      </c>
      <c r="L47">
        <f t="shared" si="1"/>
        <v>-12</v>
      </c>
      <c r="M47">
        <f t="shared" si="2"/>
        <v>-8</v>
      </c>
      <c r="N47">
        <f t="shared" si="3"/>
        <v>-5</v>
      </c>
    </row>
    <row r="48" spans="1:14" x14ac:dyDescent="0.3">
      <c r="A48" t="s">
        <v>23</v>
      </c>
      <c r="B48" t="s">
        <v>95</v>
      </c>
      <c r="C48" t="s">
        <v>95</v>
      </c>
      <c r="D48" t="s">
        <v>734</v>
      </c>
      <c r="E48" t="s">
        <v>45</v>
      </c>
      <c r="F48">
        <v>12</v>
      </c>
      <c r="G48">
        <v>17</v>
      </c>
      <c r="H48">
        <v>21</v>
      </c>
      <c r="J48">
        <v>15</v>
      </c>
      <c r="K48">
        <f t="shared" si="0"/>
        <v>12</v>
      </c>
      <c r="L48">
        <f t="shared" si="1"/>
        <v>-4</v>
      </c>
      <c r="M48">
        <f t="shared" si="2"/>
        <v>2</v>
      </c>
      <c r="N48">
        <f t="shared" si="3"/>
        <v>2</v>
      </c>
    </row>
    <row r="49" spans="1:14" x14ac:dyDescent="0.3">
      <c r="A49" t="s">
        <v>359</v>
      </c>
      <c r="B49" t="s">
        <v>567</v>
      </c>
      <c r="C49" t="s">
        <v>567</v>
      </c>
      <c r="D49" t="s">
        <v>735</v>
      </c>
      <c r="E49" t="s">
        <v>45</v>
      </c>
      <c r="F49">
        <v>5</v>
      </c>
      <c r="G49">
        <v>22</v>
      </c>
      <c r="H49">
        <v>22</v>
      </c>
      <c r="J49">
        <v>16</v>
      </c>
      <c r="K49">
        <f t="shared" si="0"/>
        <v>13</v>
      </c>
      <c r="L49">
        <f t="shared" si="1"/>
        <v>0</v>
      </c>
      <c r="M49">
        <f t="shared" si="2"/>
        <v>6</v>
      </c>
      <c r="N49">
        <f t="shared" si="3"/>
        <v>6</v>
      </c>
    </row>
    <row r="50" spans="1:14" x14ac:dyDescent="0.3">
      <c r="A50" t="s">
        <v>29</v>
      </c>
      <c r="B50" t="s">
        <v>569</v>
      </c>
      <c r="C50" t="s">
        <v>569</v>
      </c>
      <c r="D50" t="s">
        <v>570</v>
      </c>
      <c r="E50" t="s">
        <v>45</v>
      </c>
      <c r="F50">
        <v>7</v>
      </c>
      <c r="G50">
        <v>19</v>
      </c>
      <c r="H50">
        <v>24</v>
      </c>
      <c r="J50">
        <v>17</v>
      </c>
      <c r="K50">
        <f t="shared" si="0"/>
        <v>12</v>
      </c>
      <c r="L50">
        <f t="shared" si="1"/>
        <v>-5</v>
      </c>
      <c r="M50">
        <f t="shared" si="2"/>
        <v>2</v>
      </c>
      <c r="N50">
        <f t="shared" si="3"/>
        <v>2</v>
      </c>
    </row>
    <row r="51" spans="1:14" x14ac:dyDescent="0.3">
      <c r="A51" t="s">
        <v>26</v>
      </c>
      <c r="B51" t="s">
        <v>111</v>
      </c>
      <c r="C51" t="s">
        <v>736</v>
      </c>
      <c r="D51" t="s">
        <v>438</v>
      </c>
      <c r="E51" t="s">
        <v>45</v>
      </c>
      <c r="F51">
        <v>3</v>
      </c>
      <c r="G51">
        <v>29</v>
      </c>
      <c r="H51">
        <v>26</v>
      </c>
      <c r="J51">
        <v>18</v>
      </c>
      <c r="K51">
        <f t="shared" si="0"/>
        <v>14</v>
      </c>
      <c r="L51">
        <f t="shared" si="1"/>
        <v>3</v>
      </c>
      <c r="M51">
        <f t="shared" si="2"/>
        <v>11</v>
      </c>
      <c r="N51">
        <f t="shared" si="3"/>
        <v>11</v>
      </c>
    </row>
    <row r="52" spans="1:14" x14ac:dyDescent="0.3">
      <c r="A52" t="s">
        <v>17</v>
      </c>
      <c r="B52" t="s">
        <v>737</v>
      </c>
      <c r="C52" t="s">
        <v>737</v>
      </c>
      <c r="D52" t="s">
        <v>738</v>
      </c>
      <c r="E52" t="s">
        <v>45</v>
      </c>
      <c r="F52">
        <v>3</v>
      </c>
      <c r="G52">
        <v>29</v>
      </c>
      <c r="H52">
        <v>32</v>
      </c>
      <c r="J52">
        <v>19</v>
      </c>
      <c r="K52">
        <f t="shared" si="0"/>
        <v>15</v>
      </c>
      <c r="L52">
        <f t="shared" si="1"/>
        <v>-3</v>
      </c>
      <c r="M52">
        <f t="shared" si="2"/>
        <v>10</v>
      </c>
      <c r="N52">
        <f t="shared" si="3"/>
        <v>10</v>
      </c>
    </row>
    <row r="53" spans="1:14" x14ac:dyDescent="0.3">
      <c r="A53" t="s">
        <v>62</v>
      </c>
      <c r="B53" t="s">
        <v>423</v>
      </c>
      <c r="C53" t="s">
        <v>423</v>
      </c>
      <c r="D53" t="s">
        <v>739</v>
      </c>
      <c r="E53" t="s">
        <v>45</v>
      </c>
      <c r="F53">
        <v>5</v>
      </c>
      <c r="G53">
        <v>22</v>
      </c>
      <c r="H53">
        <v>33</v>
      </c>
      <c r="J53">
        <v>20</v>
      </c>
      <c r="K53">
        <f t="shared" si="0"/>
        <v>14</v>
      </c>
      <c r="L53">
        <f t="shared" si="1"/>
        <v>-11</v>
      </c>
      <c r="M53">
        <f t="shared" si="2"/>
        <v>2</v>
      </c>
      <c r="N53">
        <f t="shared" si="3"/>
        <v>2</v>
      </c>
    </row>
    <row r="54" spans="1:14" x14ac:dyDescent="0.3">
      <c r="A54" t="s">
        <v>13</v>
      </c>
      <c r="B54" t="s">
        <v>740</v>
      </c>
      <c r="C54" t="s">
        <v>740</v>
      </c>
      <c r="D54" t="s">
        <v>741</v>
      </c>
      <c r="E54" t="s">
        <v>45</v>
      </c>
      <c r="F54">
        <v>3</v>
      </c>
      <c r="G54">
        <v>29</v>
      </c>
      <c r="H54">
        <v>35</v>
      </c>
      <c r="J54">
        <v>21</v>
      </c>
      <c r="K54">
        <f t="shared" si="0"/>
        <v>13</v>
      </c>
      <c r="L54">
        <f t="shared" si="1"/>
        <v>-6</v>
      </c>
      <c r="M54">
        <f t="shared" si="2"/>
        <v>8</v>
      </c>
      <c r="N54">
        <f t="shared" si="3"/>
        <v>8</v>
      </c>
    </row>
    <row r="55" spans="1:14" x14ac:dyDescent="0.3">
      <c r="A55" t="s">
        <v>35</v>
      </c>
      <c r="B55" t="s">
        <v>574</v>
      </c>
      <c r="C55" t="s">
        <v>742</v>
      </c>
      <c r="D55" t="s">
        <v>743</v>
      </c>
      <c r="E55" t="s">
        <v>45</v>
      </c>
      <c r="F55">
        <v>3</v>
      </c>
      <c r="G55">
        <v>29</v>
      </c>
      <c r="H55">
        <v>40</v>
      </c>
      <c r="J55">
        <v>22</v>
      </c>
      <c r="K55">
        <f t="shared" si="0"/>
        <v>11</v>
      </c>
      <c r="L55">
        <f t="shared" si="1"/>
        <v>-11</v>
      </c>
      <c r="M55">
        <f t="shared" si="2"/>
        <v>7</v>
      </c>
      <c r="N55">
        <f t="shared" si="3"/>
        <v>7</v>
      </c>
    </row>
    <row r="56" spans="1:14" x14ac:dyDescent="0.3">
      <c r="A56" t="s">
        <v>359</v>
      </c>
      <c r="B56" t="s">
        <v>263</v>
      </c>
      <c r="C56" t="s">
        <v>263</v>
      </c>
      <c r="D56" t="s">
        <v>744</v>
      </c>
      <c r="E56" t="s">
        <v>45</v>
      </c>
      <c r="F56">
        <v>5</v>
      </c>
      <c r="G56">
        <v>22</v>
      </c>
      <c r="H56">
        <v>41</v>
      </c>
      <c r="J56">
        <v>23</v>
      </c>
      <c r="K56">
        <f t="shared" si="0"/>
        <v>13</v>
      </c>
      <c r="L56">
        <f t="shared" si="1"/>
        <v>-19</v>
      </c>
      <c r="M56">
        <f t="shared" si="2"/>
        <v>-1</v>
      </c>
      <c r="N56">
        <f t="shared" si="3"/>
        <v>-1</v>
      </c>
    </row>
    <row r="57" spans="1:14" x14ac:dyDescent="0.3">
      <c r="A57" t="s">
        <v>359</v>
      </c>
      <c r="B57" t="s">
        <v>745</v>
      </c>
      <c r="C57" t="s">
        <v>745</v>
      </c>
      <c r="D57" t="s">
        <v>746</v>
      </c>
      <c r="E57" t="s">
        <v>45</v>
      </c>
      <c r="F57">
        <v>3</v>
      </c>
      <c r="G57">
        <v>29</v>
      </c>
      <c r="H57">
        <v>43</v>
      </c>
      <c r="J57">
        <v>24</v>
      </c>
      <c r="K57">
        <f t="shared" si="0"/>
        <v>13</v>
      </c>
      <c r="L57">
        <f t="shared" si="1"/>
        <v>-14</v>
      </c>
      <c r="M57">
        <f t="shared" si="2"/>
        <v>5</v>
      </c>
      <c r="N57">
        <f t="shared" si="3"/>
        <v>5</v>
      </c>
    </row>
    <row r="58" spans="1:14" x14ac:dyDescent="0.3">
      <c r="A58" t="s">
        <v>26</v>
      </c>
      <c r="B58" t="s">
        <v>579</v>
      </c>
      <c r="C58" t="s">
        <v>747</v>
      </c>
      <c r="D58" t="s">
        <v>748</v>
      </c>
      <c r="E58" t="s">
        <v>45</v>
      </c>
      <c r="F58">
        <v>19</v>
      </c>
      <c r="G58">
        <v>13</v>
      </c>
      <c r="H58">
        <v>44</v>
      </c>
      <c r="J58">
        <v>25</v>
      </c>
      <c r="K58">
        <f t="shared" si="0"/>
        <v>14</v>
      </c>
      <c r="L58">
        <f t="shared" si="1"/>
        <v>-31</v>
      </c>
      <c r="M58">
        <f t="shared" si="2"/>
        <v>-12</v>
      </c>
      <c r="N58">
        <f t="shared" si="3"/>
        <v>-12</v>
      </c>
    </row>
    <row r="59" spans="1:14" x14ac:dyDescent="0.3">
      <c r="A59" t="s">
        <v>13</v>
      </c>
      <c r="B59" t="s">
        <v>749</v>
      </c>
      <c r="C59" t="s">
        <v>750</v>
      </c>
      <c r="D59" t="s">
        <v>751</v>
      </c>
      <c r="E59" t="s">
        <v>45</v>
      </c>
      <c r="F59">
        <v>4</v>
      </c>
      <c r="G59">
        <v>25</v>
      </c>
      <c r="H59">
        <v>47</v>
      </c>
      <c r="J59">
        <v>26</v>
      </c>
      <c r="K59">
        <f t="shared" si="0"/>
        <v>13</v>
      </c>
      <c r="L59">
        <f t="shared" si="1"/>
        <v>-22</v>
      </c>
      <c r="M59">
        <f t="shared" si="2"/>
        <v>-1</v>
      </c>
      <c r="N59">
        <f t="shared" si="3"/>
        <v>-1</v>
      </c>
    </row>
    <row r="60" spans="1:14" x14ac:dyDescent="0.3">
      <c r="A60" t="s">
        <v>385</v>
      </c>
      <c r="B60" t="s">
        <v>43</v>
      </c>
      <c r="C60" t="s">
        <v>43</v>
      </c>
      <c r="D60" t="s">
        <v>550</v>
      </c>
      <c r="E60" t="s">
        <v>45</v>
      </c>
      <c r="F60">
        <v>30</v>
      </c>
      <c r="G60">
        <v>10</v>
      </c>
      <c r="H60">
        <v>52</v>
      </c>
      <c r="J60">
        <v>27</v>
      </c>
      <c r="K60">
        <f t="shared" si="0"/>
        <v>14</v>
      </c>
      <c r="L60">
        <f t="shared" si="1"/>
        <v>-42</v>
      </c>
      <c r="M60">
        <f t="shared" si="2"/>
        <v>-17</v>
      </c>
      <c r="N60">
        <f t="shared" si="3"/>
        <v>-17</v>
      </c>
    </row>
    <row r="61" spans="1:14" x14ac:dyDescent="0.3">
      <c r="A61" t="s">
        <v>385</v>
      </c>
      <c r="B61" t="s">
        <v>752</v>
      </c>
      <c r="C61" t="s">
        <v>752</v>
      </c>
      <c r="D61" t="s">
        <v>753</v>
      </c>
      <c r="E61" t="s">
        <v>45</v>
      </c>
      <c r="F61">
        <v>4</v>
      </c>
      <c r="G61">
        <v>25</v>
      </c>
      <c r="H61">
        <v>57</v>
      </c>
      <c r="J61">
        <v>28</v>
      </c>
      <c r="K61">
        <f t="shared" si="0"/>
        <v>14</v>
      </c>
      <c r="L61">
        <f t="shared" si="1"/>
        <v>-32</v>
      </c>
      <c r="M61">
        <f t="shared" si="2"/>
        <v>-3</v>
      </c>
      <c r="N61">
        <f t="shared" si="3"/>
        <v>-3</v>
      </c>
    </row>
    <row r="62" spans="1:14" x14ac:dyDescent="0.3">
      <c r="A62" t="s">
        <v>62</v>
      </c>
      <c r="B62" t="s">
        <v>754</v>
      </c>
      <c r="C62" t="s">
        <v>754</v>
      </c>
      <c r="D62" t="s">
        <v>755</v>
      </c>
      <c r="E62" t="s">
        <v>45</v>
      </c>
      <c r="F62">
        <v>17</v>
      </c>
      <c r="G62">
        <v>15</v>
      </c>
      <c r="H62">
        <v>59</v>
      </c>
      <c r="J62">
        <v>29</v>
      </c>
      <c r="K62">
        <f t="shared" si="0"/>
        <v>14</v>
      </c>
      <c r="L62">
        <f t="shared" si="1"/>
        <v>-44</v>
      </c>
      <c r="M62">
        <f t="shared" si="2"/>
        <v>-14</v>
      </c>
      <c r="N62">
        <f t="shared" si="3"/>
        <v>-14</v>
      </c>
    </row>
    <row r="63" spans="1:14" x14ac:dyDescent="0.3">
      <c r="A63" t="s">
        <v>359</v>
      </c>
      <c r="B63" t="s">
        <v>756</v>
      </c>
      <c r="C63" t="s">
        <v>756</v>
      </c>
      <c r="D63" t="s">
        <v>757</v>
      </c>
      <c r="E63" t="s">
        <v>45</v>
      </c>
      <c r="F63">
        <v>6</v>
      </c>
      <c r="G63">
        <v>20</v>
      </c>
      <c r="H63">
        <v>61</v>
      </c>
      <c r="J63">
        <v>30</v>
      </c>
      <c r="K63">
        <f t="shared" si="0"/>
        <v>13</v>
      </c>
      <c r="L63">
        <f t="shared" si="1"/>
        <v>-41</v>
      </c>
      <c r="M63">
        <f t="shared" si="2"/>
        <v>-10</v>
      </c>
      <c r="N63">
        <f t="shared" si="3"/>
        <v>-10</v>
      </c>
    </row>
    <row r="64" spans="1:14" x14ac:dyDescent="0.3">
      <c r="A64" t="s">
        <v>13</v>
      </c>
      <c r="B64" t="s">
        <v>758</v>
      </c>
      <c r="C64" t="s">
        <v>758</v>
      </c>
      <c r="D64" t="s">
        <v>759</v>
      </c>
      <c r="E64" t="s">
        <v>45</v>
      </c>
      <c r="F64">
        <v>1</v>
      </c>
      <c r="G64">
        <v>35</v>
      </c>
      <c r="H64">
        <v>64</v>
      </c>
      <c r="J64">
        <v>31</v>
      </c>
      <c r="K64">
        <f t="shared" si="0"/>
        <v>13</v>
      </c>
      <c r="L64">
        <f t="shared" si="1"/>
        <v>-29</v>
      </c>
      <c r="M64">
        <f t="shared" si="2"/>
        <v>4</v>
      </c>
      <c r="N64">
        <f t="shared" si="3"/>
        <v>4</v>
      </c>
    </row>
    <row r="65" spans="1:14" x14ac:dyDescent="0.3">
      <c r="A65" t="s">
        <v>385</v>
      </c>
      <c r="B65" t="s">
        <v>760</v>
      </c>
      <c r="C65" t="s">
        <v>760</v>
      </c>
      <c r="D65" t="s">
        <v>761</v>
      </c>
      <c r="E65" t="s">
        <v>45</v>
      </c>
      <c r="F65">
        <v>1</v>
      </c>
      <c r="G65">
        <v>35</v>
      </c>
      <c r="H65">
        <v>71</v>
      </c>
      <c r="J65">
        <v>32</v>
      </c>
      <c r="K65">
        <f t="shared" si="0"/>
        <v>14</v>
      </c>
      <c r="L65">
        <f t="shared" si="1"/>
        <v>-36</v>
      </c>
      <c r="M65">
        <f t="shared" si="2"/>
        <v>3</v>
      </c>
      <c r="N65">
        <f t="shared" si="3"/>
        <v>3</v>
      </c>
    </row>
    <row r="66" spans="1:14" x14ac:dyDescent="0.3">
      <c r="A66" t="s">
        <v>29</v>
      </c>
      <c r="B66" t="s">
        <v>252</v>
      </c>
      <c r="C66" t="s">
        <v>252</v>
      </c>
      <c r="D66" t="s">
        <v>762</v>
      </c>
      <c r="E66" t="s">
        <v>45</v>
      </c>
      <c r="F66">
        <v>29</v>
      </c>
      <c r="G66">
        <v>11</v>
      </c>
      <c r="H66">
        <v>75</v>
      </c>
      <c r="J66">
        <v>33</v>
      </c>
      <c r="K66">
        <f t="shared" ref="K66:K128" si="6">COUNTIF(A:A,A66)</f>
        <v>12</v>
      </c>
      <c r="L66">
        <f t="shared" ref="L66:L128" si="7">G66-H66</f>
        <v>-64</v>
      </c>
      <c r="M66">
        <f t="shared" ref="M66:M128" si="8">G66-J66</f>
        <v>-22</v>
      </c>
      <c r="N66">
        <f t="shared" ref="N66:N128" si="9">SUM(I66,M66)</f>
        <v>-22</v>
      </c>
    </row>
    <row r="67" spans="1:14" x14ac:dyDescent="0.3">
      <c r="A67" t="s">
        <v>17</v>
      </c>
      <c r="B67" t="s">
        <v>65</v>
      </c>
      <c r="C67" t="s">
        <v>65</v>
      </c>
      <c r="D67" t="s">
        <v>66</v>
      </c>
      <c r="E67" t="s">
        <v>45</v>
      </c>
      <c r="F67">
        <v>4</v>
      </c>
      <c r="G67">
        <v>25</v>
      </c>
      <c r="H67">
        <v>97</v>
      </c>
      <c r="J67">
        <v>34</v>
      </c>
      <c r="K67">
        <f t="shared" si="6"/>
        <v>15</v>
      </c>
      <c r="L67">
        <f t="shared" si="7"/>
        <v>-72</v>
      </c>
      <c r="M67">
        <f t="shared" si="8"/>
        <v>-9</v>
      </c>
      <c r="N67">
        <f t="shared" si="9"/>
        <v>-9</v>
      </c>
    </row>
    <row r="68" spans="1:14" x14ac:dyDescent="0.3">
      <c r="A68" t="s">
        <v>23</v>
      </c>
      <c r="B68" t="s">
        <v>552</v>
      </c>
      <c r="C68" t="s">
        <v>552</v>
      </c>
      <c r="D68" t="s">
        <v>763</v>
      </c>
      <c r="E68" t="s">
        <v>45</v>
      </c>
      <c r="F68">
        <v>3</v>
      </c>
      <c r="G68">
        <v>29</v>
      </c>
      <c r="H68">
        <v>98</v>
      </c>
      <c r="J68">
        <v>35</v>
      </c>
      <c r="K68">
        <f t="shared" si="6"/>
        <v>12</v>
      </c>
      <c r="L68">
        <f t="shared" si="7"/>
        <v>-69</v>
      </c>
      <c r="M68">
        <f t="shared" si="8"/>
        <v>-6</v>
      </c>
      <c r="N68">
        <f t="shared" si="9"/>
        <v>-6</v>
      </c>
    </row>
    <row r="69" spans="1:14" x14ac:dyDescent="0.3">
      <c r="A69" t="s">
        <v>385</v>
      </c>
      <c r="B69" t="s">
        <v>87</v>
      </c>
      <c r="C69" t="s">
        <v>87</v>
      </c>
      <c r="D69" t="s">
        <v>764</v>
      </c>
      <c r="E69" t="s">
        <v>45</v>
      </c>
      <c r="F69">
        <v>39</v>
      </c>
      <c r="G69">
        <v>8</v>
      </c>
      <c r="H69">
        <v>114</v>
      </c>
      <c r="J69">
        <v>36</v>
      </c>
      <c r="K69">
        <f t="shared" si="6"/>
        <v>14</v>
      </c>
      <c r="L69">
        <f t="shared" si="7"/>
        <v>-106</v>
      </c>
      <c r="M69">
        <f t="shared" si="8"/>
        <v>-28</v>
      </c>
      <c r="N69">
        <f t="shared" si="9"/>
        <v>-28</v>
      </c>
    </row>
    <row r="70" spans="1:14" x14ac:dyDescent="0.3">
      <c r="A70" t="s">
        <v>35</v>
      </c>
      <c r="B70" t="s">
        <v>75</v>
      </c>
      <c r="C70" t="s">
        <v>75</v>
      </c>
      <c r="D70" t="s">
        <v>449</v>
      </c>
      <c r="E70" t="s">
        <v>45</v>
      </c>
      <c r="F70">
        <v>46</v>
      </c>
      <c r="G70">
        <v>1</v>
      </c>
      <c r="H70">
        <v>125</v>
      </c>
      <c r="J70">
        <v>37</v>
      </c>
      <c r="K70">
        <f t="shared" si="6"/>
        <v>11</v>
      </c>
      <c r="L70">
        <f t="shared" si="7"/>
        <v>-124</v>
      </c>
      <c r="M70">
        <f t="shared" si="8"/>
        <v>-36</v>
      </c>
      <c r="N70">
        <f t="shared" si="9"/>
        <v>-36</v>
      </c>
    </row>
    <row r="71" spans="1:14" x14ac:dyDescent="0.3">
      <c r="A71" t="s">
        <v>29</v>
      </c>
      <c r="B71" t="s">
        <v>607</v>
      </c>
      <c r="C71" t="s">
        <v>607</v>
      </c>
      <c r="D71" t="s">
        <v>765</v>
      </c>
      <c r="E71" t="s">
        <v>91</v>
      </c>
      <c r="F71">
        <v>7</v>
      </c>
      <c r="G71">
        <v>5</v>
      </c>
      <c r="H71">
        <v>1</v>
      </c>
      <c r="I71">
        <f>11-H71</f>
        <v>10</v>
      </c>
      <c r="J71">
        <v>1</v>
      </c>
      <c r="K71">
        <f t="shared" si="6"/>
        <v>12</v>
      </c>
      <c r="L71">
        <f t="shared" si="7"/>
        <v>4</v>
      </c>
      <c r="M71">
        <f t="shared" si="8"/>
        <v>4</v>
      </c>
      <c r="N71">
        <f t="shared" si="9"/>
        <v>14</v>
      </c>
    </row>
    <row r="72" spans="1:14" x14ac:dyDescent="0.3">
      <c r="A72" t="s">
        <v>23</v>
      </c>
      <c r="B72" t="s">
        <v>292</v>
      </c>
      <c r="C72" t="s">
        <v>292</v>
      </c>
      <c r="D72" t="s">
        <v>452</v>
      </c>
      <c r="E72" t="s">
        <v>91</v>
      </c>
      <c r="F72">
        <v>13</v>
      </c>
      <c r="G72">
        <v>3</v>
      </c>
      <c r="H72">
        <v>2</v>
      </c>
      <c r="I72">
        <f>11-H72</f>
        <v>9</v>
      </c>
      <c r="J72">
        <v>2</v>
      </c>
      <c r="K72">
        <f t="shared" si="6"/>
        <v>12</v>
      </c>
      <c r="L72">
        <f t="shared" si="7"/>
        <v>1</v>
      </c>
      <c r="M72">
        <f t="shared" si="8"/>
        <v>1</v>
      </c>
      <c r="N72">
        <f t="shared" si="9"/>
        <v>10</v>
      </c>
    </row>
    <row r="73" spans="1:14" x14ac:dyDescent="0.3">
      <c r="A73" t="s">
        <v>13</v>
      </c>
      <c r="B73" t="s">
        <v>766</v>
      </c>
      <c r="C73" t="s">
        <v>766</v>
      </c>
      <c r="D73" t="s">
        <v>767</v>
      </c>
      <c r="E73" t="s">
        <v>91</v>
      </c>
      <c r="F73">
        <v>3</v>
      </c>
      <c r="G73">
        <v>7</v>
      </c>
      <c r="H73">
        <v>5</v>
      </c>
      <c r="I73">
        <f>11-H73</f>
        <v>6</v>
      </c>
      <c r="J73">
        <v>3</v>
      </c>
      <c r="K73">
        <f t="shared" si="6"/>
        <v>13</v>
      </c>
      <c r="L73">
        <f t="shared" si="7"/>
        <v>2</v>
      </c>
      <c r="M73">
        <f t="shared" si="8"/>
        <v>4</v>
      </c>
      <c r="N73">
        <f t="shared" si="9"/>
        <v>10</v>
      </c>
    </row>
    <row r="74" spans="1:14" x14ac:dyDescent="0.3">
      <c r="A74" t="s">
        <v>35</v>
      </c>
      <c r="B74" t="s">
        <v>460</v>
      </c>
      <c r="C74" t="s">
        <v>460</v>
      </c>
      <c r="D74" t="s">
        <v>768</v>
      </c>
      <c r="E74" t="s">
        <v>91</v>
      </c>
      <c r="F74">
        <v>18</v>
      </c>
      <c r="G74">
        <v>2</v>
      </c>
      <c r="H74">
        <v>9</v>
      </c>
      <c r="I74">
        <f>11-H74</f>
        <v>2</v>
      </c>
      <c r="J74">
        <v>4</v>
      </c>
      <c r="K74">
        <f t="shared" si="6"/>
        <v>11</v>
      </c>
      <c r="L74">
        <f t="shared" si="7"/>
        <v>-7</v>
      </c>
      <c r="M74">
        <f t="shared" si="8"/>
        <v>-2</v>
      </c>
      <c r="N74">
        <f t="shared" si="9"/>
        <v>0</v>
      </c>
    </row>
    <row r="75" spans="1:14" x14ac:dyDescent="0.3">
      <c r="A75" t="s">
        <v>62</v>
      </c>
      <c r="B75" t="s">
        <v>769</v>
      </c>
      <c r="C75" t="s">
        <v>769</v>
      </c>
      <c r="D75" t="s">
        <v>770</v>
      </c>
      <c r="E75" t="s">
        <v>91</v>
      </c>
      <c r="F75">
        <v>10</v>
      </c>
      <c r="G75">
        <v>4</v>
      </c>
      <c r="H75">
        <v>15</v>
      </c>
      <c r="J75">
        <v>5</v>
      </c>
      <c r="K75">
        <f t="shared" si="6"/>
        <v>14</v>
      </c>
      <c r="L75">
        <f t="shared" si="7"/>
        <v>-11</v>
      </c>
      <c r="M75">
        <f t="shared" si="8"/>
        <v>-1</v>
      </c>
      <c r="N75">
        <f t="shared" si="9"/>
        <v>-1</v>
      </c>
    </row>
    <row r="76" spans="1:14" x14ac:dyDescent="0.3">
      <c r="A76" t="s">
        <v>26</v>
      </c>
      <c r="B76" t="s">
        <v>771</v>
      </c>
      <c r="C76" t="s">
        <v>771</v>
      </c>
      <c r="D76" t="s">
        <v>772</v>
      </c>
      <c r="E76" t="s">
        <v>91</v>
      </c>
      <c r="F76">
        <v>5</v>
      </c>
      <c r="G76">
        <v>6</v>
      </c>
      <c r="H76">
        <v>19</v>
      </c>
      <c r="J76">
        <v>6</v>
      </c>
      <c r="K76">
        <f t="shared" si="6"/>
        <v>14</v>
      </c>
      <c r="L76">
        <f t="shared" si="7"/>
        <v>-13</v>
      </c>
      <c r="M76">
        <f t="shared" si="8"/>
        <v>0</v>
      </c>
      <c r="N76">
        <f t="shared" si="9"/>
        <v>0</v>
      </c>
    </row>
    <row r="77" spans="1:14" x14ac:dyDescent="0.3">
      <c r="A77" t="s">
        <v>32</v>
      </c>
      <c r="B77" t="s">
        <v>141</v>
      </c>
      <c r="C77" t="s">
        <v>141</v>
      </c>
      <c r="D77" t="s">
        <v>773</v>
      </c>
      <c r="E77" t="s">
        <v>91</v>
      </c>
      <c r="F77">
        <v>38</v>
      </c>
      <c r="G77">
        <v>1</v>
      </c>
      <c r="H77">
        <v>23</v>
      </c>
      <c r="J77">
        <v>7</v>
      </c>
      <c r="K77">
        <f t="shared" si="6"/>
        <v>9</v>
      </c>
      <c r="L77">
        <f t="shared" si="7"/>
        <v>-22</v>
      </c>
      <c r="M77">
        <f t="shared" si="8"/>
        <v>-6</v>
      </c>
      <c r="N77">
        <f t="shared" si="9"/>
        <v>-6</v>
      </c>
    </row>
    <row r="78" spans="1:14" x14ac:dyDescent="0.3">
      <c r="A78" t="s">
        <v>17</v>
      </c>
      <c r="B78" t="s">
        <v>774</v>
      </c>
      <c r="C78" t="s">
        <v>774</v>
      </c>
      <c r="D78" t="s">
        <v>775</v>
      </c>
      <c r="E78" t="s">
        <v>91</v>
      </c>
      <c r="F78">
        <v>2</v>
      </c>
      <c r="G78">
        <v>8</v>
      </c>
      <c r="H78">
        <v>25</v>
      </c>
      <c r="J78">
        <v>8</v>
      </c>
      <c r="K78">
        <f t="shared" si="6"/>
        <v>15</v>
      </c>
      <c r="L78">
        <f t="shared" si="7"/>
        <v>-17</v>
      </c>
      <c r="M78">
        <f t="shared" si="8"/>
        <v>0</v>
      </c>
      <c r="N78">
        <f t="shared" si="9"/>
        <v>0</v>
      </c>
    </row>
    <row r="79" spans="1:14" x14ac:dyDescent="0.3">
      <c r="A79" t="s">
        <v>385</v>
      </c>
      <c r="B79" t="s">
        <v>776</v>
      </c>
      <c r="C79" t="s">
        <v>776</v>
      </c>
      <c r="D79" t="s">
        <v>777</v>
      </c>
      <c r="E79" t="s">
        <v>91</v>
      </c>
      <c r="F79">
        <v>2</v>
      </c>
      <c r="G79">
        <v>8</v>
      </c>
      <c r="H79">
        <v>33</v>
      </c>
      <c r="J79">
        <v>9</v>
      </c>
      <c r="K79">
        <f t="shared" si="6"/>
        <v>14</v>
      </c>
      <c r="L79">
        <f t="shared" si="7"/>
        <v>-25</v>
      </c>
      <c r="M79">
        <f t="shared" si="8"/>
        <v>-1</v>
      </c>
      <c r="N79">
        <f t="shared" si="9"/>
        <v>-1</v>
      </c>
    </row>
    <row r="80" spans="1:14" x14ac:dyDescent="0.3">
      <c r="A80" t="s">
        <v>35</v>
      </c>
      <c r="B80" t="s">
        <v>476</v>
      </c>
      <c r="C80" t="s">
        <v>476</v>
      </c>
      <c r="D80" t="s">
        <v>632</v>
      </c>
      <c r="E80" t="s">
        <v>94</v>
      </c>
      <c r="F80">
        <v>37</v>
      </c>
      <c r="G80">
        <v>8</v>
      </c>
      <c r="H80">
        <v>1</v>
      </c>
      <c r="I80">
        <f t="shared" ref="I80:I99" si="10">31-H80</f>
        <v>30</v>
      </c>
      <c r="J80">
        <v>1</v>
      </c>
      <c r="K80">
        <f t="shared" si="6"/>
        <v>11</v>
      </c>
      <c r="L80">
        <f t="shared" si="7"/>
        <v>7</v>
      </c>
      <c r="M80">
        <f t="shared" si="8"/>
        <v>7</v>
      </c>
      <c r="N80">
        <f t="shared" si="9"/>
        <v>37</v>
      </c>
    </row>
    <row r="81" spans="1:14" x14ac:dyDescent="0.3">
      <c r="A81" t="s">
        <v>62</v>
      </c>
      <c r="B81" t="s">
        <v>313</v>
      </c>
      <c r="C81" t="s">
        <v>313</v>
      </c>
      <c r="D81" t="s">
        <v>778</v>
      </c>
      <c r="E81" t="s">
        <v>94</v>
      </c>
      <c r="F81">
        <v>35</v>
      </c>
      <c r="G81">
        <v>9</v>
      </c>
      <c r="H81">
        <v>2</v>
      </c>
      <c r="I81">
        <f t="shared" si="10"/>
        <v>29</v>
      </c>
      <c r="J81">
        <v>2</v>
      </c>
      <c r="K81">
        <f t="shared" si="6"/>
        <v>14</v>
      </c>
      <c r="L81">
        <f t="shared" si="7"/>
        <v>7</v>
      </c>
      <c r="M81">
        <f t="shared" si="8"/>
        <v>7</v>
      </c>
      <c r="N81">
        <f t="shared" si="9"/>
        <v>36</v>
      </c>
    </row>
    <row r="82" spans="1:14" x14ac:dyDescent="0.3">
      <c r="A82" t="s">
        <v>23</v>
      </c>
      <c r="B82" t="s">
        <v>201</v>
      </c>
      <c r="C82" t="s">
        <v>201</v>
      </c>
      <c r="D82" t="s">
        <v>779</v>
      </c>
      <c r="E82" t="s">
        <v>94</v>
      </c>
      <c r="F82">
        <v>54</v>
      </c>
      <c r="G82">
        <v>1</v>
      </c>
      <c r="H82">
        <v>3</v>
      </c>
      <c r="I82">
        <f t="shared" si="10"/>
        <v>28</v>
      </c>
      <c r="J82">
        <v>3</v>
      </c>
      <c r="K82">
        <f t="shared" si="6"/>
        <v>12</v>
      </c>
      <c r="L82">
        <f t="shared" si="7"/>
        <v>-2</v>
      </c>
      <c r="M82">
        <f t="shared" si="8"/>
        <v>-2</v>
      </c>
      <c r="N82">
        <f t="shared" si="9"/>
        <v>26</v>
      </c>
    </row>
    <row r="83" spans="1:14" x14ac:dyDescent="0.3">
      <c r="A83" t="s">
        <v>13</v>
      </c>
      <c r="B83" t="s">
        <v>780</v>
      </c>
      <c r="C83" t="s">
        <v>781</v>
      </c>
      <c r="D83" t="s">
        <v>782</v>
      </c>
      <c r="E83" t="s">
        <v>94</v>
      </c>
      <c r="F83">
        <v>51</v>
      </c>
      <c r="G83">
        <v>3</v>
      </c>
      <c r="H83">
        <v>4</v>
      </c>
      <c r="I83">
        <f t="shared" si="10"/>
        <v>27</v>
      </c>
      <c r="J83">
        <v>4</v>
      </c>
      <c r="K83">
        <f t="shared" si="6"/>
        <v>13</v>
      </c>
      <c r="L83">
        <f t="shared" si="7"/>
        <v>-1</v>
      </c>
      <c r="M83">
        <f t="shared" si="8"/>
        <v>-1</v>
      </c>
      <c r="N83">
        <f t="shared" si="9"/>
        <v>26</v>
      </c>
    </row>
    <row r="84" spans="1:14" x14ac:dyDescent="0.3">
      <c r="A84" t="s">
        <v>62</v>
      </c>
      <c r="B84" t="s">
        <v>480</v>
      </c>
      <c r="C84" t="s">
        <v>321</v>
      </c>
      <c r="D84" t="s">
        <v>783</v>
      </c>
      <c r="E84" t="s">
        <v>94</v>
      </c>
      <c r="F84">
        <v>25</v>
      </c>
      <c r="G84">
        <v>16</v>
      </c>
      <c r="H84">
        <v>5</v>
      </c>
      <c r="I84">
        <f t="shared" si="10"/>
        <v>26</v>
      </c>
      <c r="J84">
        <v>5</v>
      </c>
      <c r="K84">
        <f t="shared" si="6"/>
        <v>14</v>
      </c>
      <c r="L84">
        <f t="shared" si="7"/>
        <v>11</v>
      </c>
      <c r="M84">
        <f t="shared" si="8"/>
        <v>11</v>
      </c>
      <c r="N84">
        <f t="shared" si="9"/>
        <v>37</v>
      </c>
    </row>
    <row r="85" spans="1:14" x14ac:dyDescent="0.3">
      <c r="A85" t="s">
        <v>13</v>
      </c>
      <c r="B85" t="s">
        <v>171</v>
      </c>
      <c r="C85" t="s">
        <v>171</v>
      </c>
      <c r="D85" t="s">
        <v>784</v>
      </c>
      <c r="E85" t="s">
        <v>94</v>
      </c>
      <c r="F85">
        <v>54</v>
      </c>
      <c r="G85">
        <v>1</v>
      </c>
      <c r="H85">
        <v>6</v>
      </c>
      <c r="I85">
        <f t="shared" si="10"/>
        <v>25</v>
      </c>
      <c r="J85">
        <v>6</v>
      </c>
      <c r="K85">
        <f t="shared" si="6"/>
        <v>13</v>
      </c>
      <c r="L85">
        <f t="shared" si="7"/>
        <v>-5</v>
      </c>
      <c r="M85">
        <f t="shared" si="8"/>
        <v>-5</v>
      </c>
      <c r="N85">
        <f t="shared" si="9"/>
        <v>20</v>
      </c>
    </row>
    <row r="86" spans="1:14" x14ac:dyDescent="0.3">
      <c r="A86" t="s">
        <v>359</v>
      </c>
      <c r="B86" t="s">
        <v>785</v>
      </c>
      <c r="C86" t="s">
        <v>785</v>
      </c>
      <c r="D86" t="s">
        <v>786</v>
      </c>
      <c r="E86" t="s">
        <v>94</v>
      </c>
      <c r="F86">
        <v>1</v>
      </c>
      <c r="G86">
        <v>44</v>
      </c>
      <c r="H86">
        <v>7</v>
      </c>
      <c r="I86">
        <f t="shared" si="10"/>
        <v>24</v>
      </c>
      <c r="J86">
        <v>7</v>
      </c>
      <c r="K86">
        <f t="shared" si="6"/>
        <v>13</v>
      </c>
      <c r="L86">
        <f t="shared" si="7"/>
        <v>37</v>
      </c>
      <c r="M86">
        <f t="shared" si="8"/>
        <v>37</v>
      </c>
      <c r="N86">
        <f t="shared" si="9"/>
        <v>61</v>
      </c>
    </row>
    <row r="87" spans="1:14" x14ac:dyDescent="0.3">
      <c r="A87" t="s">
        <v>35</v>
      </c>
      <c r="B87" t="s">
        <v>513</v>
      </c>
      <c r="C87" t="s">
        <v>513</v>
      </c>
      <c r="D87" t="s">
        <v>514</v>
      </c>
      <c r="E87" t="s">
        <v>94</v>
      </c>
      <c r="F87">
        <v>29</v>
      </c>
      <c r="G87">
        <v>14</v>
      </c>
      <c r="H87">
        <v>8</v>
      </c>
      <c r="I87">
        <f t="shared" si="10"/>
        <v>23</v>
      </c>
      <c r="J87">
        <v>8</v>
      </c>
      <c r="K87">
        <f t="shared" si="6"/>
        <v>11</v>
      </c>
      <c r="L87">
        <f t="shared" si="7"/>
        <v>6</v>
      </c>
      <c r="M87">
        <f t="shared" si="8"/>
        <v>6</v>
      </c>
      <c r="N87">
        <f t="shared" si="9"/>
        <v>29</v>
      </c>
    </row>
    <row r="88" spans="1:14" x14ac:dyDescent="0.3">
      <c r="A88" t="s">
        <v>26</v>
      </c>
      <c r="B88" t="s">
        <v>787</v>
      </c>
      <c r="C88" t="s">
        <v>787</v>
      </c>
      <c r="D88" t="s">
        <v>788</v>
      </c>
      <c r="E88" t="s">
        <v>94</v>
      </c>
      <c r="F88">
        <v>10</v>
      </c>
      <c r="G88">
        <v>27</v>
      </c>
      <c r="H88">
        <v>9</v>
      </c>
      <c r="I88">
        <f t="shared" si="10"/>
        <v>22</v>
      </c>
      <c r="J88">
        <v>9</v>
      </c>
      <c r="K88">
        <f t="shared" si="6"/>
        <v>14</v>
      </c>
      <c r="L88">
        <f t="shared" si="7"/>
        <v>18</v>
      </c>
      <c r="M88">
        <f t="shared" si="8"/>
        <v>18</v>
      </c>
      <c r="N88">
        <f t="shared" si="9"/>
        <v>40</v>
      </c>
    </row>
    <row r="89" spans="1:14" x14ac:dyDescent="0.3">
      <c r="A89" t="s">
        <v>29</v>
      </c>
      <c r="B89" t="s">
        <v>509</v>
      </c>
      <c r="C89" t="s">
        <v>509</v>
      </c>
      <c r="D89" t="s">
        <v>789</v>
      </c>
      <c r="E89" t="s">
        <v>94</v>
      </c>
      <c r="F89">
        <v>1</v>
      </c>
      <c r="G89">
        <v>44</v>
      </c>
      <c r="H89">
        <v>11</v>
      </c>
      <c r="I89">
        <f t="shared" si="10"/>
        <v>20</v>
      </c>
      <c r="J89">
        <v>10</v>
      </c>
      <c r="K89">
        <f t="shared" si="6"/>
        <v>12</v>
      </c>
      <c r="L89">
        <f t="shared" si="7"/>
        <v>33</v>
      </c>
      <c r="M89">
        <f t="shared" si="8"/>
        <v>34</v>
      </c>
      <c r="N89">
        <f t="shared" si="9"/>
        <v>54</v>
      </c>
    </row>
    <row r="90" spans="1:14" x14ac:dyDescent="0.3">
      <c r="A90" t="s">
        <v>62</v>
      </c>
      <c r="B90" t="s">
        <v>633</v>
      </c>
      <c r="C90" t="s">
        <v>633</v>
      </c>
      <c r="D90" t="s">
        <v>790</v>
      </c>
      <c r="E90" t="s">
        <v>94</v>
      </c>
      <c r="F90">
        <v>30</v>
      </c>
      <c r="G90">
        <v>13</v>
      </c>
      <c r="H90">
        <v>12</v>
      </c>
      <c r="I90">
        <f t="shared" si="10"/>
        <v>19</v>
      </c>
      <c r="J90">
        <v>11</v>
      </c>
      <c r="K90">
        <f t="shared" si="6"/>
        <v>14</v>
      </c>
      <c r="L90">
        <f t="shared" si="7"/>
        <v>1</v>
      </c>
      <c r="M90">
        <f t="shared" si="8"/>
        <v>2</v>
      </c>
      <c r="N90">
        <f t="shared" si="9"/>
        <v>21</v>
      </c>
    </row>
    <row r="91" spans="1:14" x14ac:dyDescent="0.3">
      <c r="A91" t="s">
        <v>23</v>
      </c>
      <c r="B91" t="s">
        <v>203</v>
      </c>
      <c r="C91" t="s">
        <v>203</v>
      </c>
      <c r="D91" t="s">
        <v>320</v>
      </c>
      <c r="E91" t="s">
        <v>94</v>
      </c>
      <c r="F91">
        <v>10</v>
      </c>
      <c r="G91">
        <v>27</v>
      </c>
      <c r="H91">
        <v>13</v>
      </c>
      <c r="I91">
        <f t="shared" si="10"/>
        <v>18</v>
      </c>
      <c r="J91">
        <v>12</v>
      </c>
      <c r="K91">
        <f t="shared" si="6"/>
        <v>12</v>
      </c>
      <c r="L91">
        <f t="shared" si="7"/>
        <v>14</v>
      </c>
      <c r="M91">
        <f t="shared" si="8"/>
        <v>15</v>
      </c>
      <c r="N91">
        <f t="shared" si="9"/>
        <v>33</v>
      </c>
    </row>
    <row r="92" spans="1:14" x14ac:dyDescent="0.3">
      <c r="A92" t="s">
        <v>385</v>
      </c>
      <c r="B92" t="s">
        <v>623</v>
      </c>
      <c r="C92" t="s">
        <v>623</v>
      </c>
      <c r="D92" t="s">
        <v>791</v>
      </c>
      <c r="E92" t="s">
        <v>94</v>
      </c>
      <c r="F92">
        <v>17</v>
      </c>
      <c r="G92">
        <v>21</v>
      </c>
      <c r="H92">
        <v>14</v>
      </c>
      <c r="I92">
        <f t="shared" si="10"/>
        <v>17</v>
      </c>
      <c r="J92">
        <v>13</v>
      </c>
      <c r="K92">
        <f t="shared" si="6"/>
        <v>14</v>
      </c>
      <c r="L92">
        <f t="shared" si="7"/>
        <v>7</v>
      </c>
      <c r="M92">
        <f t="shared" si="8"/>
        <v>8</v>
      </c>
      <c r="N92">
        <f t="shared" si="9"/>
        <v>25</v>
      </c>
    </row>
    <row r="93" spans="1:14" x14ac:dyDescent="0.3">
      <c r="A93" t="s">
        <v>62</v>
      </c>
      <c r="B93" t="s">
        <v>489</v>
      </c>
      <c r="C93" t="s">
        <v>489</v>
      </c>
      <c r="D93" t="s">
        <v>641</v>
      </c>
      <c r="E93" t="s">
        <v>94</v>
      </c>
      <c r="F93">
        <v>18</v>
      </c>
      <c r="G93">
        <v>19</v>
      </c>
      <c r="H93">
        <v>16</v>
      </c>
      <c r="I93">
        <f t="shared" si="10"/>
        <v>15</v>
      </c>
      <c r="J93">
        <v>14</v>
      </c>
      <c r="K93">
        <f t="shared" si="6"/>
        <v>14</v>
      </c>
      <c r="L93">
        <f t="shared" si="7"/>
        <v>3</v>
      </c>
      <c r="M93">
        <f t="shared" si="8"/>
        <v>5</v>
      </c>
      <c r="N93">
        <f t="shared" si="9"/>
        <v>20</v>
      </c>
    </row>
    <row r="94" spans="1:14" x14ac:dyDescent="0.3">
      <c r="A94" t="s">
        <v>29</v>
      </c>
      <c r="B94" t="s">
        <v>303</v>
      </c>
      <c r="C94" t="s">
        <v>303</v>
      </c>
      <c r="D94" t="s">
        <v>792</v>
      </c>
      <c r="E94" t="s">
        <v>94</v>
      </c>
      <c r="F94">
        <v>26</v>
      </c>
      <c r="G94">
        <v>15</v>
      </c>
      <c r="H94">
        <v>17</v>
      </c>
      <c r="I94">
        <f t="shared" si="10"/>
        <v>14</v>
      </c>
      <c r="J94">
        <v>15</v>
      </c>
      <c r="K94">
        <f t="shared" si="6"/>
        <v>12</v>
      </c>
      <c r="L94">
        <f t="shared" si="7"/>
        <v>-2</v>
      </c>
      <c r="M94">
        <f t="shared" si="8"/>
        <v>0</v>
      </c>
      <c r="N94">
        <f t="shared" si="9"/>
        <v>14</v>
      </c>
    </row>
    <row r="95" spans="1:14" x14ac:dyDescent="0.3">
      <c r="A95" t="s">
        <v>23</v>
      </c>
      <c r="B95" t="s">
        <v>328</v>
      </c>
      <c r="C95" t="s">
        <v>328</v>
      </c>
      <c r="D95" t="s">
        <v>329</v>
      </c>
      <c r="E95" t="s">
        <v>94</v>
      </c>
      <c r="F95">
        <v>15</v>
      </c>
      <c r="G95">
        <v>23</v>
      </c>
      <c r="H95">
        <v>19</v>
      </c>
      <c r="I95">
        <f t="shared" si="10"/>
        <v>12</v>
      </c>
      <c r="J95">
        <v>16</v>
      </c>
      <c r="K95">
        <f t="shared" si="6"/>
        <v>12</v>
      </c>
      <c r="L95">
        <f t="shared" si="7"/>
        <v>4</v>
      </c>
      <c r="M95">
        <f t="shared" si="8"/>
        <v>7</v>
      </c>
      <c r="N95">
        <f t="shared" si="9"/>
        <v>19</v>
      </c>
    </row>
    <row r="96" spans="1:14" x14ac:dyDescent="0.3">
      <c r="A96" t="s">
        <v>26</v>
      </c>
      <c r="B96" t="s">
        <v>472</v>
      </c>
      <c r="C96" t="s">
        <v>472</v>
      </c>
      <c r="D96" t="s">
        <v>473</v>
      </c>
      <c r="E96" t="s">
        <v>94</v>
      </c>
      <c r="F96">
        <v>5</v>
      </c>
      <c r="G96">
        <v>31</v>
      </c>
      <c r="H96">
        <v>22</v>
      </c>
      <c r="I96">
        <f t="shared" si="10"/>
        <v>9</v>
      </c>
      <c r="J96">
        <v>17</v>
      </c>
      <c r="K96">
        <f t="shared" si="6"/>
        <v>14</v>
      </c>
      <c r="L96">
        <f t="shared" si="7"/>
        <v>9</v>
      </c>
      <c r="M96">
        <f t="shared" si="8"/>
        <v>14</v>
      </c>
      <c r="N96">
        <f t="shared" si="9"/>
        <v>23</v>
      </c>
    </row>
    <row r="97" spans="1:14" x14ac:dyDescent="0.3">
      <c r="A97" t="s">
        <v>17</v>
      </c>
      <c r="B97" t="s">
        <v>793</v>
      </c>
      <c r="C97" t="s">
        <v>793</v>
      </c>
      <c r="D97" t="s">
        <v>794</v>
      </c>
      <c r="E97" t="s">
        <v>94</v>
      </c>
      <c r="F97">
        <v>13</v>
      </c>
      <c r="G97">
        <v>25</v>
      </c>
      <c r="H97">
        <v>24</v>
      </c>
      <c r="I97">
        <f t="shared" si="10"/>
        <v>7</v>
      </c>
      <c r="J97">
        <v>18</v>
      </c>
      <c r="K97">
        <f t="shared" si="6"/>
        <v>15</v>
      </c>
      <c r="L97">
        <f t="shared" si="7"/>
        <v>1</v>
      </c>
      <c r="M97">
        <f t="shared" si="8"/>
        <v>7</v>
      </c>
      <c r="N97">
        <f t="shared" si="9"/>
        <v>14</v>
      </c>
    </row>
    <row r="98" spans="1:14" x14ac:dyDescent="0.3">
      <c r="A98" t="s">
        <v>359</v>
      </c>
      <c r="B98" t="s">
        <v>618</v>
      </c>
      <c r="C98" t="s">
        <v>618</v>
      </c>
      <c r="D98" t="s">
        <v>795</v>
      </c>
      <c r="E98" t="s">
        <v>94</v>
      </c>
      <c r="F98">
        <v>44</v>
      </c>
      <c r="G98">
        <v>5</v>
      </c>
      <c r="H98">
        <v>29</v>
      </c>
      <c r="I98">
        <f t="shared" si="10"/>
        <v>2</v>
      </c>
      <c r="J98">
        <v>19</v>
      </c>
      <c r="K98">
        <f t="shared" si="6"/>
        <v>13</v>
      </c>
      <c r="L98">
        <f t="shared" si="7"/>
        <v>-24</v>
      </c>
      <c r="M98">
        <f t="shared" si="8"/>
        <v>-14</v>
      </c>
      <c r="N98">
        <f t="shared" si="9"/>
        <v>-12</v>
      </c>
    </row>
    <row r="99" spans="1:14" x14ac:dyDescent="0.3">
      <c r="A99" t="s">
        <v>385</v>
      </c>
      <c r="B99" t="s">
        <v>484</v>
      </c>
      <c r="C99" t="s">
        <v>484</v>
      </c>
      <c r="D99" t="s">
        <v>796</v>
      </c>
      <c r="E99" t="s">
        <v>94</v>
      </c>
      <c r="F99">
        <v>43</v>
      </c>
      <c r="G99">
        <v>6</v>
      </c>
      <c r="H99">
        <v>30</v>
      </c>
      <c r="I99">
        <f t="shared" si="10"/>
        <v>1</v>
      </c>
      <c r="J99">
        <v>20</v>
      </c>
      <c r="K99">
        <f t="shared" si="6"/>
        <v>14</v>
      </c>
      <c r="L99">
        <f t="shared" si="7"/>
        <v>-24</v>
      </c>
      <c r="M99">
        <f t="shared" si="8"/>
        <v>-14</v>
      </c>
      <c r="N99">
        <f t="shared" si="9"/>
        <v>-13</v>
      </c>
    </row>
    <row r="100" spans="1:14" x14ac:dyDescent="0.3">
      <c r="A100" t="s">
        <v>13</v>
      </c>
      <c r="B100" t="s">
        <v>797</v>
      </c>
      <c r="C100" t="s">
        <v>797</v>
      </c>
      <c r="D100" t="s">
        <v>798</v>
      </c>
      <c r="E100" t="s">
        <v>94</v>
      </c>
      <c r="F100">
        <v>3</v>
      </c>
      <c r="G100">
        <v>36</v>
      </c>
      <c r="H100">
        <v>31</v>
      </c>
      <c r="J100">
        <v>21</v>
      </c>
      <c r="K100">
        <f t="shared" si="6"/>
        <v>13</v>
      </c>
      <c r="L100">
        <f t="shared" si="7"/>
        <v>5</v>
      </c>
      <c r="M100">
        <f t="shared" si="8"/>
        <v>15</v>
      </c>
      <c r="N100">
        <f t="shared" si="9"/>
        <v>15</v>
      </c>
    </row>
    <row r="101" spans="1:14" x14ac:dyDescent="0.3">
      <c r="A101" t="s">
        <v>26</v>
      </c>
      <c r="B101" t="s">
        <v>311</v>
      </c>
      <c r="C101" t="s">
        <v>311</v>
      </c>
      <c r="D101" t="s">
        <v>799</v>
      </c>
      <c r="E101" t="s">
        <v>94</v>
      </c>
      <c r="F101">
        <v>4</v>
      </c>
      <c r="G101">
        <v>33</v>
      </c>
      <c r="H101">
        <v>32</v>
      </c>
      <c r="J101">
        <v>22</v>
      </c>
      <c r="K101">
        <f t="shared" si="6"/>
        <v>14</v>
      </c>
      <c r="L101">
        <f t="shared" si="7"/>
        <v>1</v>
      </c>
      <c r="M101">
        <f t="shared" si="8"/>
        <v>11</v>
      </c>
      <c r="N101">
        <f t="shared" si="9"/>
        <v>11</v>
      </c>
    </row>
    <row r="102" spans="1:14" x14ac:dyDescent="0.3">
      <c r="A102" t="s">
        <v>17</v>
      </c>
      <c r="B102" t="s">
        <v>92</v>
      </c>
      <c r="C102" t="s">
        <v>800</v>
      </c>
      <c r="D102" t="s">
        <v>93</v>
      </c>
      <c r="E102" t="s">
        <v>94</v>
      </c>
      <c r="F102">
        <v>50</v>
      </c>
      <c r="G102">
        <v>4</v>
      </c>
      <c r="H102">
        <v>33</v>
      </c>
      <c r="J102">
        <v>23</v>
      </c>
      <c r="K102">
        <f t="shared" si="6"/>
        <v>15</v>
      </c>
      <c r="L102">
        <f t="shared" si="7"/>
        <v>-29</v>
      </c>
      <c r="M102">
        <f t="shared" si="8"/>
        <v>-19</v>
      </c>
      <c r="N102">
        <f t="shared" si="9"/>
        <v>-19</v>
      </c>
    </row>
    <row r="103" spans="1:14" x14ac:dyDescent="0.3">
      <c r="A103" t="s">
        <v>359</v>
      </c>
      <c r="B103" t="s">
        <v>207</v>
      </c>
      <c r="C103" t="s">
        <v>207</v>
      </c>
      <c r="D103" t="s">
        <v>471</v>
      </c>
      <c r="E103" t="s">
        <v>94</v>
      </c>
      <c r="F103">
        <v>43</v>
      </c>
      <c r="G103">
        <v>6</v>
      </c>
      <c r="H103">
        <v>35</v>
      </c>
      <c r="J103">
        <v>24</v>
      </c>
      <c r="K103">
        <f t="shared" si="6"/>
        <v>13</v>
      </c>
      <c r="L103">
        <f t="shared" si="7"/>
        <v>-29</v>
      </c>
      <c r="M103">
        <f t="shared" si="8"/>
        <v>-18</v>
      </c>
      <c r="N103">
        <f t="shared" si="9"/>
        <v>-18</v>
      </c>
    </row>
    <row r="104" spans="1:14" x14ac:dyDescent="0.3">
      <c r="A104" t="s">
        <v>35</v>
      </c>
      <c r="B104" t="s">
        <v>801</v>
      </c>
      <c r="C104" t="s">
        <v>801</v>
      </c>
      <c r="D104" t="s">
        <v>802</v>
      </c>
      <c r="E104" t="s">
        <v>94</v>
      </c>
      <c r="F104">
        <v>3</v>
      </c>
      <c r="G104">
        <v>36</v>
      </c>
      <c r="H104">
        <v>36</v>
      </c>
      <c r="J104">
        <v>25</v>
      </c>
      <c r="K104">
        <f t="shared" si="6"/>
        <v>11</v>
      </c>
      <c r="L104">
        <f t="shared" si="7"/>
        <v>0</v>
      </c>
      <c r="M104">
        <f t="shared" si="8"/>
        <v>11</v>
      </c>
      <c r="N104">
        <f t="shared" si="9"/>
        <v>11</v>
      </c>
    </row>
    <row r="105" spans="1:14" x14ac:dyDescent="0.3">
      <c r="A105" t="s">
        <v>29</v>
      </c>
      <c r="B105" t="s">
        <v>803</v>
      </c>
      <c r="C105" t="s">
        <v>803</v>
      </c>
      <c r="D105" t="s">
        <v>804</v>
      </c>
      <c r="E105" t="s">
        <v>94</v>
      </c>
      <c r="F105">
        <v>3</v>
      </c>
      <c r="G105">
        <v>36</v>
      </c>
      <c r="H105">
        <v>38</v>
      </c>
      <c r="J105">
        <v>26</v>
      </c>
      <c r="K105">
        <f t="shared" si="6"/>
        <v>12</v>
      </c>
      <c r="L105">
        <f t="shared" si="7"/>
        <v>-2</v>
      </c>
      <c r="M105">
        <f t="shared" si="8"/>
        <v>10</v>
      </c>
      <c r="N105">
        <f t="shared" si="9"/>
        <v>10</v>
      </c>
    </row>
    <row r="106" spans="1:14" x14ac:dyDescent="0.3">
      <c r="A106" t="s">
        <v>359</v>
      </c>
      <c r="B106" t="s">
        <v>525</v>
      </c>
      <c r="C106" t="s">
        <v>525</v>
      </c>
      <c r="D106" t="s">
        <v>805</v>
      </c>
      <c r="E106" t="s">
        <v>94</v>
      </c>
      <c r="F106">
        <v>5</v>
      </c>
      <c r="G106">
        <v>31</v>
      </c>
      <c r="H106">
        <v>41</v>
      </c>
      <c r="J106">
        <v>27</v>
      </c>
      <c r="K106">
        <f t="shared" si="6"/>
        <v>13</v>
      </c>
      <c r="L106">
        <f t="shared" si="7"/>
        <v>-10</v>
      </c>
      <c r="M106">
        <f t="shared" si="8"/>
        <v>4</v>
      </c>
      <c r="N106">
        <f t="shared" si="9"/>
        <v>4</v>
      </c>
    </row>
    <row r="107" spans="1:14" x14ac:dyDescent="0.3">
      <c r="A107" t="s">
        <v>26</v>
      </c>
      <c r="B107" t="s">
        <v>629</v>
      </c>
      <c r="C107" t="s">
        <v>629</v>
      </c>
      <c r="D107" t="s">
        <v>806</v>
      </c>
      <c r="E107" t="s">
        <v>94</v>
      </c>
      <c r="F107">
        <v>6</v>
      </c>
      <c r="G107">
        <v>30</v>
      </c>
      <c r="H107">
        <v>44</v>
      </c>
      <c r="J107">
        <v>28</v>
      </c>
      <c r="K107">
        <f t="shared" si="6"/>
        <v>14</v>
      </c>
      <c r="L107">
        <f t="shared" si="7"/>
        <v>-14</v>
      </c>
      <c r="M107">
        <f t="shared" si="8"/>
        <v>2</v>
      </c>
      <c r="N107">
        <f t="shared" si="9"/>
        <v>2</v>
      </c>
    </row>
    <row r="108" spans="1:14" x14ac:dyDescent="0.3">
      <c r="A108" t="s">
        <v>29</v>
      </c>
      <c r="B108" t="s">
        <v>191</v>
      </c>
      <c r="C108" t="s">
        <v>191</v>
      </c>
      <c r="D108" t="s">
        <v>807</v>
      </c>
      <c r="E108" t="s">
        <v>94</v>
      </c>
      <c r="F108">
        <v>35</v>
      </c>
      <c r="G108">
        <v>9</v>
      </c>
      <c r="H108">
        <v>48</v>
      </c>
      <c r="J108">
        <v>29</v>
      </c>
      <c r="K108">
        <f t="shared" si="6"/>
        <v>12</v>
      </c>
      <c r="L108">
        <f t="shared" si="7"/>
        <v>-39</v>
      </c>
      <c r="M108">
        <f t="shared" si="8"/>
        <v>-20</v>
      </c>
      <c r="N108">
        <f t="shared" si="9"/>
        <v>-20</v>
      </c>
    </row>
    <row r="109" spans="1:14" x14ac:dyDescent="0.3">
      <c r="A109" t="s">
        <v>35</v>
      </c>
      <c r="B109" t="s">
        <v>808</v>
      </c>
      <c r="C109" t="s">
        <v>808</v>
      </c>
      <c r="D109" t="s">
        <v>809</v>
      </c>
      <c r="E109" t="s">
        <v>94</v>
      </c>
      <c r="F109">
        <v>3</v>
      </c>
      <c r="G109">
        <v>36</v>
      </c>
      <c r="H109">
        <v>49</v>
      </c>
      <c r="J109">
        <v>30</v>
      </c>
      <c r="K109">
        <f t="shared" si="6"/>
        <v>11</v>
      </c>
      <c r="L109">
        <f t="shared" si="7"/>
        <v>-13</v>
      </c>
      <c r="M109">
        <f t="shared" si="8"/>
        <v>6</v>
      </c>
      <c r="N109">
        <f t="shared" si="9"/>
        <v>6</v>
      </c>
    </row>
    <row r="110" spans="1:14" x14ac:dyDescent="0.3">
      <c r="A110" t="s">
        <v>29</v>
      </c>
      <c r="B110" t="s">
        <v>642</v>
      </c>
      <c r="C110" t="s">
        <v>810</v>
      </c>
      <c r="D110" t="s">
        <v>811</v>
      </c>
      <c r="E110" t="s">
        <v>94</v>
      </c>
      <c r="F110">
        <v>34</v>
      </c>
      <c r="G110">
        <v>11</v>
      </c>
      <c r="H110">
        <v>50</v>
      </c>
      <c r="J110">
        <v>31</v>
      </c>
      <c r="K110">
        <f t="shared" si="6"/>
        <v>12</v>
      </c>
      <c r="L110">
        <f t="shared" si="7"/>
        <v>-39</v>
      </c>
      <c r="M110">
        <f t="shared" si="8"/>
        <v>-20</v>
      </c>
      <c r="N110">
        <f t="shared" si="9"/>
        <v>-20</v>
      </c>
    </row>
    <row r="111" spans="1:14" x14ac:dyDescent="0.3">
      <c r="A111" t="s">
        <v>23</v>
      </c>
      <c r="B111" t="s">
        <v>812</v>
      </c>
      <c r="C111" t="s">
        <v>812</v>
      </c>
      <c r="D111" t="s">
        <v>813</v>
      </c>
      <c r="E111" t="s">
        <v>94</v>
      </c>
      <c r="F111">
        <v>4</v>
      </c>
      <c r="G111">
        <v>33</v>
      </c>
      <c r="H111">
        <v>53</v>
      </c>
      <c r="J111">
        <v>32</v>
      </c>
      <c r="K111">
        <f t="shared" si="6"/>
        <v>12</v>
      </c>
      <c r="L111">
        <f t="shared" si="7"/>
        <v>-20</v>
      </c>
      <c r="M111">
        <f t="shared" si="8"/>
        <v>1</v>
      </c>
      <c r="N111">
        <f t="shared" si="9"/>
        <v>1</v>
      </c>
    </row>
    <row r="112" spans="1:14" x14ac:dyDescent="0.3">
      <c r="A112" t="s">
        <v>32</v>
      </c>
      <c r="B112" t="s">
        <v>337</v>
      </c>
      <c r="C112" t="s">
        <v>337</v>
      </c>
      <c r="D112" t="s">
        <v>814</v>
      </c>
      <c r="E112" t="s">
        <v>94</v>
      </c>
      <c r="F112">
        <v>1</v>
      </c>
      <c r="G112">
        <v>44</v>
      </c>
      <c r="H112">
        <v>54</v>
      </c>
      <c r="J112">
        <v>33</v>
      </c>
      <c r="K112">
        <f t="shared" si="6"/>
        <v>9</v>
      </c>
      <c r="L112">
        <f t="shared" si="7"/>
        <v>-10</v>
      </c>
      <c r="M112">
        <f t="shared" si="8"/>
        <v>11</v>
      </c>
      <c r="N112">
        <f t="shared" si="9"/>
        <v>11</v>
      </c>
    </row>
    <row r="113" spans="1:14" x14ac:dyDescent="0.3">
      <c r="A113" t="s">
        <v>23</v>
      </c>
      <c r="B113" t="s">
        <v>345</v>
      </c>
      <c r="C113" t="s">
        <v>345</v>
      </c>
      <c r="D113" t="s">
        <v>815</v>
      </c>
      <c r="E113" t="s">
        <v>94</v>
      </c>
      <c r="F113">
        <v>25</v>
      </c>
      <c r="G113">
        <v>16</v>
      </c>
      <c r="H113">
        <v>55</v>
      </c>
      <c r="J113">
        <v>34</v>
      </c>
      <c r="K113">
        <f t="shared" si="6"/>
        <v>12</v>
      </c>
      <c r="L113">
        <f t="shared" si="7"/>
        <v>-39</v>
      </c>
      <c r="M113">
        <f t="shared" si="8"/>
        <v>-18</v>
      </c>
      <c r="N113">
        <f t="shared" si="9"/>
        <v>-18</v>
      </c>
    </row>
    <row r="114" spans="1:14" x14ac:dyDescent="0.3">
      <c r="A114" t="s">
        <v>17</v>
      </c>
      <c r="B114" t="s">
        <v>816</v>
      </c>
      <c r="C114" t="s">
        <v>816</v>
      </c>
      <c r="D114" t="s">
        <v>817</v>
      </c>
      <c r="E114" t="s">
        <v>94</v>
      </c>
      <c r="F114">
        <v>4</v>
      </c>
      <c r="G114">
        <v>33</v>
      </c>
      <c r="H114">
        <v>60</v>
      </c>
      <c r="J114">
        <v>35</v>
      </c>
      <c r="K114">
        <f t="shared" si="6"/>
        <v>15</v>
      </c>
      <c r="L114">
        <f t="shared" si="7"/>
        <v>-27</v>
      </c>
      <c r="M114">
        <f t="shared" si="8"/>
        <v>-2</v>
      </c>
      <c r="N114">
        <f t="shared" si="9"/>
        <v>-2</v>
      </c>
    </row>
    <row r="115" spans="1:14" x14ac:dyDescent="0.3">
      <c r="A115" t="s">
        <v>13</v>
      </c>
      <c r="B115" t="s">
        <v>496</v>
      </c>
      <c r="C115" t="s">
        <v>496</v>
      </c>
      <c r="D115" t="s">
        <v>818</v>
      </c>
      <c r="E115" t="s">
        <v>94</v>
      </c>
      <c r="F115">
        <v>9</v>
      </c>
      <c r="G115">
        <v>29</v>
      </c>
      <c r="H115">
        <v>66</v>
      </c>
      <c r="J115">
        <v>36</v>
      </c>
      <c r="K115">
        <f t="shared" si="6"/>
        <v>13</v>
      </c>
      <c r="L115">
        <f t="shared" si="7"/>
        <v>-37</v>
      </c>
      <c r="M115">
        <f t="shared" si="8"/>
        <v>-7</v>
      </c>
      <c r="N115">
        <f t="shared" si="9"/>
        <v>-7</v>
      </c>
    </row>
    <row r="116" spans="1:14" x14ac:dyDescent="0.3">
      <c r="A116" t="s">
        <v>26</v>
      </c>
      <c r="B116" t="s">
        <v>193</v>
      </c>
      <c r="C116" t="s">
        <v>193</v>
      </c>
      <c r="D116" t="s">
        <v>819</v>
      </c>
      <c r="E116" t="s">
        <v>94</v>
      </c>
      <c r="F116">
        <v>18</v>
      </c>
      <c r="G116">
        <v>19</v>
      </c>
      <c r="H116">
        <v>71</v>
      </c>
      <c r="J116">
        <v>37</v>
      </c>
      <c r="K116">
        <f t="shared" si="6"/>
        <v>14</v>
      </c>
      <c r="L116">
        <f t="shared" si="7"/>
        <v>-52</v>
      </c>
      <c r="M116">
        <f t="shared" si="8"/>
        <v>-18</v>
      </c>
      <c r="N116">
        <f t="shared" si="9"/>
        <v>-18</v>
      </c>
    </row>
    <row r="117" spans="1:14" x14ac:dyDescent="0.3">
      <c r="A117" t="s">
        <v>385</v>
      </c>
      <c r="B117" t="s">
        <v>635</v>
      </c>
      <c r="C117" t="s">
        <v>635</v>
      </c>
      <c r="D117" t="s">
        <v>820</v>
      </c>
      <c r="E117" t="s">
        <v>94</v>
      </c>
      <c r="F117">
        <v>3</v>
      </c>
      <c r="G117">
        <v>36</v>
      </c>
      <c r="H117">
        <v>73</v>
      </c>
      <c r="J117">
        <v>38</v>
      </c>
      <c r="K117">
        <f t="shared" si="6"/>
        <v>14</v>
      </c>
      <c r="L117">
        <f t="shared" si="7"/>
        <v>-37</v>
      </c>
      <c r="M117">
        <f t="shared" si="8"/>
        <v>-2</v>
      </c>
      <c r="N117">
        <f t="shared" si="9"/>
        <v>-2</v>
      </c>
    </row>
    <row r="118" spans="1:14" x14ac:dyDescent="0.3">
      <c r="A118" t="s">
        <v>17</v>
      </c>
      <c r="B118" t="s">
        <v>821</v>
      </c>
      <c r="C118" t="s">
        <v>821</v>
      </c>
      <c r="D118" t="s">
        <v>822</v>
      </c>
      <c r="E118" t="s">
        <v>94</v>
      </c>
      <c r="F118">
        <v>17</v>
      </c>
      <c r="G118">
        <v>21</v>
      </c>
      <c r="H118">
        <v>77</v>
      </c>
      <c r="J118">
        <v>39</v>
      </c>
      <c r="K118">
        <f t="shared" si="6"/>
        <v>15</v>
      </c>
      <c r="L118">
        <f t="shared" si="7"/>
        <v>-56</v>
      </c>
      <c r="M118">
        <f t="shared" si="8"/>
        <v>-18</v>
      </c>
      <c r="N118">
        <f t="shared" si="9"/>
        <v>-18</v>
      </c>
    </row>
    <row r="119" spans="1:14" x14ac:dyDescent="0.3">
      <c r="A119" t="s">
        <v>17</v>
      </c>
      <c r="B119" t="s">
        <v>823</v>
      </c>
      <c r="C119" t="s">
        <v>823</v>
      </c>
      <c r="D119" t="s">
        <v>824</v>
      </c>
      <c r="E119" t="s">
        <v>94</v>
      </c>
      <c r="F119">
        <v>3</v>
      </c>
      <c r="G119">
        <v>36</v>
      </c>
      <c r="H119">
        <v>78</v>
      </c>
      <c r="J119">
        <v>40</v>
      </c>
      <c r="K119">
        <f t="shared" si="6"/>
        <v>15</v>
      </c>
      <c r="L119">
        <f t="shared" si="7"/>
        <v>-42</v>
      </c>
      <c r="M119">
        <f t="shared" si="8"/>
        <v>-4</v>
      </c>
      <c r="N119">
        <f t="shared" si="9"/>
        <v>-4</v>
      </c>
    </row>
    <row r="120" spans="1:14" x14ac:dyDescent="0.3">
      <c r="A120" t="s">
        <v>385</v>
      </c>
      <c r="B120" t="s">
        <v>652</v>
      </c>
      <c r="C120" t="s">
        <v>652</v>
      </c>
      <c r="D120" t="s">
        <v>825</v>
      </c>
      <c r="E120" t="s">
        <v>94</v>
      </c>
      <c r="F120">
        <v>1</v>
      </c>
      <c r="G120">
        <v>44</v>
      </c>
      <c r="H120">
        <v>85</v>
      </c>
      <c r="J120">
        <v>41</v>
      </c>
      <c r="K120">
        <f t="shared" si="6"/>
        <v>14</v>
      </c>
      <c r="L120">
        <f t="shared" si="7"/>
        <v>-41</v>
      </c>
      <c r="M120">
        <f t="shared" si="8"/>
        <v>3</v>
      </c>
      <c r="N120">
        <f t="shared" si="9"/>
        <v>3</v>
      </c>
    </row>
    <row r="121" spans="1:14" x14ac:dyDescent="0.3">
      <c r="A121" t="s">
        <v>359</v>
      </c>
      <c r="B121" t="s">
        <v>492</v>
      </c>
      <c r="C121" t="s">
        <v>492</v>
      </c>
      <c r="D121" t="s">
        <v>826</v>
      </c>
      <c r="E121" t="s">
        <v>94</v>
      </c>
      <c r="F121">
        <v>25</v>
      </c>
      <c r="G121">
        <v>16</v>
      </c>
      <c r="H121">
        <v>87</v>
      </c>
      <c r="J121">
        <v>42</v>
      </c>
      <c r="K121">
        <f t="shared" si="6"/>
        <v>13</v>
      </c>
      <c r="L121">
        <f t="shared" si="7"/>
        <v>-71</v>
      </c>
      <c r="M121">
        <f t="shared" si="8"/>
        <v>-26</v>
      </c>
      <c r="N121">
        <f t="shared" si="9"/>
        <v>-26</v>
      </c>
    </row>
    <row r="122" spans="1:14" x14ac:dyDescent="0.3">
      <c r="A122" t="s">
        <v>32</v>
      </c>
      <c r="B122" t="s">
        <v>183</v>
      </c>
      <c r="C122" t="s">
        <v>647</v>
      </c>
      <c r="D122" t="s">
        <v>827</v>
      </c>
      <c r="E122" t="s">
        <v>94</v>
      </c>
      <c r="F122">
        <v>1</v>
      </c>
      <c r="G122">
        <v>44</v>
      </c>
      <c r="H122">
        <v>95</v>
      </c>
      <c r="J122">
        <v>43</v>
      </c>
      <c r="K122">
        <f t="shared" si="6"/>
        <v>9</v>
      </c>
      <c r="L122">
        <f t="shared" si="7"/>
        <v>-51</v>
      </c>
      <c r="M122">
        <f t="shared" si="8"/>
        <v>1</v>
      </c>
      <c r="N122">
        <f t="shared" si="9"/>
        <v>1</v>
      </c>
    </row>
    <row r="123" spans="1:14" x14ac:dyDescent="0.3">
      <c r="A123" t="s">
        <v>62</v>
      </c>
      <c r="B123" t="s">
        <v>187</v>
      </c>
      <c r="C123" t="s">
        <v>187</v>
      </c>
      <c r="D123" t="s">
        <v>828</v>
      </c>
      <c r="E123" t="s">
        <v>94</v>
      </c>
      <c r="F123">
        <v>2</v>
      </c>
      <c r="G123">
        <v>43</v>
      </c>
      <c r="H123">
        <v>99</v>
      </c>
      <c r="J123">
        <v>44</v>
      </c>
      <c r="K123">
        <f t="shared" si="6"/>
        <v>14</v>
      </c>
      <c r="L123">
        <f t="shared" si="7"/>
        <v>-56</v>
      </c>
      <c r="M123">
        <f t="shared" si="8"/>
        <v>-1</v>
      </c>
      <c r="N123">
        <f t="shared" si="9"/>
        <v>-1</v>
      </c>
    </row>
    <row r="124" spans="1:14" x14ac:dyDescent="0.3">
      <c r="A124" t="s">
        <v>26</v>
      </c>
      <c r="B124" t="s">
        <v>167</v>
      </c>
      <c r="C124" t="s">
        <v>167</v>
      </c>
      <c r="D124" t="s">
        <v>168</v>
      </c>
      <c r="E124" t="s">
        <v>94</v>
      </c>
      <c r="F124">
        <v>11</v>
      </c>
      <c r="G124">
        <v>26</v>
      </c>
      <c r="H124">
        <v>115</v>
      </c>
      <c r="J124">
        <v>45</v>
      </c>
      <c r="K124">
        <f t="shared" si="6"/>
        <v>14</v>
      </c>
      <c r="L124">
        <f t="shared" si="7"/>
        <v>-89</v>
      </c>
      <c r="M124">
        <f t="shared" si="8"/>
        <v>-19</v>
      </c>
      <c r="N124">
        <f t="shared" si="9"/>
        <v>-19</v>
      </c>
    </row>
    <row r="125" spans="1:14" x14ac:dyDescent="0.3">
      <c r="A125" t="s">
        <v>17</v>
      </c>
      <c r="B125" t="s">
        <v>667</v>
      </c>
      <c r="C125" t="s">
        <v>667</v>
      </c>
      <c r="D125" t="s">
        <v>829</v>
      </c>
      <c r="E125" t="s">
        <v>94</v>
      </c>
      <c r="F125">
        <v>3</v>
      </c>
      <c r="G125">
        <v>36</v>
      </c>
      <c r="H125">
        <v>126</v>
      </c>
      <c r="J125">
        <v>46</v>
      </c>
      <c r="K125">
        <f t="shared" si="6"/>
        <v>15</v>
      </c>
      <c r="L125">
        <f t="shared" si="7"/>
        <v>-90</v>
      </c>
      <c r="M125">
        <f t="shared" si="8"/>
        <v>-10</v>
      </c>
      <c r="N125">
        <f t="shared" si="9"/>
        <v>-10</v>
      </c>
    </row>
    <row r="126" spans="1:14" x14ac:dyDescent="0.3">
      <c r="A126" t="s">
        <v>62</v>
      </c>
      <c r="B126" t="s">
        <v>830</v>
      </c>
      <c r="C126" t="s">
        <v>830</v>
      </c>
      <c r="D126" t="s">
        <v>831</v>
      </c>
      <c r="E126" t="s">
        <v>94</v>
      </c>
      <c r="F126">
        <v>1</v>
      </c>
      <c r="G126">
        <v>44</v>
      </c>
      <c r="H126">
        <v>145</v>
      </c>
      <c r="J126">
        <v>47</v>
      </c>
      <c r="K126">
        <f t="shared" si="6"/>
        <v>14</v>
      </c>
      <c r="L126">
        <f t="shared" si="7"/>
        <v>-101</v>
      </c>
      <c r="M126">
        <f t="shared" si="8"/>
        <v>-3</v>
      </c>
      <c r="N126">
        <f t="shared" si="9"/>
        <v>-3</v>
      </c>
    </row>
    <row r="127" spans="1:14" x14ac:dyDescent="0.3">
      <c r="A127" t="s">
        <v>385</v>
      </c>
      <c r="B127" t="s">
        <v>507</v>
      </c>
      <c r="C127" t="s">
        <v>507</v>
      </c>
      <c r="D127" t="s">
        <v>832</v>
      </c>
      <c r="E127" t="s">
        <v>94</v>
      </c>
      <c r="F127">
        <v>34</v>
      </c>
      <c r="G127">
        <v>1</v>
      </c>
      <c r="H127">
        <v>164</v>
      </c>
      <c r="J127">
        <v>48</v>
      </c>
      <c r="K127">
        <f t="shared" si="6"/>
        <v>14</v>
      </c>
      <c r="L127">
        <f t="shared" si="7"/>
        <v>-163</v>
      </c>
      <c r="M127">
        <f t="shared" si="8"/>
        <v>-47</v>
      </c>
      <c r="N127">
        <f t="shared" si="9"/>
        <v>-47</v>
      </c>
    </row>
    <row r="128" spans="1:14" x14ac:dyDescent="0.3">
      <c r="A128" t="s">
        <v>32</v>
      </c>
      <c r="B128" t="s">
        <v>301</v>
      </c>
      <c r="C128" t="s">
        <v>301</v>
      </c>
      <c r="D128" t="s">
        <v>833</v>
      </c>
      <c r="E128" t="s">
        <v>94</v>
      </c>
      <c r="F128">
        <v>14</v>
      </c>
      <c r="G128">
        <v>24</v>
      </c>
      <c r="H128">
        <v>200</v>
      </c>
      <c r="J128">
        <v>49</v>
      </c>
      <c r="K128">
        <f t="shared" si="6"/>
        <v>9</v>
      </c>
      <c r="L128">
        <f t="shared" si="7"/>
        <v>-176</v>
      </c>
      <c r="M128">
        <f t="shared" si="8"/>
        <v>-25</v>
      </c>
      <c r="N128">
        <f t="shared" si="9"/>
        <v>-25</v>
      </c>
    </row>
  </sheetData>
  <autoFilter ref="A1:N128" xr:uid="{00000000-0009-0000-0000-00000F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4F5-660C-46D6-80D8-3F478CBFD211}">
  <dimension ref="A1:N131"/>
  <sheetViews>
    <sheetView workbookViewId="0">
      <pane ySplit="1" topLeftCell="A2" activePane="bottomLeft" state="frozen"/>
      <selection activeCell="F12" sqref="F12"/>
      <selection pane="bottomLeft" activeCell="N130" sqref="A1:N130"/>
    </sheetView>
  </sheetViews>
  <sheetFormatPr defaultRowHeight="14.4" x14ac:dyDescent="0.3"/>
  <cols>
    <col min="2" max="2" width="18.88671875" bestFit="1" customWidth="1"/>
    <col min="3" max="4" width="18.88671875" customWidth="1"/>
    <col min="7" max="7" width="10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834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26</v>
      </c>
      <c r="B2" t="s">
        <v>835</v>
      </c>
      <c r="C2" t="s">
        <v>355</v>
      </c>
      <c r="D2" t="s">
        <v>220</v>
      </c>
      <c r="E2" t="s">
        <v>836</v>
      </c>
      <c r="F2">
        <v>1</v>
      </c>
      <c r="G2">
        <v>3</v>
      </c>
      <c r="H2">
        <v>9</v>
      </c>
      <c r="I2">
        <f>11-H2</f>
        <v>2</v>
      </c>
      <c r="J2">
        <v>1</v>
      </c>
      <c r="K2">
        <v>14</v>
      </c>
      <c r="L2">
        <f>G2-H2</f>
        <v>-6</v>
      </c>
      <c r="M2">
        <f>G2-J2</f>
        <v>2</v>
      </c>
      <c r="N2">
        <f>SUM(M2,I2)</f>
        <v>4</v>
      </c>
    </row>
    <row r="3" spans="1:14" x14ac:dyDescent="0.3">
      <c r="A3" t="s">
        <v>29</v>
      </c>
      <c r="B3" t="s">
        <v>837</v>
      </c>
      <c r="C3" t="s">
        <v>838</v>
      </c>
      <c r="D3" t="s">
        <v>839</v>
      </c>
      <c r="E3" t="s">
        <v>836</v>
      </c>
      <c r="F3">
        <v>1</v>
      </c>
      <c r="G3">
        <v>3</v>
      </c>
      <c r="H3">
        <v>10</v>
      </c>
      <c r="I3">
        <f>11-H3</f>
        <v>1</v>
      </c>
      <c r="J3">
        <v>2</v>
      </c>
      <c r="K3">
        <v>15</v>
      </c>
      <c r="L3">
        <f t="shared" ref="L3:L66" si="0">G3-H3</f>
        <v>-7</v>
      </c>
      <c r="M3">
        <f t="shared" ref="M3:M66" si="1">G3-J3</f>
        <v>1</v>
      </c>
      <c r="N3">
        <f t="shared" ref="N3:N66" si="2">SUM(M3,I3)</f>
        <v>2</v>
      </c>
    </row>
    <row r="4" spans="1:14" x14ac:dyDescent="0.3">
      <c r="A4" t="s">
        <v>62</v>
      </c>
      <c r="B4" t="s">
        <v>840</v>
      </c>
      <c r="C4" t="s">
        <v>670</v>
      </c>
      <c r="D4" t="s">
        <v>841</v>
      </c>
      <c r="E4" t="s">
        <v>836</v>
      </c>
      <c r="F4">
        <v>4</v>
      </c>
      <c r="G4">
        <v>1</v>
      </c>
      <c r="H4">
        <v>11</v>
      </c>
      <c r="J4">
        <v>3</v>
      </c>
      <c r="K4">
        <v>15</v>
      </c>
      <c r="L4">
        <f t="shared" si="0"/>
        <v>-10</v>
      </c>
      <c r="M4">
        <f>G4-J4</f>
        <v>-2</v>
      </c>
      <c r="N4">
        <f>SUM(M4,I4)</f>
        <v>-2</v>
      </c>
    </row>
    <row r="5" spans="1:14" x14ac:dyDescent="0.3">
      <c r="A5" t="s">
        <v>385</v>
      </c>
      <c r="B5" t="s">
        <v>842</v>
      </c>
      <c r="C5" t="s">
        <v>366</v>
      </c>
      <c r="D5" t="s">
        <v>843</v>
      </c>
      <c r="E5" t="s">
        <v>836</v>
      </c>
      <c r="F5">
        <v>2</v>
      </c>
      <c r="G5">
        <v>2</v>
      </c>
      <c r="H5">
        <v>13</v>
      </c>
      <c r="J5">
        <v>4</v>
      </c>
      <c r="K5">
        <v>14</v>
      </c>
      <c r="L5">
        <f t="shared" si="0"/>
        <v>-11</v>
      </c>
      <c r="M5">
        <f t="shared" si="1"/>
        <v>-2</v>
      </c>
      <c r="N5">
        <f t="shared" si="2"/>
        <v>-2</v>
      </c>
    </row>
    <row r="6" spans="1:14" x14ac:dyDescent="0.3">
      <c r="A6" t="s">
        <v>359</v>
      </c>
      <c r="B6" t="s">
        <v>844</v>
      </c>
      <c r="C6" t="s">
        <v>368</v>
      </c>
      <c r="D6" t="s">
        <v>845</v>
      </c>
      <c r="E6" t="s">
        <v>836</v>
      </c>
      <c r="F6">
        <v>1</v>
      </c>
      <c r="G6">
        <v>3</v>
      </c>
      <c r="H6">
        <v>17</v>
      </c>
      <c r="J6">
        <v>5</v>
      </c>
      <c r="K6">
        <v>13</v>
      </c>
      <c r="L6">
        <f t="shared" si="0"/>
        <v>-14</v>
      </c>
      <c r="M6">
        <f t="shared" si="1"/>
        <v>-2</v>
      </c>
      <c r="N6">
        <f t="shared" si="2"/>
        <v>-2</v>
      </c>
    </row>
    <row r="7" spans="1:14" x14ac:dyDescent="0.3">
      <c r="A7" t="s">
        <v>32</v>
      </c>
      <c r="B7" t="s">
        <v>846</v>
      </c>
      <c r="C7" t="s">
        <v>847</v>
      </c>
      <c r="D7" t="s">
        <v>225</v>
      </c>
      <c r="E7" t="s">
        <v>836</v>
      </c>
      <c r="F7">
        <v>1</v>
      </c>
      <c r="G7">
        <v>3</v>
      </c>
      <c r="H7">
        <v>24</v>
      </c>
      <c r="J7">
        <v>6</v>
      </c>
      <c r="K7">
        <v>15</v>
      </c>
      <c r="L7">
        <f t="shared" si="0"/>
        <v>-21</v>
      </c>
      <c r="M7">
        <f t="shared" si="1"/>
        <v>-3</v>
      </c>
      <c r="N7">
        <f t="shared" si="2"/>
        <v>-3</v>
      </c>
    </row>
    <row r="8" spans="1:14" x14ac:dyDescent="0.3">
      <c r="A8" t="s">
        <v>17</v>
      </c>
      <c r="B8" t="s">
        <v>18</v>
      </c>
      <c r="C8" t="s">
        <v>529</v>
      </c>
      <c r="D8" t="s">
        <v>19</v>
      </c>
      <c r="E8" t="s">
        <v>836</v>
      </c>
      <c r="F8">
        <v>1</v>
      </c>
      <c r="G8">
        <v>3</v>
      </c>
      <c r="H8">
        <v>27</v>
      </c>
      <c r="J8">
        <v>7</v>
      </c>
      <c r="K8">
        <v>15</v>
      </c>
      <c r="L8">
        <f t="shared" si="0"/>
        <v>-24</v>
      </c>
      <c r="M8">
        <f t="shared" si="1"/>
        <v>-4</v>
      </c>
      <c r="N8">
        <f t="shared" si="2"/>
        <v>-4</v>
      </c>
    </row>
    <row r="9" spans="1:14" x14ac:dyDescent="0.3">
      <c r="A9" t="s">
        <v>29</v>
      </c>
      <c r="B9" t="s">
        <v>237</v>
      </c>
      <c r="C9" t="s">
        <v>237</v>
      </c>
      <c r="D9" t="s">
        <v>383</v>
      </c>
      <c r="E9" t="s">
        <v>38</v>
      </c>
      <c r="F9">
        <v>23</v>
      </c>
      <c r="G9">
        <v>6</v>
      </c>
      <c r="H9">
        <v>1</v>
      </c>
      <c r="I9">
        <f>21-H9</f>
        <v>20</v>
      </c>
      <c r="J9">
        <v>1</v>
      </c>
      <c r="K9">
        <v>15</v>
      </c>
      <c r="L9">
        <f t="shared" si="0"/>
        <v>5</v>
      </c>
      <c r="M9">
        <f t="shared" si="1"/>
        <v>5</v>
      </c>
      <c r="N9">
        <f t="shared" si="2"/>
        <v>25</v>
      </c>
    </row>
    <row r="10" spans="1:14" x14ac:dyDescent="0.3">
      <c r="A10" t="s">
        <v>359</v>
      </c>
      <c r="B10" t="s">
        <v>54</v>
      </c>
      <c r="C10" t="s">
        <v>54</v>
      </c>
      <c r="D10" t="s">
        <v>848</v>
      </c>
      <c r="E10" t="s">
        <v>38</v>
      </c>
      <c r="F10">
        <v>27</v>
      </c>
      <c r="G10">
        <v>4</v>
      </c>
      <c r="H10">
        <v>2</v>
      </c>
      <c r="I10">
        <f t="shared" ref="I10:I24" si="3">21-H10</f>
        <v>19</v>
      </c>
      <c r="J10">
        <v>2</v>
      </c>
      <c r="K10">
        <v>13</v>
      </c>
      <c r="L10">
        <f t="shared" si="0"/>
        <v>2</v>
      </c>
      <c r="M10">
        <f t="shared" si="1"/>
        <v>2</v>
      </c>
      <c r="N10">
        <f t="shared" si="2"/>
        <v>21</v>
      </c>
    </row>
    <row r="11" spans="1:14" x14ac:dyDescent="0.3">
      <c r="A11" t="s">
        <v>359</v>
      </c>
      <c r="B11" t="s">
        <v>704</v>
      </c>
      <c r="C11" t="s">
        <v>704</v>
      </c>
      <c r="D11" t="s">
        <v>849</v>
      </c>
      <c r="E11" t="s">
        <v>38</v>
      </c>
      <c r="F11">
        <v>1</v>
      </c>
      <c r="G11">
        <v>21</v>
      </c>
      <c r="H11">
        <v>3</v>
      </c>
      <c r="I11">
        <f t="shared" si="3"/>
        <v>18</v>
      </c>
      <c r="J11">
        <v>3</v>
      </c>
      <c r="K11">
        <v>13</v>
      </c>
      <c r="L11">
        <f t="shared" si="0"/>
        <v>18</v>
      </c>
      <c r="M11">
        <f t="shared" si="1"/>
        <v>18</v>
      </c>
      <c r="N11">
        <f t="shared" si="2"/>
        <v>36</v>
      </c>
    </row>
    <row r="12" spans="1:14" x14ac:dyDescent="0.3">
      <c r="A12" t="s">
        <v>26</v>
      </c>
      <c r="B12" t="s">
        <v>52</v>
      </c>
      <c r="C12" t="s">
        <v>52</v>
      </c>
      <c r="D12" t="s">
        <v>850</v>
      </c>
      <c r="E12" t="s">
        <v>38</v>
      </c>
      <c r="F12">
        <v>40</v>
      </c>
      <c r="G12">
        <v>2</v>
      </c>
      <c r="H12">
        <v>4</v>
      </c>
      <c r="I12">
        <f t="shared" si="3"/>
        <v>17</v>
      </c>
      <c r="J12">
        <v>4</v>
      </c>
      <c r="K12">
        <v>14</v>
      </c>
      <c r="L12">
        <f t="shared" si="0"/>
        <v>-2</v>
      </c>
      <c r="M12">
        <f t="shared" si="1"/>
        <v>-2</v>
      </c>
      <c r="N12">
        <f t="shared" si="2"/>
        <v>15</v>
      </c>
    </row>
    <row r="13" spans="1:14" x14ac:dyDescent="0.3">
      <c r="A13" t="s">
        <v>23</v>
      </c>
      <c r="B13" t="s">
        <v>851</v>
      </c>
      <c r="C13" t="s">
        <v>851</v>
      </c>
      <c r="D13" t="s">
        <v>852</v>
      </c>
      <c r="E13" t="s">
        <v>38</v>
      </c>
      <c r="F13">
        <v>7</v>
      </c>
      <c r="G13">
        <v>17</v>
      </c>
      <c r="H13">
        <v>5</v>
      </c>
      <c r="I13">
        <f t="shared" si="3"/>
        <v>16</v>
      </c>
      <c r="J13">
        <v>5</v>
      </c>
      <c r="K13">
        <v>10</v>
      </c>
      <c r="L13">
        <f t="shared" si="0"/>
        <v>12</v>
      </c>
      <c r="M13">
        <f t="shared" si="1"/>
        <v>12</v>
      </c>
      <c r="N13">
        <f t="shared" si="2"/>
        <v>28</v>
      </c>
    </row>
    <row r="14" spans="1:14" x14ac:dyDescent="0.3">
      <c r="A14" t="s">
        <v>13</v>
      </c>
      <c r="B14" t="s">
        <v>679</v>
      </c>
      <c r="C14" t="s">
        <v>679</v>
      </c>
      <c r="D14" t="s">
        <v>853</v>
      </c>
      <c r="E14" t="s">
        <v>38</v>
      </c>
      <c r="F14">
        <v>16</v>
      </c>
      <c r="G14">
        <v>8</v>
      </c>
      <c r="H14">
        <v>6</v>
      </c>
      <c r="I14">
        <f t="shared" si="3"/>
        <v>15</v>
      </c>
      <c r="J14">
        <v>6</v>
      </c>
      <c r="K14">
        <v>10</v>
      </c>
      <c r="L14">
        <f t="shared" si="0"/>
        <v>2</v>
      </c>
      <c r="M14">
        <f t="shared" si="1"/>
        <v>2</v>
      </c>
      <c r="N14">
        <f t="shared" si="2"/>
        <v>17</v>
      </c>
    </row>
    <row r="15" spans="1:14" x14ac:dyDescent="0.3">
      <c r="A15" t="s">
        <v>35</v>
      </c>
      <c r="B15" t="s">
        <v>67</v>
      </c>
      <c r="C15" t="s">
        <v>67</v>
      </c>
      <c r="D15" t="s">
        <v>854</v>
      </c>
      <c r="E15" t="s">
        <v>38</v>
      </c>
      <c r="F15">
        <v>10</v>
      </c>
      <c r="G15">
        <v>14</v>
      </c>
      <c r="H15">
        <v>7</v>
      </c>
      <c r="I15">
        <f t="shared" si="3"/>
        <v>14</v>
      </c>
      <c r="J15">
        <v>7</v>
      </c>
      <c r="K15">
        <v>8</v>
      </c>
      <c r="L15">
        <f t="shared" si="0"/>
        <v>7</v>
      </c>
      <c r="M15">
        <f t="shared" si="1"/>
        <v>7</v>
      </c>
      <c r="N15">
        <f t="shared" si="2"/>
        <v>21</v>
      </c>
    </row>
    <row r="16" spans="1:14" x14ac:dyDescent="0.3">
      <c r="A16" t="s">
        <v>62</v>
      </c>
      <c r="B16" t="s">
        <v>389</v>
      </c>
      <c r="C16" t="s">
        <v>389</v>
      </c>
      <c r="D16" t="s">
        <v>855</v>
      </c>
      <c r="E16" t="s">
        <v>38</v>
      </c>
      <c r="F16">
        <v>14</v>
      </c>
      <c r="G16">
        <v>9</v>
      </c>
      <c r="H16">
        <v>8</v>
      </c>
      <c r="I16">
        <f t="shared" si="3"/>
        <v>13</v>
      </c>
      <c r="J16">
        <v>8</v>
      </c>
      <c r="K16">
        <v>15</v>
      </c>
      <c r="L16">
        <f t="shared" si="0"/>
        <v>1</v>
      </c>
      <c r="M16">
        <f t="shared" si="1"/>
        <v>1</v>
      </c>
      <c r="N16">
        <f t="shared" si="2"/>
        <v>14</v>
      </c>
    </row>
    <row r="17" spans="1:14" x14ac:dyDescent="0.3">
      <c r="A17" t="s">
        <v>62</v>
      </c>
      <c r="B17" t="s">
        <v>681</v>
      </c>
      <c r="C17" t="s">
        <v>681</v>
      </c>
      <c r="D17" t="s">
        <v>856</v>
      </c>
      <c r="E17" t="s">
        <v>38</v>
      </c>
      <c r="F17">
        <v>12</v>
      </c>
      <c r="G17">
        <v>13</v>
      </c>
      <c r="H17">
        <v>9</v>
      </c>
      <c r="I17">
        <f t="shared" si="3"/>
        <v>12</v>
      </c>
      <c r="J17">
        <v>9</v>
      </c>
      <c r="K17">
        <v>15</v>
      </c>
      <c r="L17">
        <f t="shared" si="0"/>
        <v>4</v>
      </c>
      <c r="M17">
        <f t="shared" si="1"/>
        <v>4</v>
      </c>
      <c r="N17">
        <f t="shared" si="2"/>
        <v>16</v>
      </c>
    </row>
    <row r="18" spans="1:14" x14ac:dyDescent="0.3">
      <c r="A18" t="s">
        <v>26</v>
      </c>
      <c r="B18" t="s">
        <v>36</v>
      </c>
      <c r="C18" t="s">
        <v>36</v>
      </c>
      <c r="D18" t="s">
        <v>677</v>
      </c>
      <c r="E18" t="s">
        <v>38</v>
      </c>
      <c r="F18">
        <v>31</v>
      </c>
      <c r="G18">
        <v>3</v>
      </c>
      <c r="H18">
        <v>10</v>
      </c>
      <c r="I18">
        <f t="shared" si="3"/>
        <v>11</v>
      </c>
      <c r="J18">
        <v>10</v>
      </c>
      <c r="K18">
        <v>14</v>
      </c>
      <c r="L18">
        <f t="shared" si="0"/>
        <v>-7</v>
      </c>
      <c r="M18">
        <f t="shared" si="1"/>
        <v>-7</v>
      </c>
      <c r="N18">
        <f t="shared" si="2"/>
        <v>4</v>
      </c>
    </row>
    <row r="19" spans="1:14" x14ac:dyDescent="0.3">
      <c r="A19" t="s">
        <v>62</v>
      </c>
      <c r="B19" t="s">
        <v>857</v>
      </c>
      <c r="C19" t="s">
        <v>544</v>
      </c>
      <c r="D19" t="s">
        <v>858</v>
      </c>
      <c r="E19" t="s">
        <v>38</v>
      </c>
      <c r="F19">
        <v>8</v>
      </c>
      <c r="G19">
        <v>15</v>
      </c>
      <c r="H19">
        <v>11</v>
      </c>
      <c r="I19">
        <f t="shared" si="3"/>
        <v>10</v>
      </c>
      <c r="J19">
        <v>11</v>
      </c>
      <c r="K19">
        <v>15</v>
      </c>
      <c r="L19">
        <f t="shared" si="0"/>
        <v>4</v>
      </c>
      <c r="M19">
        <f t="shared" si="1"/>
        <v>4</v>
      </c>
      <c r="N19">
        <f t="shared" si="2"/>
        <v>14</v>
      </c>
    </row>
    <row r="20" spans="1:14" x14ac:dyDescent="0.3">
      <c r="A20" t="s">
        <v>17</v>
      </c>
      <c r="B20" t="s">
        <v>686</v>
      </c>
      <c r="C20" t="s">
        <v>686</v>
      </c>
      <c r="D20" t="s">
        <v>859</v>
      </c>
      <c r="E20" t="s">
        <v>38</v>
      </c>
      <c r="F20">
        <v>1</v>
      </c>
      <c r="G20">
        <v>21</v>
      </c>
      <c r="H20">
        <v>12</v>
      </c>
      <c r="I20">
        <f t="shared" si="3"/>
        <v>9</v>
      </c>
      <c r="J20">
        <v>12</v>
      </c>
      <c r="K20">
        <v>15</v>
      </c>
      <c r="L20">
        <f t="shared" si="0"/>
        <v>9</v>
      </c>
      <c r="M20">
        <f t="shared" si="1"/>
        <v>9</v>
      </c>
      <c r="N20">
        <f t="shared" si="2"/>
        <v>18</v>
      </c>
    </row>
    <row r="21" spans="1:14" x14ac:dyDescent="0.3">
      <c r="A21" t="s">
        <v>29</v>
      </c>
      <c r="B21" t="s">
        <v>683</v>
      </c>
      <c r="C21" t="s">
        <v>683</v>
      </c>
      <c r="D21" t="s">
        <v>860</v>
      </c>
      <c r="E21" t="s">
        <v>38</v>
      </c>
      <c r="F21">
        <v>5</v>
      </c>
      <c r="G21">
        <v>19</v>
      </c>
      <c r="H21">
        <v>15</v>
      </c>
      <c r="I21">
        <f t="shared" si="3"/>
        <v>6</v>
      </c>
      <c r="J21">
        <v>13</v>
      </c>
      <c r="K21">
        <v>15</v>
      </c>
      <c r="L21">
        <f t="shared" si="0"/>
        <v>4</v>
      </c>
      <c r="M21">
        <f t="shared" si="1"/>
        <v>6</v>
      </c>
      <c r="N21">
        <f t="shared" si="2"/>
        <v>12</v>
      </c>
    </row>
    <row r="22" spans="1:14" x14ac:dyDescent="0.3">
      <c r="A22" t="s">
        <v>32</v>
      </c>
      <c r="B22" t="s">
        <v>60</v>
      </c>
      <c r="C22" t="s">
        <v>60</v>
      </c>
      <c r="D22" t="s">
        <v>243</v>
      </c>
      <c r="E22" t="s">
        <v>38</v>
      </c>
      <c r="F22">
        <v>21</v>
      </c>
      <c r="G22">
        <v>7</v>
      </c>
      <c r="H22">
        <v>16</v>
      </c>
      <c r="I22">
        <f t="shared" si="3"/>
        <v>5</v>
      </c>
      <c r="J22">
        <v>14</v>
      </c>
      <c r="K22">
        <v>15</v>
      </c>
      <c r="L22">
        <f t="shared" si="0"/>
        <v>-9</v>
      </c>
      <c r="M22">
        <f t="shared" si="1"/>
        <v>-7</v>
      </c>
      <c r="N22">
        <f t="shared" si="2"/>
        <v>-2</v>
      </c>
    </row>
    <row r="23" spans="1:14" x14ac:dyDescent="0.3">
      <c r="A23" t="s">
        <v>23</v>
      </c>
      <c r="B23" t="s">
        <v>861</v>
      </c>
      <c r="C23" t="s">
        <v>691</v>
      </c>
      <c r="D23" t="s">
        <v>862</v>
      </c>
      <c r="E23" t="s">
        <v>38</v>
      </c>
      <c r="F23">
        <v>25</v>
      </c>
      <c r="G23">
        <v>5</v>
      </c>
      <c r="H23">
        <v>17</v>
      </c>
      <c r="I23">
        <f t="shared" si="3"/>
        <v>4</v>
      </c>
      <c r="J23">
        <v>15</v>
      </c>
      <c r="K23">
        <v>10</v>
      </c>
      <c r="L23">
        <f t="shared" si="0"/>
        <v>-12</v>
      </c>
      <c r="M23">
        <f t="shared" si="1"/>
        <v>-10</v>
      </c>
      <c r="N23">
        <f t="shared" si="2"/>
        <v>-6</v>
      </c>
    </row>
    <row r="24" spans="1:14" x14ac:dyDescent="0.3">
      <c r="A24" t="s">
        <v>29</v>
      </c>
      <c r="B24" t="s">
        <v>693</v>
      </c>
      <c r="C24" t="s">
        <v>693</v>
      </c>
      <c r="D24" t="s">
        <v>863</v>
      </c>
      <c r="E24" t="s">
        <v>38</v>
      </c>
      <c r="F24">
        <v>8</v>
      </c>
      <c r="G24">
        <v>15</v>
      </c>
      <c r="H24">
        <v>18</v>
      </c>
      <c r="I24">
        <f t="shared" si="3"/>
        <v>3</v>
      </c>
      <c r="J24">
        <v>16</v>
      </c>
      <c r="K24">
        <v>15</v>
      </c>
      <c r="L24">
        <f t="shared" si="0"/>
        <v>-3</v>
      </c>
      <c r="M24">
        <f t="shared" si="1"/>
        <v>-1</v>
      </c>
      <c r="N24">
        <f t="shared" si="2"/>
        <v>2</v>
      </c>
    </row>
    <row r="25" spans="1:14" x14ac:dyDescent="0.3">
      <c r="A25" t="s">
        <v>35</v>
      </c>
      <c r="B25" t="s">
        <v>689</v>
      </c>
      <c r="C25" t="s">
        <v>689</v>
      </c>
      <c r="D25" t="s">
        <v>864</v>
      </c>
      <c r="E25" t="s">
        <v>38</v>
      </c>
      <c r="F25">
        <v>13</v>
      </c>
      <c r="G25">
        <v>10</v>
      </c>
      <c r="H25">
        <v>21</v>
      </c>
      <c r="J25">
        <v>17</v>
      </c>
      <c r="K25">
        <v>8</v>
      </c>
      <c r="L25">
        <f t="shared" si="0"/>
        <v>-11</v>
      </c>
      <c r="M25">
        <f t="shared" si="1"/>
        <v>-7</v>
      </c>
      <c r="N25">
        <f t="shared" si="2"/>
        <v>-7</v>
      </c>
    </row>
    <row r="26" spans="1:14" x14ac:dyDescent="0.3">
      <c r="A26" t="s">
        <v>385</v>
      </c>
      <c r="B26" t="s">
        <v>695</v>
      </c>
      <c r="C26" t="s">
        <v>695</v>
      </c>
      <c r="D26" t="s">
        <v>865</v>
      </c>
      <c r="E26" t="s">
        <v>38</v>
      </c>
      <c r="F26">
        <v>13</v>
      </c>
      <c r="G26">
        <v>10</v>
      </c>
      <c r="H26">
        <v>22</v>
      </c>
      <c r="J26">
        <v>18</v>
      </c>
      <c r="K26">
        <v>14</v>
      </c>
      <c r="L26">
        <f t="shared" si="0"/>
        <v>-12</v>
      </c>
      <c r="M26">
        <f t="shared" si="1"/>
        <v>-8</v>
      </c>
      <c r="N26">
        <f t="shared" si="2"/>
        <v>-8</v>
      </c>
    </row>
    <row r="27" spans="1:14" x14ac:dyDescent="0.3">
      <c r="A27" t="s">
        <v>13</v>
      </c>
      <c r="B27" t="s">
        <v>69</v>
      </c>
      <c r="C27" t="s">
        <v>69</v>
      </c>
      <c r="D27" t="s">
        <v>244</v>
      </c>
      <c r="E27" t="s">
        <v>38</v>
      </c>
      <c r="F27">
        <v>6</v>
      </c>
      <c r="G27">
        <v>18</v>
      </c>
      <c r="H27">
        <v>23</v>
      </c>
      <c r="J27">
        <v>19</v>
      </c>
      <c r="K27">
        <v>10</v>
      </c>
      <c r="L27">
        <f t="shared" si="0"/>
        <v>-5</v>
      </c>
      <c r="M27">
        <f t="shared" si="1"/>
        <v>-1</v>
      </c>
      <c r="N27">
        <f t="shared" si="2"/>
        <v>-1</v>
      </c>
    </row>
    <row r="28" spans="1:14" x14ac:dyDescent="0.3">
      <c r="A28" t="s">
        <v>17</v>
      </c>
      <c r="B28" t="s">
        <v>391</v>
      </c>
      <c r="C28" t="s">
        <v>391</v>
      </c>
      <c r="D28" t="s">
        <v>866</v>
      </c>
      <c r="E28" t="s">
        <v>38</v>
      </c>
      <c r="F28">
        <v>1</v>
      </c>
      <c r="G28">
        <v>21</v>
      </c>
      <c r="H28">
        <v>27</v>
      </c>
      <c r="J28">
        <v>20</v>
      </c>
      <c r="K28">
        <v>15</v>
      </c>
      <c r="L28">
        <f t="shared" si="0"/>
        <v>-6</v>
      </c>
      <c r="M28">
        <f t="shared" si="1"/>
        <v>1</v>
      </c>
      <c r="N28">
        <f t="shared" si="2"/>
        <v>1</v>
      </c>
    </row>
    <row r="29" spans="1:14" x14ac:dyDescent="0.3">
      <c r="A29" t="s">
        <v>13</v>
      </c>
      <c r="B29" t="s">
        <v>700</v>
      </c>
      <c r="C29" t="s">
        <v>700</v>
      </c>
      <c r="D29" t="s">
        <v>867</v>
      </c>
      <c r="E29" t="s">
        <v>38</v>
      </c>
      <c r="F29">
        <v>5</v>
      </c>
      <c r="G29">
        <v>19</v>
      </c>
      <c r="H29">
        <v>28</v>
      </c>
      <c r="J29">
        <v>21</v>
      </c>
      <c r="K29">
        <v>10</v>
      </c>
      <c r="L29">
        <f t="shared" si="0"/>
        <v>-9</v>
      </c>
      <c r="M29">
        <f t="shared" si="1"/>
        <v>-2</v>
      </c>
      <c r="N29">
        <f t="shared" si="2"/>
        <v>-2</v>
      </c>
    </row>
    <row r="30" spans="1:14" x14ac:dyDescent="0.3">
      <c r="A30" t="s">
        <v>32</v>
      </c>
      <c r="B30" t="s">
        <v>245</v>
      </c>
      <c r="C30" t="s">
        <v>245</v>
      </c>
      <c r="D30" t="s">
        <v>675</v>
      </c>
      <c r="E30" t="s">
        <v>38</v>
      </c>
      <c r="F30">
        <v>49</v>
      </c>
      <c r="G30">
        <v>1</v>
      </c>
      <c r="H30">
        <v>29</v>
      </c>
      <c r="J30">
        <v>22</v>
      </c>
      <c r="K30">
        <v>15</v>
      </c>
      <c r="L30">
        <f t="shared" si="0"/>
        <v>-28</v>
      </c>
      <c r="M30">
        <f>G30-J30</f>
        <v>-21</v>
      </c>
      <c r="N30">
        <f>SUM(M30,I30)</f>
        <v>-21</v>
      </c>
    </row>
    <row r="31" spans="1:14" x14ac:dyDescent="0.3">
      <c r="A31" t="s">
        <v>385</v>
      </c>
      <c r="B31" t="s">
        <v>234</v>
      </c>
      <c r="C31" t="s">
        <v>234</v>
      </c>
      <c r="D31" t="s">
        <v>868</v>
      </c>
      <c r="E31" t="s">
        <v>38</v>
      </c>
      <c r="F31">
        <v>13</v>
      </c>
      <c r="G31">
        <v>10</v>
      </c>
      <c r="H31">
        <v>40</v>
      </c>
      <c r="J31">
        <v>23</v>
      </c>
      <c r="K31">
        <v>14</v>
      </c>
      <c r="L31">
        <f t="shared" si="0"/>
        <v>-30</v>
      </c>
      <c r="M31">
        <f t="shared" si="1"/>
        <v>-13</v>
      </c>
      <c r="N31">
        <f t="shared" si="2"/>
        <v>-13</v>
      </c>
    </row>
    <row r="32" spans="1:14" x14ac:dyDescent="0.3">
      <c r="A32" t="s">
        <v>13</v>
      </c>
      <c r="B32" t="s">
        <v>554</v>
      </c>
      <c r="C32" t="s">
        <v>554</v>
      </c>
      <c r="D32" t="s">
        <v>869</v>
      </c>
      <c r="E32" t="s">
        <v>45</v>
      </c>
      <c r="F32">
        <v>34</v>
      </c>
      <c r="G32">
        <v>10</v>
      </c>
      <c r="H32">
        <v>1</v>
      </c>
      <c r="I32">
        <f>21-H32</f>
        <v>20</v>
      </c>
      <c r="J32">
        <v>1</v>
      </c>
      <c r="K32">
        <v>10</v>
      </c>
      <c r="L32">
        <f t="shared" si="0"/>
        <v>9</v>
      </c>
      <c r="M32">
        <f t="shared" si="1"/>
        <v>9</v>
      </c>
      <c r="N32">
        <f t="shared" si="2"/>
        <v>29</v>
      </c>
    </row>
    <row r="33" spans="1:14" x14ac:dyDescent="0.3">
      <c r="A33" t="s">
        <v>29</v>
      </c>
      <c r="B33" t="s">
        <v>592</v>
      </c>
      <c r="C33" t="s">
        <v>592</v>
      </c>
      <c r="D33" t="s">
        <v>870</v>
      </c>
      <c r="E33" t="s">
        <v>45</v>
      </c>
      <c r="F33">
        <v>66</v>
      </c>
      <c r="G33">
        <v>2</v>
      </c>
      <c r="H33">
        <v>2</v>
      </c>
      <c r="I33">
        <f t="shared" ref="I33:I48" si="4">21-H33</f>
        <v>19</v>
      </c>
      <c r="J33">
        <v>2</v>
      </c>
      <c r="K33">
        <v>15</v>
      </c>
      <c r="L33">
        <f t="shared" si="0"/>
        <v>0</v>
      </c>
      <c r="M33">
        <f t="shared" si="1"/>
        <v>0</v>
      </c>
      <c r="N33">
        <f t="shared" si="2"/>
        <v>19</v>
      </c>
    </row>
    <row r="34" spans="1:14" x14ac:dyDescent="0.3">
      <c r="A34" t="s">
        <v>13</v>
      </c>
      <c r="B34" t="s">
        <v>871</v>
      </c>
      <c r="C34" t="s">
        <v>871</v>
      </c>
      <c r="D34" t="s">
        <v>872</v>
      </c>
      <c r="E34" t="s">
        <v>45</v>
      </c>
      <c r="F34">
        <v>8</v>
      </c>
      <c r="G34">
        <v>21</v>
      </c>
      <c r="H34">
        <v>4</v>
      </c>
      <c r="I34">
        <f t="shared" si="4"/>
        <v>17</v>
      </c>
      <c r="J34">
        <v>3</v>
      </c>
      <c r="K34">
        <v>10</v>
      </c>
      <c r="L34">
        <f t="shared" si="0"/>
        <v>17</v>
      </c>
      <c r="M34">
        <f t="shared" si="1"/>
        <v>18</v>
      </c>
      <c r="N34">
        <f t="shared" si="2"/>
        <v>35</v>
      </c>
    </row>
    <row r="35" spans="1:14" x14ac:dyDescent="0.3">
      <c r="A35" t="s">
        <v>385</v>
      </c>
      <c r="B35" t="s">
        <v>594</v>
      </c>
      <c r="C35" t="s">
        <v>594</v>
      </c>
      <c r="D35" t="s">
        <v>873</v>
      </c>
      <c r="E35" t="s">
        <v>45</v>
      </c>
      <c r="F35">
        <v>44</v>
      </c>
      <c r="G35">
        <v>5</v>
      </c>
      <c r="H35">
        <v>5</v>
      </c>
      <c r="I35">
        <f t="shared" si="4"/>
        <v>16</v>
      </c>
      <c r="J35">
        <v>4</v>
      </c>
      <c r="K35">
        <v>14</v>
      </c>
      <c r="L35">
        <f t="shared" si="0"/>
        <v>0</v>
      </c>
      <c r="M35">
        <f t="shared" si="1"/>
        <v>1</v>
      </c>
      <c r="N35">
        <f t="shared" si="2"/>
        <v>17</v>
      </c>
    </row>
    <row r="36" spans="1:14" x14ac:dyDescent="0.3">
      <c r="A36" t="s">
        <v>26</v>
      </c>
      <c r="B36" t="s">
        <v>560</v>
      </c>
      <c r="C36" t="s">
        <v>560</v>
      </c>
      <c r="D36" t="s">
        <v>874</v>
      </c>
      <c r="E36" t="s">
        <v>45</v>
      </c>
      <c r="F36">
        <v>7</v>
      </c>
      <c r="G36">
        <v>23</v>
      </c>
      <c r="H36">
        <v>6</v>
      </c>
      <c r="I36">
        <f t="shared" si="4"/>
        <v>15</v>
      </c>
      <c r="J36">
        <v>5</v>
      </c>
      <c r="K36">
        <v>14</v>
      </c>
      <c r="L36">
        <f t="shared" si="0"/>
        <v>17</v>
      </c>
      <c r="M36">
        <f t="shared" si="1"/>
        <v>18</v>
      </c>
      <c r="N36">
        <f t="shared" si="2"/>
        <v>33</v>
      </c>
    </row>
    <row r="37" spans="1:14" x14ac:dyDescent="0.3">
      <c r="A37" t="s">
        <v>35</v>
      </c>
      <c r="B37" t="s">
        <v>109</v>
      </c>
      <c r="C37" t="s">
        <v>109</v>
      </c>
      <c r="D37" t="s">
        <v>875</v>
      </c>
      <c r="E37" t="s">
        <v>45</v>
      </c>
      <c r="F37">
        <v>50</v>
      </c>
      <c r="G37">
        <v>3</v>
      </c>
      <c r="H37">
        <v>7</v>
      </c>
      <c r="I37">
        <f t="shared" si="4"/>
        <v>14</v>
      </c>
      <c r="J37">
        <v>6</v>
      </c>
      <c r="K37">
        <v>8</v>
      </c>
      <c r="L37">
        <f t="shared" si="0"/>
        <v>-4</v>
      </c>
      <c r="M37">
        <f t="shared" si="1"/>
        <v>-3</v>
      </c>
      <c r="N37">
        <f t="shared" si="2"/>
        <v>11</v>
      </c>
    </row>
    <row r="38" spans="1:14" x14ac:dyDescent="0.3">
      <c r="A38" t="s">
        <v>29</v>
      </c>
      <c r="B38" t="s">
        <v>876</v>
      </c>
      <c r="C38" t="s">
        <v>876</v>
      </c>
      <c r="D38" t="s">
        <v>877</v>
      </c>
      <c r="E38" t="s">
        <v>45</v>
      </c>
      <c r="F38">
        <v>18</v>
      </c>
      <c r="G38">
        <v>12</v>
      </c>
      <c r="H38">
        <v>8</v>
      </c>
      <c r="I38">
        <f t="shared" si="4"/>
        <v>13</v>
      </c>
      <c r="J38">
        <v>7</v>
      </c>
      <c r="K38">
        <v>15</v>
      </c>
      <c r="L38">
        <f t="shared" si="0"/>
        <v>4</v>
      </c>
      <c r="M38">
        <f t="shared" si="1"/>
        <v>5</v>
      </c>
      <c r="N38">
        <f t="shared" si="2"/>
        <v>18</v>
      </c>
    </row>
    <row r="39" spans="1:14" x14ac:dyDescent="0.3">
      <c r="A39" t="s">
        <v>62</v>
      </c>
      <c r="B39" t="s">
        <v>599</v>
      </c>
      <c r="C39" t="s">
        <v>599</v>
      </c>
      <c r="D39" t="s">
        <v>732</v>
      </c>
      <c r="E39" t="s">
        <v>45</v>
      </c>
      <c r="F39">
        <v>19</v>
      </c>
      <c r="G39">
        <v>11</v>
      </c>
      <c r="H39">
        <v>9</v>
      </c>
      <c r="I39">
        <f t="shared" si="4"/>
        <v>12</v>
      </c>
      <c r="J39">
        <v>8</v>
      </c>
      <c r="K39">
        <v>15</v>
      </c>
      <c r="L39">
        <f t="shared" si="0"/>
        <v>2</v>
      </c>
      <c r="M39">
        <f t="shared" si="1"/>
        <v>3</v>
      </c>
      <c r="N39">
        <f t="shared" si="2"/>
        <v>15</v>
      </c>
    </row>
    <row r="40" spans="1:14" x14ac:dyDescent="0.3">
      <c r="A40" t="s">
        <v>62</v>
      </c>
      <c r="B40" t="s">
        <v>878</v>
      </c>
      <c r="C40" t="s">
        <v>722</v>
      </c>
      <c r="D40" t="s">
        <v>879</v>
      </c>
      <c r="E40" t="s">
        <v>45</v>
      </c>
      <c r="F40">
        <v>40</v>
      </c>
      <c r="G40">
        <v>8</v>
      </c>
      <c r="H40">
        <v>10</v>
      </c>
      <c r="I40">
        <f t="shared" si="4"/>
        <v>11</v>
      </c>
      <c r="J40">
        <v>9</v>
      </c>
      <c r="K40">
        <v>15</v>
      </c>
      <c r="L40">
        <f t="shared" si="0"/>
        <v>-2</v>
      </c>
      <c r="M40">
        <f t="shared" si="1"/>
        <v>-1</v>
      </c>
      <c r="N40">
        <f t="shared" si="2"/>
        <v>10</v>
      </c>
    </row>
    <row r="41" spans="1:14" x14ac:dyDescent="0.3">
      <c r="A41" t="s">
        <v>23</v>
      </c>
      <c r="B41" t="s">
        <v>880</v>
      </c>
      <c r="C41" t="s">
        <v>880</v>
      </c>
      <c r="D41" t="s">
        <v>881</v>
      </c>
      <c r="E41" t="s">
        <v>45</v>
      </c>
      <c r="F41">
        <v>42</v>
      </c>
      <c r="G41">
        <v>7</v>
      </c>
      <c r="H41">
        <v>11</v>
      </c>
      <c r="I41">
        <f t="shared" si="4"/>
        <v>10</v>
      </c>
      <c r="J41">
        <v>10</v>
      </c>
      <c r="K41">
        <v>10</v>
      </c>
      <c r="L41">
        <f t="shared" si="0"/>
        <v>-4</v>
      </c>
      <c r="M41">
        <f t="shared" si="1"/>
        <v>-3</v>
      </c>
      <c r="N41">
        <f t="shared" si="2"/>
        <v>7</v>
      </c>
    </row>
    <row r="42" spans="1:14" x14ac:dyDescent="0.3">
      <c r="A42" t="s">
        <v>23</v>
      </c>
      <c r="B42" t="s">
        <v>882</v>
      </c>
      <c r="C42" t="s">
        <v>882</v>
      </c>
      <c r="D42" t="s">
        <v>883</v>
      </c>
      <c r="E42" t="s">
        <v>45</v>
      </c>
      <c r="F42">
        <v>18</v>
      </c>
      <c r="G42">
        <v>12</v>
      </c>
      <c r="H42">
        <v>12</v>
      </c>
      <c r="I42">
        <f t="shared" si="4"/>
        <v>9</v>
      </c>
      <c r="J42">
        <v>11</v>
      </c>
      <c r="K42">
        <v>10</v>
      </c>
      <c r="L42">
        <f t="shared" si="0"/>
        <v>0</v>
      </c>
      <c r="M42">
        <f t="shared" si="1"/>
        <v>1</v>
      </c>
      <c r="N42">
        <f t="shared" si="2"/>
        <v>10</v>
      </c>
    </row>
    <row r="43" spans="1:14" x14ac:dyDescent="0.3">
      <c r="A43" t="s">
        <v>385</v>
      </c>
      <c r="B43" t="s">
        <v>726</v>
      </c>
      <c r="C43" t="s">
        <v>726</v>
      </c>
      <c r="D43" t="s">
        <v>884</v>
      </c>
      <c r="E43" t="s">
        <v>45</v>
      </c>
      <c r="F43">
        <v>46</v>
      </c>
      <c r="G43">
        <v>4</v>
      </c>
      <c r="H43">
        <v>14</v>
      </c>
      <c r="I43">
        <f t="shared" si="4"/>
        <v>7</v>
      </c>
      <c r="J43">
        <v>12</v>
      </c>
      <c r="K43">
        <v>14</v>
      </c>
      <c r="L43">
        <f t="shared" si="0"/>
        <v>-10</v>
      </c>
      <c r="M43">
        <f t="shared" si="1"/>
        <v>-8</v>
      </c>
      <c r="N43">
        <f t="shared" si="2"/>
        <v>-1</v>
      </c>
    </row>
    <row r="44" spans="1:14" x14ac:dyDescent="0.3">
      <c r="A44" t="s">
        <v>62</v>
      </c>
      <c r="B44" t="s">
        <v>276</v>
      </c>
      <c r="C44" t="s">
        <v>276</v>
      </c>
      <c r="D44" t="s">
        <v>885</v>
      </c>
      <c r="E44" t="s">
        <v>45</v>
      </c>
      <c r="F44">
        <v>17</v>
      </c>
      <c r="G44">
        <v>15</v>
      </c>
      <c r="H44">
        <v>15</v>
      </c>
      <c r="I44">
        <f t="shared" si="4"/>
        <v>6</v>
      </c>
      <c r="J44">
        <v>13</v>
      </c>
      <c r="K44">
        <v>15</v>
      </c>
      <c r="L44">
        <f t="shared" si="0"/>
        <v>0</v>
      </c>
      <c r="M44">
        <f t="shared" si="1"/>
        <v>2</v>
      </c>
      <c r="N44">
        <f t="shared" si="2"/>
        <v>8</v>
      </c>
    </row>
    <row r="45" spans="1:14" x14ac:dyDescent="0.3">
      <c r="A45" t="s">
        <v>359</v>
      </c>
      <c r="B45" t="s">
        <v>740</v>
      </c>
      <c r="C45" t="s">
        <v>740</v>
      </c>
      <c r="D45" t="s">
        <v>886</v>
      </c>
      <c r="E45" t="s">
        <v>45</v>
      </c>
      <c r="F45">
        <v>1</v>
      </c>
      <c r="G45">
        <v>35</v>
      </c>
      <c r="H45">
        <v>16</v>
      </c>
      <c r="I45">
        <f t="shared" si="4"/>
        <v>5</v>
      </c>
      <c r="J45">
        <v>14</v>
      </c>
      <c r="K45">
        <v>13</v>
      </c>
      <c r="L45">
        <f t="shared" si="0"/>
        <v>19</v>
      </c>
      <c r="M45">
        <f t="shared" si="1"/>
        <v>21</v>
      </c>
      <c r="N45">
        <f t="shared" si="2"/>
        <v>26</v>
      </c>
    </row>
    <row r="46" spans="1:14" x14ac:dyDescent="0.3">
      <c r="A46" t="s">
        <v>359</v>
      </c>
      <c r="B46" t="s">
        <v>747</v>
      </c>
      <c r="C46" t="s">
        <v>747</v>
      </c>
      <c r="D46" t="s">
        <v>887</v>
      </c>
      <c r="E46" t="s">
        <v>45</v>
      </c>
      <c r="F46">
        <v>15</v>
      </c>
      <c r="G46">
        <v>17</v>
      </c>
      <c r="H46">
        <v>17</v>
      </c>
      <c r="I46">
        <f t="shared" si="4"/>
        <v>4</v>
      </c>
      <c r="J46">
        <v>15</v>
      </c>
      <c r="K46">
        <v>13</v>
      </c>
      <c r="L46">
        <f t="shared" si="0"/>
        <v>0</v>
      </c>
      <c r="M46">
        <f t="shared" si="1"/>
        <v>2</v>
      </c>
      <c r="N46">
        <f t="shared" si="2"/>
        <v>6</v>
      </c>
    </row>
    <row r="47" spans="1:14" x14ac:dyDescent="0.3">
      <c r="A47" t="s">
        <v>26</v>
      </c>
      <c r="B47" t="s">
        <v>73</v>
      </c>
      <c r="C47" t="s">
        <v>73</v>
      </c>
      <c r="D47" t="s">
        <v>258</v>
      </c>
      <c r="E47" t="s">
        <v>45</v>
      </c>
      <c r="F47">
        <v>1</v>
      </c>
      <c r="G47">
        <v>35</v>
      </c>
      <c r="H47">
        <v>18</v>
      </c>
      <c r="I47">
        <f t="shared" si="4"/>
        <v>3</v>
      </c>
      <c r="J47">
        <v>16</v>
      </c>
      <c r="K47">
        <v>14</v>
      </c>
      <c r="L47">
        <f t="shared" si="0"/>
        <v>17</v>
      </c>
      <c r="M47">
        <f t="shared" si="1"/>
        <v>19</v>
      </c>
      <c r="N47">
        <f t="shared" si="2"/>
        <v>22</v>
      </c>
    </row>
    <row r="48" spans="1:14" x14ac:dyDescent="0.3">
      <c r="A48" t="s">
        <v>17</v>
      </c>
      <c r="B48" t="s">
        <v>81</v>
      </c>
      <c r="C48" t="s">
        <v>81</v>
      </c>
      <c r="D48" t="s">
        <v>888</v>
      </c>
      <c r="E48" t="s">
        <v>45</v>
      </c>
      <c r="F48">
        <v>15</v>
      </c>
      <c r="G48">
        <v>17</v>
      </c>
      <c r="H48">
        <v>20</v>
      </c>
      <c r="I48">
        <f t="shared" si="4"/>
        <v>1</v>
      </c>
      <c r="J48">
        <v>17</v>
      </c>
      <c r="K48">
        <v>15</v>
      </c>
      <c r="L48">
        <f t="shared" si="0"/>
        <v>-3</v>
      </c>
      <c r="M48">
        <f t="shared" si="1"/>
        <v>0</v>
      </c>
      <c r="N48">
        <f t="shared" si="2"/>
        <v>1</v>
      </c>
    </row>
    <row r="49" spans="1:14" x14ac:dyDescent="0.3">
      <c r="A49" t="s">
        <v>32</v>
      </c>
      <c r="B49" t="s">
        <v>889</v>
      </c>
      <c r="C49" t="s">
        <v>889</v>
      </c>
      <c r="D49" t="s">
        <v>890</v>
      </c>
      <c r="E49" t="s">
        <v>45</v>
      </c>
      <c r="F49">
        <v>5</v>
      </c>
      <c r="G49">
        <v>30</v>
      </c>
      <c r="H49">
        <v>22</v>
      </c>
      <c r="J49">
        <v>18</v>
      </c>
      <c r="K49">
        <v>15</v>
      </c>
      <c r="L49">
        <f t="shared" si="0"/>
        <v>8</v>
      </c>
      <c r="M49">
        <f t="shared" si="1"/>
        <v>12</v>
      </c>
      <c r="N49">
        <f t="shared" si="2"/>
        <v>12</v>
      </c>
    </row>
    <row r="50" spans="1:14" x14ac:dyDescent="0.3">
      <c r="A50" t="s">
        <v>35</v>
      </c>
      <c r="B50" t="s">
        <v>161</v>
      </c>
      <c r="C50" t="s">
        <v>161</v>
      </c>
      <c r="D50" t="s">
        <v>891</v>
      </c>
      <c r="E50" t="s">
        <v>45</v>
      </c>
      <c r="F50">
        <v>44</v>
      </c>
      <c r="G50">
        <v>5</v>
      </c>
      <c r="H50">
        <v>23</v>
      </c>
      <c r="J50">
        <v>19</v>
      </c>
      <c r="K50">
        <v>8</v>
      </c>
      <c r="L50">
        <f t="shared" si="0"/>
        <v>-18</v>
      </c>
      <c r="M50">
        <f t="shared" si="1"/>
        <v>-14</v>
      </c>
      <c r="N50">
        <f t="shared" si="2"/>
        <v>-14</v>
      </c>
    </row>
    <row r="51" spans="1:14" x14ac:dyDescent="0.3">
      <c r="A51" t="s">
        <v>29</v>
      </c>
      <c r="B51" t="s">
        <v>892</v>
      </c>
      <c r="C51" t="s">
        <v>892</v>
      </c>
      <c r="D51" t="s">
        <v>893</v>
      </c>
      <c r="E51" t="s">
        <v>45</v>
      </c>
      <c r="F51">
        <v>8</v>
      </c>
      <c r="G51">
        <v>21</v>
      </c>
      <c r="H51">
        <v>26</v>
      </c>
      <c r="J51">
        <v>20</v>
      </c>
      <c r="K51">
        <v>15</v>
      </c>
      <c r="L51">
        <f t="shared" si="0"/>
        <v>-5</v>
      </c>
      <c r="M51">
        <f t="shared" si="1"/>
        <v>1</v>
      </c>
      <c r="N51">
        <f t="shared" si="2"/>
        <v>1</v>
      </c>
    </row>
    <row r="52" spans="1:14" x14ac:dyDescent="0.3">
      <c r="A52" t="s">
        <v>26</v>
      </c>
      <c r="B52" t="s">
        <v>894</v>
      </c>
      <c r="C52" t="s">
        <v>894</v>
      </c>
      <c r="D52" t="s">
        <v>895</v>
      </c>
      <c r="E52" t="s">
        <v>45</v>
      </c>
      <c r="F52">
        <v>18</v>
      </c>
      <c r="G52">
        <v>12</v>
      </c>
      <c r="H52">
        <v>27</v>
      </c>
      <c r="J52">
        <v>21</v>
      </c>
      <c r="K52">
        <v>14</v>
      </c>
      <c r="L52">
        <f t="shared" si="0"/>
        <v>-15</v>
      </c>
      <c r="M52">
        <f t="shared" si="1"/>
        <v>-9</v>
      </c>
      <c r="N52">
        <f t="shared" si="2"/>
        <v>-9</v>
      </c>
    </row>
    <row r="53" spans="1:14" x14ac:dyDescent="0.3">
      <c r="A53" t="s">
        <v>32</v>
      </c>
      <c r="B53" t="s">
        <v>896</v>
      </c>
      <c r="C53" t="s">
        <v>896</v>
      </c>
      <c r="D53" t="s">
        <v>897</v>
      </c>
      <c r="E53" t="s">
        <v>45</v>
      </c>
      <c r="F53">
        <v>7</v>
      </c>
      <c r="G53">
        <v>23</v>
      </c>
      <c r="H53">
        <v>29</v>
      </c>
      <c r="J53">
        <v>22</v>
      </c>
      <c r="K53">
        <v>15</v>
      </c>
      <c r="L53">
        <f t="shared" si="0"/>
        <v>-6</v>
      </c>
      <c r="M53">
        <f t="shared" si="1"/>
        <v>1</v>
      </c>
      <c r="N53">
        <f t="shared" si="2"/>
        <v>1</v>
      </c>
    </row>
    <row r="54" spans="1:14" x14ac:dyDescent="0.3">
      <c r="A54" t="s">
        <v>62</v>
      </c>
      <c r="B54" t="s">
        <v>898</v>
      </c>
      <c r="C54" t="s">
        <v>898</v>
      </c>
      <c r="D54" t="s">
        <v>899</v>
      </c>
      <c r="E54" t="s">
        <v>45</v>
      </c>
      <c r="F54">
        <v>7</v>
      </c>
      <c r="G54">
        <v>23</v>
      </c>
      <c r="H54">
        <v>33</v>
      </c>
      <c r="J54">
        <v>23</v>
      </c>
      <c r="K54">
        <v>15</v>
      </c>
      <c r="L54">
        <f t="shared" si="0"/>
        <v>-10</v>
      </c>
      <c r="M54">
        <f t="shared" si="1"/>
        <v>0</v>
      </c>
      <c r="N54">
        <f t="shared" si="2"/>
        <v>0</v>
      </c>
    </row>
    <row r="55" spans="1:14" x14ac:dyDescent="0.3">
      <c r="A55" t="s">
        <v>17</v>
      </c>
      <c r="B55" t="s">
        <v>900</v>
      </c>
      <c r="C55" t="s">
        <v>900</v>
      </c>
      <c r="D55" t="s">
        <v>901</v>
      </c>
      <c r="E55" t="s">
        <v>45</v>
      </c>
      <c r="F55">
        <v>36</v>
      </c>
      <c r="G55">
        <v>9</v>
      </c>
      <c r="H55">
        <v>34</v>
      </c>
      <c r="J55">
        <v>24</v>
      </c>
      <c r="K55">
        <v>15</v>
      </c>
      <c r="L55">
        <f t="shared" si="0"/>
        <v>-25</v>
      </c>
      <c r="M55">
        <f t="shared" si="1"/>
        <v>-15</v>
      </c>
      <c r="N55">
        <f t="shared" si="2"/>
        <v>-15</v>
      </c>
    </row>
    <row r="56" spans="1:14" x14ac:dyDescent="0.3">
      <c r="A56" t="s">
        <v>17</v>
      </c>
      <c r="B56" t="s">
        <v>569</v>
      </c>
      <c r="C56" t="s">
        <v>569</v>
      </c>
      <c r="D56" t="s">
        <v>902</v>
      </c>
      <c r="E56" t="s">
        <v>45</v>
      </c>
      <c r="F56">
        <v>2</v>
      </c>
      <c r="G56">
        <v>31</v>
      </c>
      <c r="H56">
        <v>38</v>
      </c>
      <c r="J56">
        <v>25</v>
      </c>
      <c r="K56">
        <v>15</v>
      </c>
      <c r="L56">
        <f t="shared" si="0"/>
        <v>-7</v>
      </c>
      <c r="M56">
        <f t="shared" si="1"/>
        <v>6</v>
      </c>
      <c r="N56">
        <f t="shared" si="2"/>
        <v>6</v>
      </c>
    </row>
    <row r="57" spans="1:14" x14ac:dyDescent="0.3">
      <c r="A57" t="s">
        <v>17</v>
      </c>
      <c r="B57" t="s">
        <v>590</v>
      </c>
      <c r="C57" t="s">
        <v>590</v>
      </c>
      <c r="D57" t="s">
        <v>903</v>
      </c>
      <c r="E57" t="s">
        <v>45</v>
      </c>
      <c r="F57">
        <v>6</v>
      </c>
      <c r="G57">
        <v>26</v>
      </c>
      <c r="H57">
        <v>39</v>
      </c>
      <c r="J57">
        <v>26</v>
      </c>
      <c r="K57">
        <v>15</v>
      </c>
      <c r="L57">
        <f t="shared" si="0"/>
        <v>-13</v>
      </c>
      <c r="M57">
        <f t="shared" si="1"/>
        <v>0</v>
      </c>
      <c r="N57">
        <f t="shared" si="2"/>
        <v>0</v>
      </c>
    </row>
    <row r="58" spans="1:14" x14ac:dyDescent="0.3">
      <c r="A58" t="s">
        <v>62</v>
      </c>
      <c r="B58" t="s">
        <v>904</v>
      </c>
      <c r="C58" t="s">
        <v>904</v>
      </c>
      <c r="D58" t="s">
        <v>905</v>
      </c>
      <c r="E58" t="s">
        <v>45</v>
      </c>
      <c r="F58">
        <v>12</v>
      </c>
      <c r="G58">
        <v>20</v>
      </c>
      <c r="H58">
        <v>51</v>
      </c>
      <c r="J58">
        <v>27</v>
      </c>
      <c r="K58">
        <v>15</v>
      </c>
      <c r="L58">
        <f t="shared" si="0"/>
        <v>-31</v>
      </c>
      <c r="M58">
        <f t="shared" si="1"/>
        <v>-7</v>
      </c>
      <c r="N58">
        <f t="shared" si="2"/>
        <v>-7</v>
      </c>
    </row>
    <row r="59" spans="1:14" x14ac:dyDescent="0.3">
      <c r="A59" t="s">
        <v>17</v>
      </c>
      <c r="B59" t="s">
        <v>75</v>
      </c>
      <c r="C59" t="s">
        <v>75</v>
      </c>
      <c r="D59" t="s">
        <v>906</v>
      </c>
      <c r="E59" t="s">
        <v>45</v>
      </c>
      <c r="F59">
        <v>2</v>
      </c>
      <c r="G59">
        <v>31</v>
      </c>
      <c r="H59">
        <v>54</v>
      </c>
      <c r="J59">
        <v>28</v>
      </c>
      <c r="K59">
        <v>15</v>
      </c>
      <c r="L59">
        <f t="shared" si="0"/>
        <v>-23</v>
      </c>
      <c r="M59">
        <f t="shared" si="1"/>
        <v>3</v>
      </c>
      <c r="N59">
        <f t="shared" si="2"/>
        <v>3</v>
      </c>
    </row>
    <row r="60" spans="1:14" x14ac:dyDescent="0.3">
      <c r="A60" t="s">
        <v>29</v>
      </c>
      <c r="B60" t="s">
        <v>43</v>
      </c>
      <c r="C60" t="s">
        <v>43</v>
      </c>
      <c r="D60" t="s">
        <v>907</v>
      </c>
      <c r="E60" t="s">
        <v>45</v>
      </c>
      <c r="F60">
        <v>6</v>
      </c>
      <c r="G60">
        <v>26</v>
      </c>
      <c r="H60">
        <v>58</v>
      </c>
      <c r="J60">
        <v>29</v>
      </c>
      <c r="K60">
        <v>15</v>
      </c>
      <c r="L60">
        <f t="shared" si="0"/>
        <v>-32</v>
      </c>
      <c r="M60">
        <f t="shared" si="1"/>
        <v>-3</v>
      </c>
      <c r="N60">
        <f t="shared" si="2"/>
        <v>-3</v>
      </c>
    </row>
    <row r="61" spans="1:14" x14ac:dyDescent="0.3">
      <c r="A61" t="s">
        <v>32</v>
      </c>
      <c r="B61" t="s">
        <v>908</v>
      </c>
      <c r="C61" t="s">
        <v>908</v>
      </c>
      <c r="D61" t="s">
        <v>909</v>
      </c>
      <c r="E61" t="s">
        <v>45</v>
      </c>
      <c r="F61">
        <v>6</v>
      </c>
      <c r="G61">
        <v>26</v>
      </c>
      <c r="H61">
        <v>63</v>
      </c>
      <c r="J61">
        <v>30</v>
      </c>
      <c r="K61">
        <v>15</v>
      </c>
      <c r="L61">
        <f t="shared" si="0"/>
        <v>-37</v>
      </c>
      <c r="M61">
        <f t="shared" si="1"/>
        <v>-4</v>
      </c>
      <c r="N61">
        <f t="shared" si="2"/>
        <v>-4</v>
      </c>
    </row>
    <row r="62" spans="1:14" x14ac:dyDescent="0.3">
      <c r="A62" t="s">
        <v>359</v>
      </c>
      <c r="B62" t="s">
        <v>910</v>
      </c>
      <c r="C62" t="s">
        <v>910</v>
      </c>
      <c r="D62" t="s">
        <v>911</v>
      </c>
      <c r="E62" t="s">
        <v>45</v>
      </c>
      <c r="F62">
        <v>16</v>
      </c>
      <c r="G62">
        <v>16</v>
      </c>
      <c r="H62">
        <v>67</v>
      </c>
      <c r="J62">
        <v>31</v>
      </c>
      <c r="K62">
        <v>13</v>
      </c>
      <c r="L62">
        <f t="shared" si="0"/>
        <v>-51</v>
      </c>
      <c r="M62">
        <f t="shared" si="1"/>
        <v>-15</v>
      </c>
      <c r="N62">
        <f t="shared" si="2"/>
        <v>-15</v>
      </c>
    </row>
    <row r="63" spans="1:14" x14ac:dyDescent="0.3">
      <c r="A63" t="s">
        <v>385</v>
      </c>
      <c r="B63" t="s">
        <v>912</v>
      </c>
      <c r="C63" t="s">
        <v>913</v>
      </c>
      <c r="D63" t="s">
        <v>914</v>
      </c>
      <c r="E63" t="s">
        <v>45</v>
      </c>
      <c r="F63">
        <v>1</v>
      </c>
      <c r="G63">
        <v>35</v>
      </c>
      <c r="H63">
        <v>77</v>
      </c>
      <c r="J63">
        <v>32</v>
      </c>
      <c r="K63">
        <v>14</v>
      </c>
      <c r="L63">
        <f t="shared" si="0"/>
        <v>-42</v>
      </c>
      <c r="M63">
        <f t="shared" si="1"/>
        <v>3</v>
      </c>
      <c r="N63">
        <f t="shared" si="2"/>
        <v>3</v>
      </c>
    </row>
    <row r="64" spans="1:14" x14ac:dyDescent="0.3">
      <c r="A64" t="s">
        <v>32</v>
      </c>
      <c r="B64" t="s">
        <v>915</v>
      </c>
      <c r="C64" t="s">
        <v>915</v>
      </c>
      <c r="D64" t="s">
        <v>916</v>
      </c>
      <c r="E64" t="s">
        <v>45</v>
      </c>
      <c r="F64">
        <v>2</v>
      </c>
      <c r="G64">
        <v>31</v>
      </c>
      <c r="H64">
        <v>82</v>
      </c>
      <c r="J64">
        <v>33</v>
      </c>
      <c r="K64">
        <v>15</v>
      </c>
      <c r="L64">
        <f t="shared" si="0"/>
        <v>-51</v>
      </c>
      <c r="M64">
        <f t="shared" si="1"/>
        <v>-2</v>
      </c>
      <c r="N64">
        <f t="shared" si="2"/>
        <v>-2</v>
      </c>
    </row>
    <row r="65" spans="1:14" x14ac:dyDescent="0.3">
      <c r="A65" t="s">
        <v>359</v>
      </c>
      <c r="B65" t="s">
        <v>754</v>
      </c>
      <c r="C65" t="s">
        <v>754</v>
      </c>
      <c r="D65" t="s">
        <v>917</v>
      </c>
      <c r="E65" t="s">
        <v>45</v>
      </c>
      <c r="F65">
        <v>1</v>
      </c>
      <c r="G65">
        <v>35</v>
      </c>
      <c r="H65">
        <v>89</v>
      </c>
      <c r="J65">
        <v>34</v>
      </c>
      <c r="K65">
        <v>13</v>
      </c>
      <c r="L65">
        <f t="shared" si="0"/>
        <v>-54</v>
      </c>
      <c r="M65">
        <f t="shared" si="1"/>
        <v>1</v>
      </c>
      <c r="N65">
        <f t="shared" si="2"/>
        <v>1</v>
      </c>
    </row>
    <row r="66" spans="1:14" x14ac:dyDescent="0.3">
      <c r="A66" t="s">
        <v>385</v>
      </c>
      <c r="B66" t="s">
        <v>252</v>
      </c>
      <c r="C66" t="s">
        <v>252</v>
      </c>
      <c r="D66" t="s">
        <v>918</v>
      </c>
      <c r="E66" t="s">
        <v>45</v>
      </c>
      <c r="F66">
        <v>1</v>
      </c>
      <c r="G66">
        <v>35</v>
      </c>
      <c r="H66">
        <v>90</v>
      </c>
      <c r="J66">
        <v>35</v>
      </c>
      <c r="K66">
        <v>14</v>
      </c>
      <c r="L66">
        <f t="shared" si="0"/>
        <v>-55</v>
      </c>
      <c r="M66">
        <f t="shared" si="1"/>
        <v>0</v>
      </c>
      <c r="N66">
        <f t="shared" si="2"/>
        <v>0</v>
      </c>
    </row>
    <row r="67" spans="1:14" x14ac:dyDescent="0.3">
      <c r="A67" t="s">
        <v>359</v>
      </c>
      <c r="B67" t="s">
        <v>919</v>
      </c>
      <c r="C67" t="s">
        <v>919</v>
      </c>
      <c r="D67" t="s">
        <v>920</v>
      </c>
      <c r="E67" t="s">
        <v>45</v>
      </c>
      <c r="F67">
        <v>1</v>
      </c>
      <c r="G67">
        <v>35</v>
      </c>
      <c r="H67">
        <v>91</v>
      </c>
      <c r="J67">
        <v>36</v>
      </c>
      <c r="K67">
        <v>13</v>
      </c>
      <c r="L67">
        <f t="shared" ref="L67:L130" si="5">G67-H67</f>
        <v>-56</v>
      </c>
      <c r="M67">
        <f t="shared" ref="M67:M130" si="6">G67-J67</f>
        <v>-1</v>
      </c>
      <c r="N67">
        <f t="shared" ref="N67:N130" si="7">SUM(M67,I67)</f>
        <v>-1</v>
      </c>
    </row>
    <row r="68" spans="1:14" x14ac:dyDescent="0.3">
      <c r="A68" t="s">
        <v>26</v>
      </c>
      <c r="B68" t="s">
        <v>921</v>
      </c>
      <c r="C68" t="s">
        <v>921</v>
      </c>
      <c r="D68" t="s">
        <v>922</v>
      </c>
      <c r="E68" t="s">
        <v>45</v>
      </c>
      <c r="F68">
        <v>2</v>
      </c>
      <c r="G68">
        <v>31</v>
      </c>
      <c r="H68">
        <v>96</v>
      </c>
      <c r="J68">
        <v>37</v>
      </c>
      <c r="K68">
        <v>14</v>
      </c>
      <c r="L68">
        <f t="shared" si="5"/>
        <v>-65</v>
      </c>
      <c r="M68">
        <f t="shared" si="6"/>
        <v>-6</v>
      </c>
      <c r="N68">
        <f t="shared" si="7"/>
        <v>-6</v>
      </c>
    </row>
    <row r="69" spans="1:14" x14ac:dyDescent="0.3">
      <c r="A69" t="s">
        <v>359</v>
      </c>
      <c r="B69" t="s">
        <v>567</v>
      </c>
      <c r="C69" t="s">
        <v>567</v>
      </c>
      <c r="D69" t="s">
        <v>735</v>
      </c>
      <c r="E69" t="s">
        <v>45</v>
      </c>
      <c r="F69">
        <v>1</v>
      </c>
      <c r="G69">
        <v>35</v>
      </c>
      <c r="H69">
        <v>102</v>
      </c>
      <c r="J69">
        <v>38</v>
      </c>
      <c r="K69">
        <v>13</v>
      </c>
      <c r="L69">
        <f t="shared" si="5"/>
        <v>-67</v>
      </c>
      <c r="M69">
        <f t="shared" si="6"/>
        <v>-3</v>
      </c>
      <c r="N69">
        <f t="shared" si="7"/>
        <v>-3</v>
      </c>
    </row>
    <row r="70" spans="1:14" x14ac:dyDescent="0.3">
      <c r="A70" t="s">
        <v>26</v>
      </c>
      <c r="B70" t="s">
        <v>923</v>
      </c>
      <c r="C70" t="s">
        <v>923</v>
      </c>
      <c r="D70" t="s">
        <v>924</v>
      </c>
      <c r="E70" t="s">
        <v>45</v>
      </c>
      <c r="F70">
        <v>1</v>
      </c>
      <c r="G70">
        <v>35</v>
      </c>
      <c r="H70">
        <v>104</v>
      </c>
      <c r="J70">
        <v>39</v>
      </c>
      <c r="K70">
        <v>14</v>
      </c>
      <c r="L70">
        <f t="shared" si="5"/>
        <v>-69</v>
      </c>
      <c r="M70">
        <f t="shared" si="6"/>
        <v>-4</v>
      </c>
      <c r="N70">
        <f t="shared" si="7"/>
        <v>-4</v>
      </c>
    </row>
    <row r="71" spans="1:14" x14ac:dyDescent="0.3">
      <c r="A71" t="s">
        <v>23</v>
      </c>
      <c r="B71" t="s">
        <v>720</v>
      </c>
      <c r="C71" t="s">
        <v>720</v>
      </c>
      <c r="D71" t="s">
        <v>721</v>
      </c>
      <c r="E71" t="s">
        <v>45</v>
      </c>
      <c r="F71">
        <v>69</v>
      </c>
      <c r="G71">
        <v>1</v>
      </c>
      <c r="H71">
        <v>112</v>
      </c>
      <c r="J71">
        <v>40</v>
      </c>
      <c r="K71">
        <v>10</v>
      </c>
      <c r="L71">
        <f t="shared" si="5"/>
        <v>-111</v>
      </c>
      <c r="M71">
        <f t="shared" si="6"/>
        <v>-39</v>
      </c>
      <c r="N71">
        <f t="shared" si="7"/>
        <v>-39</v>
      </c>
    </row>
    <row r="72" spans="1:14" x14ac:dyDescent="0.3">
      <c r="A72" t="s">
        <v>32</v>
      </c>
      <c r="B72" t="s">
        <v>552</v>
      </c>
      <c r="C72" t="s">
        <v>552</v>
      </c>
      <c r="D72" t="s">
        <v>925</v>
      </c>
      <c r="E72" t="s">
        <v>45</v>
      </c>
      <c r="F72">
        <v>6</v>
      </c>
      <c r="G72">
        <v>26</v>
      </c>
      <c r="H72">
        <v>115</v>
      </c>
      <c r="J72">
        <v>41</v>
      </c>
      <c r="K72">
        <v>15</v>
      </c>
      <c r="L72">
        <f t="shared" si="5"/>
        <v>-89</v>
      </c>
      <c r="M72">
        <f t="shared" si="6"/>
        <v>-15</v>
      </c>
      <c r="N72">
        <f t="shared" si="7"/>
        <v>-15</v>
      </c>
    </row>
    <row r="73" spans="1:14" x14ac:dyDescent="0.3">
      <c r="A73" t="s">
        <v>32</v>
      </c>
      <c r="B73" t="s">
        <v>926</v>
      </c>
      <c r="C73" t="s">
        <v>926</v>
      </c>
      <c r="D73" t="s">
        <v>927</v>
      </c>
      <c r="E73" t="s">
        <v>45</v>
      </c>
      <c r="F73">
        <v>1</v>
      </c>
      <c r="G73">
        <v>35</v>
      </c>
      <c r="H73">
        <v>124</v>
      </c>
      <c r="J73">
        <v>42</v>
      </c>
      <c r="K73">
        <v>15</v>
      </c>
      <c r="L73">
        <f t="shared" si="5"/>
        <v>-89</v>
      </c>
      <c r="M73">
        <f t="shared" si="6"/>
        <v>-7</v>
      </c>
      <c r="N73">
        <f t="shared" si="7"/>
        <v>-7</v>
      </c>
    </row>
    <row r="74" spans="1:14" x14ac:dyDescent="0.3">
      <c r="A74" t="s">
        <v>62</v>
      </c>
      <c r="B74" t="s">
        <v>928</v>
      </c>
      <c r="C74" t="s">
        <v>77</v>
      </c>
      <c r="D74" t="s">
        <v>929</v>
      </c>
      <c r="E74" t="s">
        <v>45</v>
      </c>
      <c r="F74">
        <v>13</v>
      </c>
      <c r="G74">
        <v>19</v>
      </c>
      <c r="H74">
        <v>125</v>
      </c>
      <c r="J74">
        <v>43</v>
      </c>
      <c r="K74">
        <v>15</v>
      </c>
      <c r="L74">
        <f t="shared" si="5"/>
        <v>-106</v>
      </c>
      <c r="M74">
        <f t="shared" si="6"/>
        <v>-24</v>
      </c>
      <c r="N74">
        <f t="shared" si="7"/>
        <v>-24</v>
      </c>
    </row>
    <row r="75" spans="1:14" x14ac:dyDescent="0.3">
      <c r="A75" t="s">
        <v>359</v>
      </c>
      <c r="B75" t="s">
        <v>141</v>
      </c>
      <c r="C75" t="s">
        <v>141</v>
      </c>
      <c r="D75" t="s">
        <v>930</v>
      </c>
      <c r="E75" t="s">
        <v>91</v>
      </c>
      <c r="F75">
        <v>34</v>
      </c>
      <c r="G75">
        <v>1</v>
      </c>
      <c r="H75">
        <v>1</v>
      </c>
      <c r="I75">
        <f t="shared" ref="I75:I80" si="8">11-H75</f>
        <v>10</v>
      </c>
      <c r="J75">
        <v>1</v>
      </c>
      <c r="K75">
        <v>13</v>
      </c>
      <c r="L75">
        <f t="shared" si="5"/>
        <v>0</v>
      </c>
      <c r="M75">
        <f t="shared" si="6"/>
        <v>0</v>
      </c>
      <c r="N75">
        <f t="shared" si="7"/>
        <v>10</v>
      </c>
    </row>
    <row r="76" spans="1:14" x14ac:dyDescent="0.3">
      <c r="A76" t="s">
        <v>32</v>
      </c>
      <c r="B76" t="s">
        <v>607</v>
      </c>
      <c r="C76" t="s">
        <v>607</v>
      </c>
      <c r="D76" t="s">
        <v>931</v>
      </c>
      <c r="E76" t="s">
        <v>91</v>
      </c>
      <c r="F76">
        <v>18</v>
      </c>
      <c r="G76">
        <v>2</v>
      </c>
      <c r="H76">
        <v>2</v>
      </c>
      <c r="I76">
        <f t="shared" si="8"/>
        <v>9</v>
      </c>
      <c r="J76">
        <v>2</v>
      </c>
      <c r="K76">
        <v>15</v>
      </c>
      <c r="L76">
        <f t="shared" si="5"/>
        <v>0</v>
      </c>
      <c r="M76">
        <f t="shared" si="6"/>
        <v>0</v>
      </c>
      <c r="N76">
        <f t="shared" si="7"/>
        <v>9</v>
      </c>
    </row>
    <row r="77" spans="1:14" x14ac:dyDescent="0.3">
      <c r="A77" t="s">
        <v>62</v>
      </c>
      <c r="B77" t="s">
        <v>456</v>
      </c>
      <c r="C77" t="s">
        <v>456</v>
      </c>
      <c r="D77" t="s">
        <v>932</v>
      </c>
      <c r="E77" t="s">
        <v>91</v>
      </c>
      <c r="F77">
        <v>3</v>
      </c>
      <c r="G77">
        <v>9</v>
      </c>
      <c r="H77">
        <v>3</v>
      </c>
      <c r="I77">
        <f t="shared" si="8"/>
        <v>8</v>
      </c>
      <c r="J77">
        <v>3</v>
      </c>
      <c r="K77">
        <v>15</v>
      </c>
      <c r="L77">
        <f t="shared" si="5"/>
        <v>6</v>
      </c>
      <c r="M77">
        <f t="shared" si="6"/>
        <v>6</v>
      </c>
      <c r="N77">
        <f t="shared" si="7"/>
        <v>14</v>
      </c>
    </row>
    <row r="78" spans="1:14" x14ac:dyDescent="0.3">
      <c r="A78" t="s">
        <v>32</v>
      </c>
      <c r="B78" t="s">
        <v>766</v>
      </c>
      <c r="C78" t="s">
        <v>766</v>
      </c>
      <c r="D78" t="s">
        <v>933</v>
      </c>
      <c r="E78" t="s">
        <v>91</v>
      </c>
      <c r="F78">
        <v>3</v>
      </c>
      <c r="G78">
        <v>9</v>
      </c>
      <c r="H78">
        <v>5</v>
      </c>
      <c r="I78">
        <f t="shared" si="8"/>
        <v>6</v>
      </c>
      <c r="J78">
        <v>4</v>
      </c>
      <c r="K78">
        <v>15</v>
      </c>
      <c r="L78">
        <f t="shared" si="5"/>
        <v>4</v>
      </c>
      <c r="M78">
        <f t="shared" si="6"/>
        <v>5</v>
      </c>
      <c r="N78">
        <f t="shared" si="7"/>
        <v>11</v>
      </c>
    </row>
    <row r="79" spans="1:14" x14ac:dyDescent="0.3">
      <c r="A79" t="s">
        <v>17</v>
      </c>
      <c r="B79" t="s">
        <v>139</v>
      </c>
      <c r="C79" t="s">
        <v>139</v>
      </c>
      <c r="D79" t="s">
        <v>288</v>
      </c>
      <c r="E79" t="s">
        <v>91</v>
      </c>
      <c r="F79">
        <v>17</v>
      </c>
      <c r="G79">
        <v>3</v>
      </c>
      <c r="H79">
        <v>6</v>
      </c>
      <c r="I79">
        <f t="shared" si="8"/>
        <v>5</v>
      </c>
      <c r="J79">
        <v>5</v>
      </c>
      <c r="K79">
        <v>15</v>
      </c>
      <c r="L79">
        <f t="shared" si="5"/>
        <v>-3</v>
      </c>
      <c r="M79">
        <f t="shared" si="6"/>
        <v>-2</v>
      </c>
      <c r="N79">
        <f t="shared" si="7"/>
        <v>3</v>
      </c>
    </row>
    <row r="80" spans="1:14" x14ac:dyDescent="0.3">
      <c r="A80" t="s">
        <v>13</v>
      </c>
      <c r="B80" t="s">
        <v>297</v>
      </c>
      <c r="C80" t="s">
        <v>297</v>
      </c>
      <c r="D80" t="s">
        <v>934</v>
      </c>
      <c r="E80" t="s">
        <v>91</v>
      </c>
      <c r="F80">
        <v>7</v>
      </c>
      <c r="G80">
        <v>6</v>
      </c>
      <c r="H80">
        <v>8</v>
      </c>
      <c r="I80">
        <f t="shared" si="8"/>
        <v>3</v>
      </c>
      <c r="J80">
        <v>6</v>
      </c>
      <c r="K80">
        <v>10</v>
      </c>
      <c r="L80">
        <f t="shared" si="5"/>
        <v>-2</v>
      </c>
      <c r="M80">
        <f t="shared" si="6"/>
        <v>0</v>
      </c>
      <c r="N80">
        <f t="shared" si="7"/>
        <v>3</v>
      </c>
    </row>
    <row r="81" spans="1:14" x14ac:dyDescent="0.3">
      <c r="A81" t="s">
        <v>35</v>
      </c>
      <c r="B81" t="s">
        <v>935</v>
      </c>
      <c r="C81" t="s">
        <v>935</v>
      </c>
      <c r="D81" t="s">
        <v>936</v>
      </c>
      <c r="E81" t="s">
        <v>91</v>
      </c>
      <c r="F81">
        <v>7</v>
      </c>
      <c r="G81">
        <v>6</v>
      </c>
      <c r="H81">
        <v>14</v>
      </c>
      <c r="J81">
        <v>7</v>
      </c>
      <c r="K81">
        <v>8</v>
      </c>
      <c r="L81">
        <f t="shared" si="5"/>
        <v>-8</v>
      </c>
      <c r="M81">
        <f t="shared" si="6"/>
        <v>-1</v>
      </c>
      <c r="N81">
        <f t="shared" si="7"/>
        <v>-1</v>
      </c>
    </row>
    <row r="82" spans="1:14" x14ac:dyDescent="0.3">
      <c r="A82" t="s">
        <v>17</v>
      </c>
      <c r="B82" t="s">
        <v>611</v>
      </c>
      <c r="C82" t="s">
        <v>611</v>
      </c>
      <c r="D82" t="s">
        <v>937</v>
      </c>
      <c r="E82" t="s">
        <v>91</v>
      </c>
      <c r="F82">
        <v>2</v>
      </c>
      <c r="G82">
        <v>11</v>
      </c>
      <c r="H82">
        <v>34</v>
      </c>
      <c r="J82">
        <v>8</v>
      </c>
      <c r="K82">
        <v>15</v>
      </c>
      <c r="L82">
        <f t="shared" si="5"/>
        <v>-23</v>
      </c>
      <c r="M82">
        <f t="shared" si="6"/>
        <v>3</v>
      </c>
      <c r="N82">
        <f t="shared" si="7"/>
        <v>3</v>
      </c>
    </row>
    <row r="83" spans="1:14" x14ac:dyDescent="0.3">
      <c r="A83" t="s">
        <v>23</v>
      </c>
      <c r="B83" t="s">
        <v>460</v>
      </c>
      <c r="C83" t="s">
        <v>460</v>
      </c>
      <c r="D83" t="s">
        <v>938</v>
      </c>
      <c r="E83" t="s">
        <v>91</v>
      </c>
      <c r="F83">
        <v>17</v>
      </c>
      <c r="G83">
        <v>3</v>
      </c>
      <c r="H83">
        <v>37</v>
      </c>
      <c r="J83">
        <v>9</v>
      </c>
      <c r="K83">
        <v>10</v>
      </c>
      <c r="L83">
        <f t="shared" si="5"/>
        <v>-34</v>
      </c>
      <c r="M83">
        <f t="shared" si="6"/>
        <v>-6</v>
      </c>
      <c r="N83">
        <f t="shared" si="7"/>
        <v>-6</v>
      </c>
    </row>
    <row r="84" spans="1:14" x14ac:dyDescent="0.3">
      <c r="A84" t="s">
        <v>29</v>
      </c>
      <c r="B84" t="s">
        <v>292</v>
      </c>
      <c r="C84" t="s">
        <v>292</v>
      </c>
      <c r="D84" t="s">
        <v>293</v>
      </c>
      <c r="E84" t="s">
        <v>91</v>
      </c>
      <c r="F84">
        <v>13</v>
      </c>
      <c r="G84">
        <v>5</v>
      </c>
      <c r="H84">
        <v>49</v>
      </c>
      <c r="J84">
        <v>10</v>
      </c>
      <c r="K84">
        <v>15</v>
      </c>
      <c r="L84">
        <f t="shared" si="5"/>
        <v>-44</v>
      </c>
      <c r="M84">
        <f t="shared" si="6"/>
        <v>-5</v>
      </c>
      <c r="N84">
        <f t="shared" si="7"/>
        <v>-5</v>
      </c>
    </row>
    <row r="85" spans="1:14" x14ac:dyDescent="0.3">
      <c r="A85" t="s">
        <v>385</v>
      </c>
      <c r="B85" t="s">
        <v>774</v>
      </c>
      <c r="C85" t="s">
        <v>774</v>
      </c>
      <c r="D85" t="s">
        <v>939</v>
      </c>
      <c r="E85" t="s">
        <v>91</v>
      </c>
      <c r="F85">
        <v>5</v>
      </c>
      <c r="G85">
        <v>8</v>
      </c>
      <c r="H85">
        <v>90</v>
      </c>
      <c r="J85">
        <v>11</v>
      </c>
      <c r="K85">
        <v>14</v>
      </c>
      <c r="L85">
        <f t="shared" si="5"/>
        <v>-82</v>
      </c>
      <c r="M85">
        <f t="shared" si="6"/>
        <v>-3</v>
      </c>
      <c r="N85">
        <f t="shared" si="7"/>
        <v>-3</v>
      </c>
    </row>
    <row r="86" spans="1:14" x14ac:dyDescent="0.3">
      <c r="A86" t="s">
        <v>13</v>
      </c>
      <c r="B86" t="s">
        <v>201</v>
      </c>
      <c r="C86" t="s">
        <v>201</v>
      </c>
      <c r="D86" t="s">
        <v>940</v>
      </c>
      <c r="E86" t="s">
        <v>94</v>
      </c>
      <c r="F86">
        <v>59</v>
      </c>
      <c r="G86">
        <v>1</v>
      </c>
      <c r="H86">
        <v>1</v>
      </c>
      <c r="I86">
        <f>31-H86</f>
        <v>30</v>
      </c>
      <c r="J86">
        <v>1</v>
      </c>
      <c r="K86">
        <v>10</v>
      </c>
      <c r="L86">
        <f t="shared" si="5"/>
        <v>0</v>
      </c>
      <c r="M86">
        <f t="shared" si="6"/>
        <v>0</v>
      </c>
      <c r="N86">
        <f t="shared" si="7"/>
        <v>30</v>
      </c>
    </row>
    <row r="87" spans="1:14" x14ac:dyDescent="0.3">
      <c r="A87" t="s">
        <v>32</v>
      </c>
      <c r="B87" t="s">
        <v>484</v>
      </c>
      <c r="C87" t="s">
        <v>484</v>
      </c>
      <c r="D87" t="s">
        <v>941</v>
      </c>
      <c r="E87" t="s">
        <v>94</v>
      </c>
      <c r="F87">
        <v>23</v>
      </c>
      <c r="G87">
        <v>13</v>
      </c>
      <c r="H87">
        <v>2</v>
      </c>
      <c r="I87">
        <f t="shared" ref="I87:I106" si="9">31-H87</f>
        <v>29</v>
      </c>
      <c r="J87">
        <v>2</v>
      </c>
      <c r="K87">
        <v>15</v>
      </c>
      <c r="L87">
        <f t="shared" si="5"/>
        <v>11</v>
      </c>
      <c r="M87">
        <f t="shared" si="6"/>
        <v>11</v>
      </c>
      <c r="N87">
        <f t="shared" si="7"/>
        <v>40</v>
      </c>
    </row>
    <row r="88" spans="1:14" x14ac:dyDescent="0.3">
      <c r="A88" t="s">
        <v>385</v>
      </c>
      <c r="B88" t="s">
        <v>507</v>
      </c>
      <c r="C88" t="s">
        <v>507</v>
      </c>
      <c r="D88" t="s">
        <v>832</v>
      </c>
      <c r="E88" t="s">
        <v>94</v>
      </c>
      <c r="F88">
        <v>19</v>
      </c>
      <c r="G88">
        <v>15</v>
      </c>
      <c r="H88">
        <v>3</v>
      </c>
      <c r="I88">
        <f t="shared" si="9"/>
        <v>28</v>
      </c>
      <c r="J88">
        <v>3</v>
      </c>
      <c r="K88">
        <v>14</v>
      </c>
      <c r="L88">
        <f t="shared" si="5"/>
        <v>12</v>
      </c>
      <c r="M88">
        <f t="shared" si="6"/>
        <v>12</v>
      </c>
      <c r="N88">
        <f t="shared" si="7"/>
        <v>40</v>
      </c>
    </row>
    <row r="89" spans="1:14" x14ac:dyDescent="0.3">
      <c r="A89" t="s">
        <v>17</v>
      </c>
      <c r="B89" t="s">
        <v>171</v>
      </c>
      <c r="C89" t="s">
        <v>171</v>
      </c>
      <c r="D89" t="s">
        <v>942</v>
      </c>
      <c r="E89" t="s">
        <v>94</v>
      </c>
      <c r="F89">
        <v>52</v>
      </c>
      <c r="G89">
        <v>3</v>
      </c>
      <c r="H89">
        <v>4</v>
      </c>
      <c r="I89">
        <f t="shared" si="9"/>
        <v>27</v>
      </c>
      <c r="J89">
        <v>4</v>
      </c>
      <c r="K89">
        <v>15</v>
      </c>
      <c r="L89">
        <f t="shared" si="5"/>
        <v>-1</v>
      </c>
      <c r="M89">
        <f t="shared" si="6"/>
        <v>-1</v>
      </c>
      <c r="N89">
        <f t="shared" si="7"/>
        <v>26</v>
      </c>
    </row>
    <row r="90" spans="1:14" x14ac:dyDescent="0.3">
      <c r="A90" t="s">
        <v>29</v>
      </c>
      <c r="B90" t="s">
        <v>943</v>
      </c>
      <c r="C90" t="s">
        <v>943</v>
      </c>
      <c r="D90" t="s">
        <v>944</v>
      </c>
      <c r="E90" t="s">
        <v>94</v>
      </c>
      <c r="F90">
        <v>11</v>
      </c>
      <c r="G90">
        <v>21</v>
      </c>
      <c r="H90">
        <v>5</v>
      </c>
      <c r="I90">
        <f t="shared" si="9"/>
        <v>26</v>
      </c>
      <c r="J90">
        <v>5</v>
      </c>
      <c r="K90">
        <v>15</v>
      </c>
      <c r="L90">
        <f t="shared" si="5"/>
        <v>16</v>
      </c>
      <c r="M90">
        <f t="shared" si="6"/>
        <v>16</v>
      </c>
      <c r="N90">
        <f t="shared" si="7"/>
        <v>42</v>
      </c>
    </row>
    <row r="91" spans="1:14" x14ac:dyDescent="0.3">
      <c r="A91" t="s">
        <v>17</v>
      </c>
      <c r="B91" t="s">
        <v>785</v>
      </c>
      <c r="C91" t="s">
        <v>785</v>
      </c>
      <c r="D91" t="s">
        <v>945</v>
      </c>
      <c r="E91" t="s">
        <v>94</v>
      </c>
      <c r="F91">
        <v>50</v>
      </c>
      <c r="G91">
        <v>4</v>
      </c>
      <c r="H91">
        <v>6</v>
      </c>
      <c r="I91">
        <f t="shared" si="9"/>
        <v>25</v>
      </c>
      <c r="J91">
        <v>6</v>
      </c>
      <c r="K91">
        <v>15</v>
      </c>
      <c r="L91">
        <f t="shared" si="5"/>
        <v>-2</v>
      </c>
      <c r="M91">
        <f t="shared" si="6"/>
        <v>-2</v>
      </c>
      <c r="N91">
        <f t="shared" si="7"/>
        <v>23</v>
      </c>
    </row>
    <row r="92" spans="1:14" x14ac:dyDescent="0.3">
      <c r="A92" t="s">
        <v>26</v>
      </c>
      <c r="B92" t="s">
        <v>946</v>
      </c>
      <c r="C92" t="s">
        <v>203</v>
      </c>
      <c r="D92" t="s">
        <v>947</v>
      </c>
      <c r="E92" t="s">
        <v>94</v>
      </c>
      <c r="F92">
        <v>6</v>
      </c>
      <c r="G92">
        <v>29</v>
      </c>
      <c r="H92">
        <v>7</v>
      </c>
      <c r="I92">
        <f t="shared" si="9"/>
        <v>24</v>
      </c>
      <c r="J92">
        <v>7</v>
      </c>
      <c r="K92">
        <v>14</v>
      </c>
      <c r="L92">
        <f t="shared" si="5"/>
        <v>22</v>
      </c>
      <c r="M92">
        <f t="shared" si="6"/>
        <v>22</v>
      </c>
      <c r="N92">
        <f t="shared" si="7"/>
        <v>46</v>
      </c>
    </row>
    <row r="93" spans="1:14" x14ac:dyDescent="0.3">
      <c r="A93" t="s">
        <v>35</v>
      </c>
      <c r="B93" t="s">
        <v>623</v>
      </c>
      <c r="C93" t="s">
        <v>623</v>
      </c>
      <c r="D93" t="s">
        <v>948</v>
      </c>
      <c r="E93" t="s">
        <v>94</v>
      </c>
      <c r="F93">
        <v>5</v>
      </c>
      <c r="G93">
        <v>32</v>
      </c>
      <c r="H93">
        <v>8</v>
      </c>
      <c r="I93">
        <f t="shared" si="9"/>
        <v>23</v>
      </c>
      <c r="J93">
        <v>8</v>
      </c>
      <c r="K93">
        <v>8</v>
      </c>
      <c r="L93">
        <f t="shared" si="5"/>
        <v>24</v>
      </c>
      <c r="M93">
        <f t="shared" si="6"/>
        <v>24</v>
      </c>
      <c r="N93">
        <f t="shared" si="7"/>
        <v>47</v>
      </c>
    </row>
    <row r="94" spans="1:14" x14ac:dyDescent="0.3">
      <c r="A94" t="s">
        <v>23</v>
      </c>
      <c r="B94" t="s">
        <v>949</v>
      </c>
      <c r="C94" t="s">
        <v>949</v>
      </c>
      <c r="D94" t="s">
        <v>950</v>
      </c>
      <c r="E94" t="s">
        <v>94</v>
      </c>
      <c r="F94">
        <v>1</v>
      </c>
      <c r="G94">
        <v>39</v>
      </c>
      <c r="H94">
        <v>9</v>
      </c>
      <c r="I94">
        <f t="shared" si="9"/>
        <v>22</v>
      </c>
      <c r="J94">
        <v>9</v>
      </c>
      <c r="K94">
        <v>10</v>
      </c>
      <c r="L94">
        <f t="shared" si="5"/>
        <v>30</v>
      </c>
      <c r="M94">
        <f t="shared" si="6"/>
        <v>30</v>
      </c>
      <c r="N94">
        <f t="shared" si="7"/>
        <v>52</v>
      </c>
    </row>
    <row r="95" spans="1:14" x14ac:dyDescent="0.3">
      <c r="A95" t="s">
        <v>359</v>
      </c>
      <c r="B95" t="s">
        <v>525</v>
      </c>
      <c r="C95" t="s">
        <v>525</v>
      </c>
      <c r="D95" t="s">
        <v>805</v>
      </c>
      <c r="E95" t="s">
        <v>94</v>
      </c>
      <c r="F95">
        <v>1</v>
      </c>
      <c r="G95">
        <v>39</v>
      </c>
      <c r="H95">
        <v>10</v>
      </c>
      <c r="I95">
        <f t="shared" si="9"/>
        <v>21</v>
      </c>
      <c r="J95">
        <v>10</v>
      </c>
      <c r="K95">
        <v>13</v>
      </c>
      <c r="L95">
        <f t="shared" si="5"/>
        <v>29</v>
      </c>
      <c r="M95">
        <f t="shared" si="6"/>
        <v>29</v>
      </c>
      <c r="N95">
        <f t="shared" si="7"/>
        <v>50</v>
      </c>
    </row>
    <row r="96" spans="1:14" x14ac:dyDescent="0.3">
      <c r="A96" t="s">
        <v>35</v>
      </c>
      <c r="B96" t="s">
        <v>513</v>
      </c>
      <c r="C96" t="s">
        <v>513</v>
      </c>
      <c r="D96" t="s">
        <v>514</v>
      </c>
      <c r="E96" t="s">
        <v>94</v>
      </c>
      <c r="F96">
        <v>35</v>
      </c>
      <c r="G96">
        <v>10</v>
      </c>
      <c r="H96">
        <v>11</v>
      </c>
      <c r="I96">
        <f t="shared" si="9"/>
        <v>20</v>
      </c>
      <c r="J96">
        <v>11</v>
      </c>
      <c r="K96">
        <v>8</v>
      </c>
      <c r="L96">
        <f t="shared" si="5"/>
        <v>-1</v>
      </c>
      <c r="M96">
        <f t="shared" si="6"/>
        <v>-1</v>
      </c>
      <c r="N96">
        <f t="shared" si="7"/>
        <v>19</v>
      </c>
    </row>
    <row r="97" spans="1:14" x14ac:dyDescent="0.3">
      <c r="A97" t="s">
        <v>26</v>
      </c>
      <c r="B97" t="s">
        <v>92</v>
      </c>
      <c r="C97" t="s">
        <v>800</v>
      </c>
      <c r="D97" t="s">
        <v>951</v>
      </c>
      <c r="E97" t="s">
        <v>94</v>
      </c>
      <c r="F97">
        <v>48</v>
      </c>
      <c r="G97">
        <v>7</v>
      </c>
      <c r="H97">
        <v>12</v>
      </c>
      <c r="I97">
        <f t="shared" si="9"/>
        <v>19</v>
      </c>
      <c r="J97">
        <v>12</v>
      </c>
      <c r="K97">
        <v>14</v>
      </c>
      <c r="L97">
        <f t="shared" si="5"/>
        <v>-5</v>
      </c>
      <c r="M97">
        <f t="shared" si="6"/>
        <v>-5</v>
      </c>
      <c r="N97">
        <f t="shared" si="7"/>
        <v>14</v>
      </c>
    </row>
    <row r="98" spans="1:14" x14ac:dyDescent="0.3">
      <c r="A98" t="s">
        <v>385</v>
      </c>
      <c r="B98" t="s">
        <v>787</v>
      </c>
      <c r="C98" t="s">
        <v>787</v>
      </c>
      <c r="D98" t="s">
        <v>952</v>
      </c>
      <c r="E98" t="s">
        <v>94</v>
      </c>
      <c r="F98">
        <v>30</v>
      </c>
      <c r="G98">
        <v>12</v>
      </c>
      <c r="H98">
        <v>13</v>
      </c>
      <c r="I98">
        <f t="shared" si="9"/>
        <v>18</v>
      </c>
      <c r="J98">
        <v>13</v>
      </c>
      <c r="K98">
        <v>14</v>
      </c>
      <c r="L98">
        <f t="shared" si="5"/>
        <v>-1</v>
      </c>
      <c r="M98">
        <f t="shared" si="6"/>
        <v>-1</v>
      </c>
      <c r="N98">
        <f t="shared" si="7"/>
        <v>17</v>
      </c>
    </row>
    <row r="99" spans="1:14" x14ac:dyDescent="0.3">
      <c r="A99" t="s">
        <v>385</v>
      </c>
      <c r="B99" t="s">
        <v>654</v>
      </c>
      <c r="C99" t="s">
        <v>654</v>
      </c>
      <c r="D99" t="s">
        <v>953</v>
      </c>
      <c r="E99" t="s">
        <v>94</v>
      </c>
      <c r="F99">
        <v>10</v>
      </c>
      <c r="G99">
        <v>23</v>
      </c>
      <c r="H99">
        <v>14</v>
      </c>
      <c r="I99">
        <f t="shared" si="9"/>
        <v>17</v>
      </c>
      <c r="J99">
        <v>14</v>
      </c>
      <c r="K99">
        <v>14</v>
      </c>
      <c r="L99">
        <f t="shared" si="5"/>
        <v>9</v>
      </c>
      <c r="M99">
        <f t="shared" si="6"/>
        <v>9</v>
      </c>
      <c r="N99">
        <f t="shared" si="7"/>
        <v>26</v>
      </c>
    </row>
    <row r="100" spans="1:14" x14ac:dyDescent="0.3">
      <c r="A100" t="s">
        <v>13</v>
      </c>
      <c r="B100" t="s">
        <v>328</v>
      </c>
      <c r="C100" t="s">
        <v>328</v>
      </c>
      <c r="D100" t="s">
        <v>954</v>
      </c>
      <c r="E100" t="s">
        <v>94</v>
      </c>
      <c r="F100">
        <v>9</v>
      </c>
      <c r="G100">
        <v>24</v>
      </c>
      <c r="H100">
        <v>15</v>
      </c>
      <c r="I100">
        <f t="shared" si="9"/>
        <v>16</v>
      </c>
      <c r="J100">
        <v>15</v>
      </c>
      <c r="K100">
        <v>10</v>
      </c>
      <c r="L100">
        <f t="shared" si="5"/>
        <v>9</v>
      </c>
      <c r="M100">
        <f t="shared" si="6"/>
        <v>9</v>
      </c>
      <c r="N100">
        <f t="shared" si="7"/>
        <v>25</v>
      </c>
    </row>
    <row r="101" spans="1:14" x14ac:dyDescent="0.3">
      <c r="A101" t="s">
        <v>359</v>
      </c>
      <c r="B101" t="s">
        <v>476</v>
      </c>
      <c r="C101" t="s">
        <v>476</v>
      </c>
      <c r="D101" t="s">
        <v>955</v>
      </c>
      <c r="E101" t="s">
        <v>94</v>
      </c>
      <c r="F101">
        <v>57</v>
      </c>
      <c r="G101">
        <v>2</v>
      </c>
      <c r="H101">
        <v>16</v>
      </c>
      <c r="I101">
        <f t="shared" si="9"/>
        <v>15</v>
      </c>
      <c r="J101">
        <v>16</v>
      </c>
      <c r="K101">
        <v>13</v>
      </c>
      <c r="L101">
        <f t="shared" si="5"/>
        <v>-14</v>
      </c>
      <c r="M101">
        <f t="shared" si="6"/>
        <v>-14</v>
      </c>
      <c r="N101">
        <f t="shared" si="7"/>
        <v>1</v>
      </c>
    </row>
    <row r="102" spans="1:14" x14ac:dyDescent="0.3">
      <c r="A102" t="s">
        <v>29</v>
      </c>
      <c r="B102" t="s">
        <v>303</v>
      </c>
      <c r="C102" t="s">
        <v>303</v>
      </c>
      <c r="D102" t="s">
        <v>792</v>
      </c>
      <c r="E102" t="s">
        <v>94</v>
      </c>
      <c r="F102">
        <v>21</v>
      </c>
      <c r="G102">
        <v>14</v>
      </c>
      <c r="H102">
        <v>19</v>
      </c>
      <c r="I102">
        <f t="shared" si="9"/>
        <v>12</v>
      </c>
      <c r="J102">
        <v>17</v>
      </c>
      <c r="K102">
        <v>15</v>
      </c>
      <c r="L102">
        <f t="shared" si="5"/>
        <v>-5</v>
      </c>
      <c r="M102">
        <f t="shared" si="6"/>
        <v>-3</v>
      </c>
      <c r="N102">
        <f t="shared" si="7"/>
        <v>9</v>
      </c>
    </row>
    <row r="103" spans="1:14" x14ac:dyDescent="0.3">
      <c r="A103" t="s">
        <v>26</v>
      </c>
      <c r="B103" t="s">
        <v>801</v>
      </c>
      <c r="C103" t="s">
        <v>801</v>
      </c>
      <c r="D103" t="s">
        <v>956</v>
      </c>
      <c r="E103" t="s">
        <v>94</v>
      </c>
      <c r="F103">
        <v>9</v>
      </c>
      <c r="G103">
        <v>24</v>
      </c>
      <c r="H103">
        <v>20</v>
      </c>
      <c r="I103">
        <f t="shared" si="9"/>
        <v>11</v>
      </c>
      <c r="J103">
        <v>18</v>
      </c>
      <c r="K103">
        <v>14</v>
      </c>
      <c r="L103">
        <f t="shared" si="5"/>
        <v>4</v>
      </c>
      <c r="M103">
        <f t="shared" si="6"/>
        <v>6</v>
      </c>
      <c r="N103">
        <f t="shared" si="7"/>
        <v>17</v>
      </c>
    </row>
    <row r="104" spans="1:14" x14ac:dyDescent="0.3">
      <c r="A104" t="s">
        <v>62</v>
      </c>
      <c r="B104" t="s">
        <v>810</v>
      </c>
      <c r="C104" t="s">
        <v>810</v>
      </c>
      <c r="D104" t="s">
        <v>479</v>
      </c>
      <c r="E104" t="s">
        <v>94</v>
      </c>
      <c r="F104">
        <v>14</v>
      </c>
      <c r="G104">
        <v>17</v>
      </c>
      <c r="H104">
        <v>21</v>
      </c>
      <c r="I104">
        <f t="shared" si="9"/>
        <v>10</v>
      </c>
      <c r="J104">
        <v>19</v>
      </c>
      <c r="K104">
        <v>15</v>
      </c>
      <c r="L104">
        <f t="shared" si="5"/>
        <v>-4</v>
      </c>
      <c r="M104">
        <f t="shared" si="6"/>
        <v>-2</v>
      </c>
      <c r="N104">
        <f t="shared" si="7"/>
        <v>8</v>
      </c>
    </row>
    <row r="105" spans="1:14" x14ac:dyDescent="0.3">
      <c r="A105" t="s">
        <v>359</v>
      </c>
      <c r="B105" t="s">
        <v>207</v>
      </c>
      <c r="C105" t="s">
        <v>207</v>
      </c>
      <c r="D105" t="s">
        <v>471</v>
      </c>
      <c r="E105" t="s">
        <v>94</v>
      </c>
      <c r="F105">
        <v>44</v>
      </c>
      <c r="G105">
        <v>8</v>
      </c>
      <c r="H105">
        <v>24</v>
      </c>
      <c r="I105">
        <f t="shared" si="9"/>
        <v>7</v>
      </c>
      <c r="J105">
        <v>20</v>
      </c>
      <c r="K105">
        <v>13</v>
      </c>
      <c r="L105">
        <f t="shared" si="5"/>
        <v>-16</v>
      </c>
      <c r="M105">
        <f t="shared" si="6"/>
        <v>-12</v>
      </c>
      <c r="N105">
        <f t="shared" si="7"/>
        <v>-5</v>
      </c>
    </row>
    <row r="106" spans="1:14" x14ac:dyDescent="0.3">
      <c r="A106" t="s">
        <v>26</v>
      </c>
      <c r="B106" t="s">
        <v>480</v>
      </c>
      <c r="C106" t="s">
        <v>321</v>
      </c>
      <c r="D106" t="s">
        <v>957</v>
      </c>
      <c r="E106" t="s">
        <v>94</v>
      </c>
      <c r="F106">
        <v>32</v>
      </c>
      <c r="G106">
        <v>11</v>
      </c>
      <c r="H106">
        <v>25</v>
      </c>
      <c r="I106">
        <f t="shared" si="9"/>
        <v>6</v>
      </c>
      <c r="J106">
        <v>21</v>
      </c>
      <c r="K106">
        <v>14</v>
      </c>
      <c r="L106">
        <f t="shared" si="5"/>
        <v>-14</v>
      </c>
      <c r="M106">
        <f t="shared" si="6"/>
        <v>-10</v>
      </c>
      <c r="N106">
        <f t="shared" si="7"/>
        <v>-4</v>
      </c>
    </row>
    <row r="107" spans="1:14" x14ac:dyDescent="0.3">
      <c r="A107" t="s">
        <v>23</v>
      </c>
      <c r="B107" t="s">
        <v>509</v>
      </c>
      <c r="C107" t="s">
        <v>509</v>
      </c>
      <c r="D107" t="s">
        <v>958</v>
      </c>
      <c r="E107" t="s">
        <v>94</v>
      </c>
      <c r="F107">
        <v>14</v>
      </c>
      <c r="G107">
        <v>17</v>
      </c>
      <c r="H107">
        <v>31</v>
      </c>
      <c r="J107">
        <v>22</v>
      </c>
      <c r="K107">
        <v>10</v>
      </c>
      <c r="L107">
        <f t="shared" si="5"/>
        <v>-14</v>
      </c>
      <c r="M107">
        <f t="shared" si="6"/>
        <v>-5</v>
      </c>
      <c r="N107">
        <f t="shared" si="7"/>
        <v>-5</v>
      </c>
    </row>
    <row r="108" spans="1:14" x14ac:dyDescent="0.3">
      <c r="A108" t="s">
        <v>35</v>
      </c>
      <c r="B108" t="s">
        <v>633</v>
      </c>
      <c r="C108" t="s">
        <v>633</v>
      </c>
      <c r="D108" t="s">
        <v>959</v>
      </c>
      <c r="E108" t="s">
        <v>94</v>
      </c>
      <c r="F108">
        <v>36</v>
      </c>
      <c r="G108">
        <v>9</v>
      </c>
      <c r="H108">
        <v>34</v>
      </c>
      <c r="J108">
        <v>23</v>
      </c>
      <c r="K108">
        <v>8</v>
      </c>
      <c r="L108">
        <f t="shared" si="5"/>
        <v>-25</v>
      </c>
      <c r="M108">
        <f t="shared" si="6"/>
        <v>-14</v>
      </c>
      <c r="N108">
        <f t="shared" si="7"/>
        <v>-14</v>
      </c>
    </row>
    <row r="109" spans="1:14" x14ac:dyDescent="0.3">
      <c r="A109" t="s">
        <v>13</v>
      </c>
      <c r="B109" t="s">
        <v>960</v>
      </c>
      <c r="C109" t="s">
        <v>960</v>
      </c>
      <c r="D109" t="s">
        <v>961</v>
      </c>
      <c r="E109" t="s">
        <v>94</v>
      </c>
      <c r="F109">
        <v>6</v>
      </c>
      <c r="G109">
        <v>29</v>
      </c>
      <c r="H109">
        <v>36</v>
      </c>
      <c r="J109">
        <v>24</v>
      </c>
      <c r="K109">
        <v>10</v>
      </c>
      <c r="L109">
        <f t="shared" si="5"/>
        <v>-7</v>
      </c>
      <c r="M109">
        <f t="shared" si="6"/>
        <v>5</v>
      </c>
      <c r="N109">
        <f t="shared" si="7"/>
        <v>5</v>
      </c>
    </row>
    <row r="110" spans="1:14" x14ac:dyDescent="0.3">
      <c r="A110" t="s">
        <v>26</v>
      </c>
      <c r="B110" t="s">
        <v>345</v>
      </c>
      <c r="C110" t="s">
        <v>345</v>
      </c>
      <c r="D110" t="s">
        <v>962</v>
      </c>
      <c r="E110" t="s">
        <v>94</v>
      </c>
      <c r="F110">
        <v>2</v>
      </c>
      <c r="G110">
        <v>36</v>
      </c>
      <c r="H110">
        <v>39</v>
      </c>
      <c r="J110">
        <v>25</v>
      </c>
      <c r="K110">
        <v>14</v>
      </c>
      <c r="L110">
        <f t="shared" si="5"/>
        <v>-3</v>
      </c>
      <c r="M110">
        <f t="shared" si="6"/>
        <v>11</v>
      </c>
      <c r="N110">
        <f t="shared" si="7"/>
        <v>11</v>
      </c>
    </row>
    <row r="111" spans="1:14" x14ac:dyDescent="0.3">
      <c r="A111" t="s">
        <v>385</v>
      </c>
      <c r="B111" t="s">
        <v>492</v>
      </c>
      <c r="C111" t="s">
        <v>492</v>
      </c>
      <c r="D111" t="s">
        <v>963</v>
      </c>
      <c r="E111" t="s">
        <v>94</v>
      </c>
      <c r="F111">
        <v>12</v>
      </c>
      <c r="G111">
        <v>20</v>
      </c>
      <c r="H111">
        <v>40</v>
      </c>
      <c r="J111">
        <v>26</v>
      </c>
      <c r="K111">
        <v>14</v>
      </c>
      <c r="L111">
        <f t="shared" si="5"/>
        <v>-20</v>
      </c>
      <c r="M111">
        <f t="shared" si="6"/>
        <v>-6</v>
      </c>
      <c r="N111">
        <f t="shared" si="7"/>
        <v>-6</v>
      </c>
    </row>
    <row r="112" spans="1:14" x14ac:dyDescent="0.3">
      <c r="A112" t="s">
        <v>29</v>
      </c>
      <c r="B112" t="s">
        <v>964</v>
      </c>
      <c r="C112" t="s">
        <v>964</v>
      </c>
      <c r="D112" t="s">
        <v>965</v>
      </c>
      <c r="E112" t="s">
        <v>94</v>
      </c>
      <c r="F112">
        <v>3</v>
      </c>
      <c r="G112">
        <v>34</v>
      </c>
      <c r="H112">
        <v>42</v>
      </c>
      <c r="J112">
        <v>27</v>
      </c>
      <c r="K112">
        <v>15</v>
      </c>
      <c r="L112">
        <f t="shared" si="5"/>
        <v>-8</v>
      </c>
      <c r="M112">
        <f t="shared" si="6"/>
        <v>7</v>
      </c>
      <c r="N112">
        <f t="shared" si="7"/>
        <v>7</v>
      </c>
    </row>
    <row r="113" spans="1:14" x14ac:dyDescent="0.3">
      <c r="A113" t="s">
        <v>17</v>
      </c>
      <c r="B113" t="s">
        <v>793</v>
      </c>
      <c r="C113" t="s">
        <v>793</v>
      </c>
      <c r="D113" t="s">
        <v>794</v>
      </c>
      <c r="E113" t="s">
        <v>94</v>
      </c>
      <c r="F113">
        <v>8</v>
      </c>
      <c r="G113">
        <v>26</v>
      </c>
      <c r="H113">
        <v>47</v>
      </c>
      <c r="J113">
        <v>28</v>
      </c>
      <c r="K113">
        <v>15</v>
      </c>
      <c r="L113">
        <f t="shared" si="5"/>
        <v>-21</v>
      </c>
      <c r="M113">
        <f t="shared" si="6"/>
        <v>-2</v>
      </c>
      <c r="N113">
        <f t="shared" si="7"/>
        <v>-2</v>
      </c>
    </row>
    <row r="114" spans="1:14" x14ac:dyDescent="0.3">
      <c r="A114" t="s">
        <v>62</v>
      </c>
      <c r="B114" t="s">
        <v>639</v>
      </c>
      <c r="C114" t="s">
        <v>639</v>
      </c>
      <c r="D114" t="s">
        <v>966</v>
      </c>
      <c r="E114" t="s">
        <v>94</v>
      </c>
      <c r="F114">
        <v>14</v>
      </c>
      <c r="G114">
        <v>17</v>
      </c>
      <c r="H114">
        <v>49</v>
      </c>
      <c r="J114">
        <v>29</v>
      </c>
      <c r="K114">
        <v>15</v>
      </c>
      <c r="L114">
        <f t="shared" si="5"/>
        <v>-32</v>
      </c>
      <c r="M114">
        <f t="shared" si="6"/>
        <v>-12</v>
      </c>
      <c r="N114">
        <f t="shared" si="7"/>
        <v>-12</v>
      </c>
    </row>
    <row r="115" spans="1:14" x14ac:dyDescent="0.3">
      <c r="A115" t="s">
        <v>32</v>
      </c>
      <c r="B115" t="s">
        <v>313</v>
      </c>
      <c r="C115" t="s">
        <v>313</v>
      </c>
      <c r="D115" t="s">
        <v>470</v>
      </c>
      <c r="E115" t="s">
        <v>94</v>
      </c>
      <c r="F115">
        <v>49</v>
      </c>
      <c r="G115">
        <v>6</v>
      </c>
      <c r="H115">
        <v>50</v>
      </c>
      <c r="J115">
        <v>30</v>
      </c>
      <c r="K115">
        <v>15</v>
      </c>
      <c r="L115">
        <f t="shared" si="5"/>
        <v>-44</v>
      </c>
      <c r="M115">
        <f t="shared" si="6"/>
        <v>-24</v>
      </c>
      <c r="N115">
        <f t="shared" si="7"/>
        <v>-24</v>
      </c>
    </row>
    <row r="116" spans="1:14" x14ac:dyDescent="0.3">
      <c r="A116" t="s">
        <v>62</v>
      </c>
      <c r="B116" t="s">
        <v>967</v>
      </c>
      <c r="C116" t="s">
        <v>968</v>
      </c>
      <c r="D116" t="s">
        <v>969</v>
      </c>
      <c r="E116" t="s">
        <v>94</v>
      </c>
      <c r="F116">
        <v>8</v>
      </c>
      <c r="G116">
        <v>26</v>
      </c>
      <c r="H116">
        <v>51</v>
      </c>
      <c r="J116">
        <v>31</v>
      </c>
      <c r="K116">
        <v>15</v>
      </c>
      <c r="L116">
        <f t="shared" si="5"/>
        <v>-25</v>
      </c>
      <c r="M116">
        <f t="shared" si="6"/>
        <v>-5</v>
      </c>
      <c r="N116">
        <f t="shared" si="7"/>
        <v>-5</v>
      </c>
    </row>
    <row r="117" spans="1:14" x14ac:dyDescent="0.3">
      <c r="A117" t="s">
        <v>29</v>
      </c>
      <c r="B117" t="s">
        <v>472</v>
      </c>
      <c r="C117" t="s">
        <v>472</v>
      </c>
      <c r="D117" t="s">
        <v>970</v>
      </c>
      <c r="E117" t="s">
        <v>94</v>
      </c>
      <c r="F117">
        <v>5</v>
      </c>
      <c r="G117">
        <v>32</v>
      </c>
      <c r="H117">
        <v>60</v>
      </c>
      <c r="J117">
        <v>32</v>
      </c>
      <c r="K117">
        <v>15</v>
      </c>
      <c r="L117">
        <f t="shared" si="5"/>
        <v>-28</v>
      </c>
      <c r="M117">
        <f t="shared" si="6"/>
        <v>0</v>
      </c>
      <c r="N117">
        <f t="shared" si="7"/>
        <v>0</v>
      </c>
    </row>
    <row r="118" spans="1:14" x14ac:dyDescent="0.3">
      <c r="A118" t="s">
        <v>32</v>
      </c>
      <c r="B118" t="s">
        <v>971</v>
      </c>
      <c r="C118" t="s">
        <v>971</v>
      </c>
      <c r="D118" t="s">
        <v>972</v>
      </c>
      <c r="E118" t="s">
        <v>94</v>
      </c>
      <c r="F118">
        <v>7</v>
      </c>
      <c r="G118">
        <v>28</v>
      </c>
      <c r="H118">
        <v>61</v>
      </c>
      <c r="J118">
        <v>33</v>
      </c>
      <c r="K118">
        <v>15</v>
      </c>
      <c r="L118">
        <f t="shared" si="5"/>
        <v>-33</v>
      </c>
      <c r="M118">
        <f t="shared" si="6"/>
        <v>-5</v>
      </c>
      <c r="N118">
        <f t="shared" si="7"/>
        <v>-5</v>
      </c>
    </row>
    <row r="119" spans="1:14" x14ac:dyDescent="0.3">
      <c r="A119" t="s">
        <v>17</v>
      </c>
      <c r="B119" t="s">
        <v>167</v>
      </c>
      <c r="C119" t="s">
        <v>167</v>
      </c>
      <c r="D119" t="s">
        <v>973</v>
      </c>
      <c r="E119" t="s">
        <v>94</v>
      </c>
      <c r="F119">
        <v>1</v>
      </c>
      <c r="G119">
        <v>39</v>
      </c>
      <c r="H119">
        <v>62</v>
      </c>
      <c r="J119">
        <v>34</v>
      </c>
      <c r="K119">
        <v>15</v>
      </c>
      <c r="L119">
        <f t="shared" si="5"/>
        <v>-23</v>
      </c>
      <c r="M119">
        <f t="shared" si="6"/>
        <v>5</v>
      </c>
      <c r="N119">
        <f t="shared" si="7"/>
        <v>5</v>
      </c>
    </row>
    <row r="120" spans="1:14" x14ac:dyDescent="0.3">
      <c r="A120" t="s">
        <v>32</v>
      </c>
      <c r="B120" t="s">
        <v>193</v>
      </c>
      <c r="C120" t="s">
        <v>193</v>
      </c>
      <c r="D120" t="s">
        <v>974</v>
      </c>
      <c r="E120" t="s">
        <v>94</v>
      </c>
      <c r="F120">
        <v>2</v>
      </c>
      <c r="G120">
        <v>36</v>
      </c>
      <c r="H120">
        <v>66</v>
      </c>
      <c r="J120">
        <v>35</v>
      </c>
      <c r="K120">
        <v>15</v>
      </c>
      <c r="L120">
        <f t="shared" si="5"/>
        <v>-30</v>
      </c>
      <c r="M120">
        <f t="shared" si="6"/>
        <v>1</v>
      </c>
      <c r="N120">
        <f t="shared" si="7"/>
        <v>1</v>
      </c>
    </row>
    <row r="121" spans="1:14" x14ac:dyDescent="0.3">
      <c r="A121" t="s">
        <v>29</v>
      </c>
      <c r="B121" t="s">
        <v>315</v>
      </c>
      <c r="C121" t="s">
        <v>315</v>
      </c>
      <c r="D121" t="s">
        <v>316</v>
      </c>
      <c r="E121" t="s">
        <v>94</v>
      </c>
      <c r="F121">
        <v>1</v>
      </c>
      <c r="G121">
        <v>39</v>
      </c>
      <c r="H121">
        <v>73</v>
      </c>
      <c r="J121">
        <v>36</v>
      </c>
      <c r="K121">
        <v>15</v>
      </c>
      <c r="L121">
        <f t="shared" si="5"/>
        <v>-34</v>
      </c>
      <c r="M121">
        <f t="shared" si="6"/>
        <v>3</v>
      </c>
      <c r="N121">
        <f t="shared" si="7"/>
        <v>3</v>
      </c>
    </row>
    <row r="122" spans="1:14" x14ac:dyDescent="0.3">
      <c r="A122" t="s">
        <v>23</v>
      </c>
      <c r="B122" t="s">
        <v>975</v>
      </c>
      <c r="C122" t="s">
        <v>975</v>
      </c>
      <c r="D122" t="s">
        <v>976</v>
      </c>
      <c r="E122" t="s">
        <v>94</v>
      </c>
      <c r="F122">
        <v>1</v>
      </c>
      <c r="G122">
        <v>39</v>
      </c>
      <c r="H122">
        <v>75</v>
      </c>
      <c r="J122">
        <v>37</v>
      </c>
      <c r="K122">
        <v>10</v>
      </c>
      <c r="L122">
        <f t="shared" si="5"/>
        <v>-36</v>
      </c>
      <c r="M122">
        <f t="shared" si="6"/>
        <v>2</v>
      </c>
      <c r="N122">
        <f t="shared" si="7"/>
        <v>2</v>
      </c>
    </row>
    <row r="123" spans="1:14" x14ac:dyDescent="0.3">
      <c r="A123" t="s">
        <v>17</v>
      </c>
      <c r="B123" t="s">
        <v>821</v>
      </c>
      <c r="C123" t="s">
        <v>821</v>
      </c>
      <c r="D123" t="s">
        <v>822</v>
      </c>
      <c r="E123" t="s">
        <v>94</v>
      </c>
      <c r="F123">
        <v>1</v>
      </c>
      <c r="G123">
        <v>39</v>
      </c>
      <c r="H123">
        <v>80</v>
      </c>
      <c r="J123">
        <v>38</v>
      </c>
      <c r="K123">
        <v>15</v>
      </c>
      <c r="L123">
        <f t="shared" si="5"/>
        <v>-41</v>
      </c>
      <c r="M123">
        <f t="shared" si="6"/>
        <v>1</v>
      </c>
      <c r="N123">
        <f t="shared" si="7"/>
        <v>1</v>
      </c>
    </row>
    <row r="124" spans="1:14" x14ac:dyDescent="0.3">
      <c r="A124" t="s">
        <v>13</v>
      </c>
      <c r="B124" t="s">
        <v>780</v>
      </c>
      <c r="C124" t="s">
        <v>781</v>
      </c>
      <c r="D124" t="s">
        <v>782</v>
      </c>
      <c r="E124" t="s">
        <v>94</v>
      </c>
      <c r="F124">
        <v>50</v>
      </c>
      <c r="G124">
        <v>4</v>
      </c>
      <c r="H124">
        <v>84</v>
      </c>
      <c r="J124">
        <v>39</v>
      </c>
      <c r="K124">
        <v>10</v>
      </c>
      <c r="L124">
        <f t="shared" si="5"/>
        <v>-80</v>
      </c>
      <c r="M124">
        <f t="shared" si="6"/>
        <v>-35</v>
      </c>
      <c r="N124">
        <f t="shared" si="7"/>
        <v>-35</v>
      </c>
    </row>
    <row r="125" spans="1:14" x14ac:dyDescent="0.3">
      <c r="A125" t="s">
        <v>385</v>
      </c>
      <c r="B125" t="s">
        <v>977</v>
      </c>
      <c r="C125" t="s">
        <v>977</v>
      </c>
      <c r="D125" t="s">
        <v>978</v>
      </c>
      <c r="E125" t="s">
        <v>94</v>
      </c>
      <c r="F125">
        <v>1</v>
      </c>
      <c r="G125">
        <v>39</v>
      </c>
      <c r="H125">
        <v>88</v>
      </c>
      <c r="J125">
        <v>40</v>
      </c>
      <c r="K125">
        <v>14</v>
      </c>
      <c r="L125">
        <f t="shared" si="5"/>
        <v>-49</v>
      </c>
      <c r="M125">
        <f t="shared" si="6"/>
        <v>-1</v>
      </c>
      <c r="N125">
        <f t="shared" si="7"/>
        <v>-1</v>
      </c>
    </row>
    <row r="126" spans="1:14" x14ac:dyDescent="0.3">
      <c r="A126" t="s">
        <v>385</v>
      </c>
      <c r="B126" t="s">
        <v>979</v>
      </c>
      <c r="C126" t="s">
        <v>979</v>
      </c>
      <c r="D126" t="s">
        <v>980</v>
      </c>
      <c r="E126" t="s">
        <v>94</v>
      </c>
      <c r="F126">
        <v>3</v>
      </c>
      <c r="G126">
        <v>34</v>
      </c>
      <c r="H126">
        <v>92</v>
      </c>
      <c r="J126">
        <v>41</v>
      </c>
      <c r="K126">
        <v>14</v>
      </c>
      <c r="L126">
        <f t="shared" si="5"/>
        <v>-58</v>
      </c>
      <c r="M126">
        <f t="shared" si="6"/>
        <v>-7</v>
      </c>
      <c r="N126">
        <f t="shared" si="7"/>
        <v>-7</v>
      </c>
    </row>
    <row r="127" spans="1:14" x14ac:dyDescent="0.3">
      <c r="A127" t="s">
        <v>62</v>
      </c>
      <c r="B127" t="s">
        <v>981</v>
      </c>
      <c r="C127" t="s">
        <v>981</v>
      </c>
      <c r="D127" t="s">
        <v>982</v>
      </c>
      <c r="E127" t="s">
        <v>94</v>
      </c>
      <c r="F127">
        <v>15</v>
      </c>
      <c r="G127">
        <v>16</v>
      </c>
      <c r="H127">
        <v>107</v>
      </c>
      <c r="J127">
        <v>42</v>
      </c>
      <c r="K127">
        <v>15</v>
      </c>
      <c r="L127">
        <f t="shared" si="5"/>
        <v>-91</v>
      </c>
      <c r="M127">
        <f t="shared" si="6"/>
        <v>-26</v>
      </c>
      <c r="N127">
        <f t="shared" si="7"/>
        <v>-26</v>
      </c>
    </row>
    <row r="128" spans="1:14" x14ac:dyDescent="0.3">
      <c r="A128" t="s">
        <v>23</v>
      </c>
      <c r="B128" t="s">
        <v>191</v>
      </c>
      <c r="C128" t="s">
        <v>191</v>
      </c>
      <c r="D128" t="s">
        <v>983</v>
      </c>
      <c r="E128" t="s">
        <v>94</v>
      </c>
      <c r="F128">
        <v>6</v>
      </c>
      <c r="G128">
        <v>29</v>
      </c>
      <c r="H128">
        <v>127</v>
      </c>
      <c r="J128">
        <v>43</v>
      </c>
      <c r="K128">
        <v>10</v>
      </c>
      <c r="L128">
        <f t="shared" si="5"/>
        <v>-98</v>
      </c>
      <c r="M128">
        <f t="shared" si="6"/>
        <v>-14</v>
      </c>
      <c r="N128">
        <f t="shared" si="7"/>
        <v>-14</v>
      </c>
    </row>
    <row r="129" spans="1:14" x14ac:dyDescent="0.3">
      <c r="A129" t="s">
        <v>26</v>
      </c>
      <c r="B129" t="s">
        <v>797</v>
      </c>
      <c r="C129" t="s">
        <v>797</v>
      </c>
      <c r="D129" t="s">
        <v>984</v>
      </c>
      <c r="E129" t="s">
        <v>94</v>
      </c>
      <c r="F129">
        <v>2</v>
      </c>
      <c r="G129">
        <v>36</v>
      </c>
      <c r="H129">
        <v>154</v>
      </c>
      <c r="J129">
        <v>44</v>
      </c>
      <c r="K129">
        <v>14</v>
      </c>
      <c r="L129">
        <f t="shared" si="5"/>
        <v>-118</v>
      </c>
      <c r="M129">
        <f t="shared" si="6"/>
        <v>-8</v>
      </c>
      <c r="N129">
        <f t="shared" si="7"/>
        <v>-8</v>
      </c>
    </row>
    <row r="130" spans="1:14" x14ac:dyDescent="0.3">
      <c r="A130" t="s">
        <v>29</v>
      </c>
      <c r="B130" t="s">
        <v>618</v>
      </c>
      <c r="C130" t="s">
        <v>618</v>
      </c>
      <c r="D130" t="s">
        <v>619</v>
      </c>
      <c r="E130" t="s">
        <v>94</v>
      </c>
      <c r="F130">
        <v>11</v>
      </c>
      <c r="G130">
        <v>21</v>
      </c>
      <c r="H130">
        <v>164</v>
      </c>
      <c r="J130">
        <v>45</v>
      </c>
      <c r="K130">
        <v>15</v>
      </c>
      <c r="L130">
        <f t="shared" si="5"/>
        <v>-143</v>
      </c>
      <c r="M130">
        <f t="shared" si="6"/>
        <v>-24</v>
      </c>
      <c r="N130">
        <f t="shared" si="7"/>
        <v>-24</v>
      </c>
    </row>
    <row r="131" spans="1:14" x14ac:dyDescent="0.3">
      <c r="D131" t="s">
        <v>985</v>
      </c>
      <c r="K131">
        <v>0</v>
      </c>
      <c r="L131">
        <f>G131-H131</f>
        <v>0</v>
      </c>
      <c r="M131">
        <f>G131-J131</f>
        <v>0</v>
      </c>
      <c r="N131">
        <f>SUM(M131,I131)</f>
        <v>0</v>
      </c>
    </row>
  </sheetData>
  <autoFilter ref="A1:N131" xr:uid="{853C3934-6B34-44AB-92CB-1D5CBDA61A5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355C-CE87-4C03-942F-2E8A96105980}">
  <dimension ref="A1:N137"/>
  <sheetViews>
    <sheetView topLeftCell="A117" zoomScaleNormal="100" workbookViewId="0">
      <selection sqref="A1:N137"/>
    </sheetView>
  </sheetViews>
  <sheetFormatPr defaultRowHeight="14.4" x14ac:dyDescent="0.3"/>
  <cols>
    <col min="1" max="1" width="11" customWidth="1"/>
    <col min="2" max="2" width="16.44140625" customWidth="1"/>
    <col min="3" max="3" width="23.441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834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29</v>
      </c>
      <c r="B2" t="s">
        <v>986</v>
      </c>
      <c r="C2" t="s">
        <v>986</v>
      </c>
      <c r="D2" t="s">
        <v>987</v>
      </c>
      <c r="E2" t="s">
        <v>836</v>
      </c>
      <c r="F2">
        <v>2</v>
      </c>
      <c r="G2">
        <v>8</v>
      </c>
      <c r="H2">
        <v>1</v>
      </c>
      <c r="I2">
        <v>20</v>
      </c>
      <c r="J2">
        <v>1</v>
      </c>
      <c r="K2">
        <v>16</v>
      </c>
      <c r="L2">
        <f>G2-H2</f>
        <v>7</v>
      </c>
      <c r="M2">
        <f>G2-J2</f>
        <v>7</v>
      </c>
      <c r="N2">
        <f>SUM(M2,I2)</f>
        <v>27</v>
      </c>
    </row>
    <row r="3" spans="1:14" x14ac:dyDescent="0.3">
      <c r="A3" t="s">
        <v>385</v>
      </c>
      <c r="B3" t="s">
        <v>988</v>
      </c>
      <c r="C3" t="s">
        <v>529</v>
      </c>
      <c r="D3" t="s">
        <v>989</v>
      </c>
      <c r="E3" t="s">
        <v>836</v>
      </c>
      <c r="F3">
        <v>3</v>
      </c>
      <c r="G3">
        <v>7</v>
      </c>
      <c r="H3">
        <v>2</v>
      </c>
      <c r="I3">
        <v>19</v>
      </c>
      <c r="J3">
        <v>2</v>
      </c>
      <c r="K3">
        <v>12</v>
      </c>
      <c r="L3">
        <f t="shared" ref="L3:L66" si="0">G3-H3</f>
        <v>5</v>
      </c>
      <c r="M3">
        <f t="shared" ref="M3:M66" si="1">G3-J3</f>
        <v>5</v>
      </c>
      <c r="N3">
        <f t="shared" ref="N3:N66" si="2">SUM(M3,I3)</f>
        <v>24</v>
      </c>
    </row>
    <row r="4" spans="1:14" x14ac:dyDescent="0.3">
      <c r="A4" t="s">
        <v>62</v>
      </c>
      <c r="B4" t="s">
        <v>990</v>
      </c>
      <c r="C4" t="s">
        <v>838</v>
      </c>
      <c r="D4" t="s">
        <v>991</v>
      </c>
      <c r="E4" t="s">
        <v>836</v>
      </c>
      <c r="F4">
        <v>8</v>
      </c>
      <c r="G4">
        <v>1</v>
      </c>
      <c r="H4">
        <v>3</v>
      </c>
      <c r="I4">
        <v>18</v>
      </c>
      <c r="J4">
        <v>3</v>
      </c>
      <c r="K4">
        <v>16</v>
      </c>
      <c r="L4">
        <f t="shared" si="0"/>
        <v>-2</v>
      </c>
      <c r="M4">
        <f t="shared" si="1"/>
        <v>-2</v>
      </c>
      <c r="N4">
        <f t="shared" si="2"/>
        <v>16</v>
      </c>
    </row>
    <row r="5" spans="1:14" x14ac:dyDescent="0.3">
      <c r="A5" t="s">
        <v>32</v>
      </c>
      <c r="B5" t="s">
        <v>992</v>
      </c>
      <c r="C5" t="s">
        <v>992</v>
      </c>
      <c r="D5" t="s">
        <v>993</v>
      </c>
      <c r="E5" t="s">
        <v>836</v>
      </c>
      <c r="F5">
        <v>2</v>
      </c>
      <c r="G5">
        <v>8</v>
      </c>
      <c r="H5">
        <v>4</v>
      </c>
      <c r="I5">
        <v>17</v>
      </c>
      <c r="J5">
        <v>4</v>
      </c>
      <c r="K5">
        <v>15</v>
      </c>
      <c r="L5">
        <f t="shared" si="0"/>
        <v>4</v>
      </c>
      <c r="M5">
        <f t="shared" si="1"/>
        <v>4</v>
      </c>
      <c r="N5">
        <f t="shared" si="2"/>
        <v>21</v>
      </c>
    </row>
    <row r="6" spans="1:14" x14ac:dyDescent="0.3">
      <c r="A6" t="s">
        <v>17</v>
      </c>
      <c r="B6" t="s">
        <v>994</v>
      </c>
      <c r="C6" t="s">
        <v>994</v>
      </c>
      <c r="D6" t="s">
        <v>995</v>
      </c>
      <c r="E6" t="s">
        <v>836</v>
      </c>
      <c r="F6">
        <v>8</v>
      </c>
      <c r="G6">
        <v>1</v>
      </c>
      <c r="H6">
        <v>5</v>
      </c>
      <c r="I6">
        <v>16</v>
      </c>
      <c r="J6">
        <v>5</v>
      </c>
      <c r="K6">
        <v>11</v>
      </c>
      <c r="L6">
        <f t="shared" si="0"/>
        <v>-4</v>
      </c>
      <c r="M6">
        <f t="shared" si="1"/>
        <v>-4</v>
      </c>
      <c r="N6">
        <f t="shared" si="2"/>
        <v>12</v>
      </c>
    </row>
    <row r="7" spans="1:14" x14ac:dyDescent="0.3">
      <c r="A7" t="s">
        <v>13</v>
      </c>
      <c r="B7" t="s">
        <v>996</v>
      </c>
      <c r="C7" t="s">
        <v>997</v>
      </c>
      <c r="D7" t="s">
        <v>998</v>
      </c>
      <c r="E7" t="s">
        <v>836</v>
      </c>
      <c r="F7">
        <v>1</v>
      </c>
      <c r="G7">
        <v>11</v>
      </c>
      <c r="H7">
        <v>6</v>
      </c>
      <c r="I7">
        <v>15</v>
      </c>
      <c r="J7">
        <v>6</v>
      </c>
      <c r="K7">
        <v>14</v>
      </c>
      <c r="L7">
        <f t="shared" si="0"/>
        <v>5</v>
      </c>
      <c r="M7">
        <f t="shared" si="1"/>
        <v>5</v>
      </c>
      <c r="N7">
        <f t="shared" si="2"/>
        <v>20</v>
      </c>
    </row>
    <row r="8" spans="1:14" x14ac:dyDescent="0.3">
      <c r="A8" t="s">
        <v>359</v>
      </c>
      <c r="B8" t="s">
        <v>670</v>
      </c>
      <c r="C8" t="s">
        <v>670</v>
      </c>
      <c r="D8" t="s">
        <v>999</v>
      </c>
      <c r="E8" t="s">
        <v>836</v>
      </c>
      <c r="F8">
        <v>4</v>
      </c>
      <c r="G8">
        <v>6</v>
      </c>
      <c r="H8">
        <v>7</v>
      </c>
      <c r="I8">
        <v>14</v>
      </c>
      <c r="J8">
        <v>7</v>
      </c>
      <c r="K8">
        <v>16</v>
      </c>
      <c r="L8">
        <f t="shared" si="0"/>
        <v>-1</v>
      </c>
      <c r="M8">
        <f t="shared" si="1"/>
        <v>-1</v>
      </c>
      <c r="N8">
        <f t="shared" si="2"/>
        <v>13</v>
      </c>
    </row>
    <row r="9" spans="1:14" x14ac:dyDescent="0.3">
      <c r="A9" t="s">
        <v>62</v>
      </c>
      <c r="B9" t="s">
        <v>1000</v>
      </c>
      <c r="C9" t="s">
        <v>1001</v>
      </c>
      <c r="D9" t="s">
        <v>1002</v>
      </c>
      <c r="E9" t="s">
        <v>836</v>
      </c>
      <c r="F9">
        <v>7</v>
      </c>
      <c r="G9">
        <v>3</v>
      </c>
      <c r="H9">
        <v>8</v>
      </c>
      <c r="I9">
        <v>13</v>
      </c>
      <c r="J9">
        <v>8</v>
      </c>
      <c r="K9">
        <v>16</v>
      </c>
      <c r="L9">
        <f t="shared" si="0"/>
        <v>-5</v>
      </c>
      <c r="M9">
        <f t="shared" si="1"/>
        <v>-5</v>
      </c>
      <c r="N9">
        <f t="shared" si="2"/>
        <v>8</v>
      </c>
    </row>
    <row r="10" spans="1:14" x14ac:dyDescent="0.3">
      <c r="A10" t="s">
        <v>13</v>
      </c>
      <c r="B10" t="s">
        <v>1003</v>
      </c>
      <c r="C10" t="s">
        <v>1004</v>
      </c>
      <c r="D10" t="s">
        <v>1005</v>
      </c>
      <c r="E10" t="s">
        <v>836</v>
      </c>
      <c r="F10">
        <v>2</v>
      </c>
      <c r="G10">
        <v>8</v>
      </c>
      <c r="H10">
        <v>14</v>
      </c>
      <c r="I10">
        <v>7</v>
      </c>
      <c r="J10">
        <v>9</v>
      </c>
      <c r="K10">
        <v>14</v>
      </c>
      <c r="L10">
        <f t="shared" si="0"/>
        <v>-6</v>
      </c>
      <c r="M10">
        <f t="shared" si="1"/>
        <v>-1</v>
      </c>
      <c r="N10">
        <f t="shared" si="2"/>
        <v>6</v>
      </c>
    </row>
    <row r="11" spans="1:14" x14ac:dyDescent="0.3">
      <c r="A11" t="s">
        <v>359</v>
      </c>
      <c r="B11" t="s">
        <v>1006</v>
      </c>
      <c r="C11" t="s">
        <v>1006</v>
      </c>
      <c r="D11" t="s">
        <v>1007</v>
      </c>
      <c r="E11" t="s">
        <v>836</v>
      </c>
      <c r="F11">
        <v>5</v>
      </c>
      <c r="G11">
        <v>4</v>
      </c>
      <c r="H11">
        <v>15</v>
      </c>
      <c r="I11">
        <v>6</v>
      </c>
      <c r="J11">
        <v>10</v>
      </c>
      <c r="K11">
        <v>16</v>
      </c>
      <c r="L11">
        <f t="shared" si="0"/>
        <v>-11</v>
      </c>
      <c r="M11">
        <f t="shared" si="1"/>
        <v>-6</v>
      </c>
      <c r="N11">
        <f t="shared" si="2"/>
        <v>0</v>
      </c>
    </row>
    <row r="12" spans="1:14" x14ac:dyDescent="0.3">
      <c r="A12" t="s">
        <v>29</v>
      </c>
      <c r="B12" t="s">
        <v>355</v>
      </c>
      <c r="C12" t="s">
        <v>355</v>
      </c>
      <c r="D12" t="s">
        <v>1008</v>
      </c>
      <c r="E12" t="s">
        <v>836</v>
      </c>
      <c r="F12">
        <v>1</v>
      </c>
      <c r="G12">
        <v>11</v>
      </c>
      <c r="H12">
        <v>18</v>
      </c>
      <c r="I12">
        <v>3</v>
      </c>
      <c r="J12">
        <v>11</v>
      </c>
      <c r="K12">
        <v>16</v>
      </c>
      <c r="L12">
        <f t="shared" si="0"/>
        <v>-7</v>
      </c>
      <c r="M12">
        <f t="shared" si="1"/>
        <v>0</v>
      </c>
      <c r="N12">
        <f t="shared" si="2"/>
        <v>3</v>
      </c>
    </row>
    <row r="13" spans="1:14" x14ac:dyDescent="0.3">
      <c r="A13" t="s">
        <v>26</v>
      </c>
      <c r="B13" t="s">
        <v>1009</v>
      </c>
      <c r="C13" t="s">
        <v>368</v>
      </c>
      <c r="D13" t="s">
        <v>1010</v>
      </c>
      <c r="E13" t="s">
        <v>836</v>
      </c>
      <c r="F13">
        <v>1</v>
      </c>
      <c r="G13">
        <v>11</v>
      </c>
      <c r="H13">
        <v>19</v>
      </c>
      <c r="I13">
        <v>2</v>
      </c>
      <c r="J13">
        <v>12</v>
      </c>
      <c r="K13">
        <v>13</v>
      </c>
      <c r="L13">
        <f t="shared" si="0"/>
        <v>-8</v>
      </c>
      <c r="M13">
        <f t="shared" si="1"/>
        <v>-1</v>
      </c>
      <c r="N13">
        <f t="shared" si="2"/>
        <v>1</v>
      </c>
    </row>
    <row r="14" spans="1:14" x14ac:dyDescent="0.3">
      <c r="A14" t="s">
        <v>35</v>
      </c>
      <c r="B14" t="s">
        <v>1011</v>
      </c>
      <c r="C14" t="s">
        <v>1011</v>
      </c>
      <c r="D14" t="s">
        <v>1012</v>
      </c>
      <c r="E14" t="s">
        <v>836</v>
      </c>
      <c r="F14">
        <v>5</v>
      </c>
      <c r="G14">
        <v>4</v>
      </c>
      <c r="H14">
        <v>20</v>
      </c>
      <c r="I14">
        <v>1</v>
      </c>
      <c r="J14">
        <v>13</v>
      </c>
      <c r="K14">
        <v>9</v>
      </c>
      <c r="L14">
        <f t="shared" si="0"/>
        <v>-16</v>
      </c>
      <c r="M14">
        <f t="shared" si="1"/>
        <v>-9</v>
      </c>
      <c r="N14">
        <f t="shared" si="2"/>
        <v>-8</v>
      </c>
    </row>
    <row r="15" spans="1:14" x14ac:dyDescent="0.3">
      <c r="A15" t="s">
        <v>32</v>
      </c>
      <c r="B15" t="s">
        <v>1013</v>
      </c>
      <c r="C15" t="s">
        <v>1013</v>
      </c>
      <c r="D15" t="s">
        <v>1014</v>
      </c>
      <c r="E15" t="s">
        <v>836</v>
      </c>
      <c r="F15">
        <v>1</v>
      </c>
      <c r="G15">
        <v>11</v>
      </c>
      <c r="H15">
        <v>21</v>
      </c>
      <c r="J15">
        <v>14</v>
      </c>
      <c r="K15">
        <v>15</v>
      </c>
      <c r="L15">
        <f t="shared" si="0"/>
        <v>-10</v>
      </c>
      <c r="M15">
        <f t="shared" si="1"/>
        <v>-3</v>
      </c>
      <c r="N15">
        <f t="shared" si="2"/>
        <v>-3</v>
      </c>
    </row>
    <row r="16" spans="1:14" x14ac:dyDescent="0.3">
      <c r="A16" t="s">
        <v>26</v>
      </c>
      <c r="B16" t="s">
        <v>1015</v>
      </c>
      <c r="C16" t="s">
        <v>366</v>
      </c>
      <c r="D16" t="s">
        <v>1016</v>
      </c>
      <c r="E16" t="s">
        <v>836</v>
      </c>
      <c r="F16">
        <v>1</v>
      </c>
      <c r="G16">
        <v>11</v>
      </c>
      <c r="H16">
        <v>26</v>
      </c>
      <c r="J16">
        <v>15</v>
      </c>
      <c r="K16">
        <v>13</v>
      </c>
      <c r="L16">
        <f t="shared" si="0"/>
        <v>-15</v>
      </c>
      <c r="M16">
        <f t="shared" si="1"/>
        <v>-4</v>
      </c>
      <c r="N16">
        <f t="shared" si="2"/>
        <v>-4</v>
      </c>
    </row>
    <row r="17" spans="1:14" x14ac:dyDescent="0.3">
      <c r="A17" t="s">
        <v>23</v>
      </c>
      <c r="B17" t="s">
        <v>1017</v>
      </c>
      <c r="C17" t="s">
        <v>847</v>
      </c>
      <c r="D17" t="s">
        <v>1018</v>
      </c>
      <c r="E17" t="s">
        <v>836</v>
      </c>
      <c r="F17">
        <v>1</v>
      </c>
      <c r="G17">
        <v>11</v>
      </c>
      <c r="H17">
        <v>30</v>
      </c>
      <c r="J17">
        <v>16</v>
      </c>
      <c r="K17">
        <v>14</v>
      </c>
      <c r="L17">
        <f t="shared" si="0"/>
        <v>-19</v>
      </c>
      <c r="M17">
        <f t="shared" si="1"/>
        <v>-5</v>
      </c>
      <c r="N17">
        <f t="shared" si="2"/>
        <v>-5</v>
      </c>
    </row>
    <row r="18" spans="1:14" x14ac:dyDescent="0.3">
      <c r="A18" t="s">
        <v>359</v>
      </c>
      <c r="B18" t="s">
        <v>1019</v>
      </c>
      <c r="C18" t="s">
        <v>1019</v>
      </c>
      <c r="D18" t="s">
        <v>1020</v>
      </c>
      <c r="E18" t="s">
        <v>38</v>
      </c>
      <c r="F18">
        <v>7</v>
      </c>
      <c r="G18">
        <v>16</v>
      </c>
      <c r="H18">
        <v>1</v>
      </c>
      <c r="I18">
        <v>20</v>
      </c>
      <c r="J18">
        <v>1</v>
      </c>
      <c r="K18">
        <v>16</v>
      </c>
      <c r="L18">
        <f t="shared" si="0"/>
        <v>15</v>
      </c>
      <c r="M18">
        <f t="shared" si="1"/>
        <v>15</v>
      </c>
      <c r="N18">
        <f t="shared" si="2"/>
        <v>35</v>
      </c>
    </row>
    <row r="19" spans="1:14" x14ac:dyDescent="0.3">
      <c r="A19" t="s">
        <v>32</v>
      </c>
      <c r="B19" t="s">
        <v>60</v>
      </c>
      <c r="C19" t="s">
        <v>60</v>
      </c>
      <c r="D19" t="s">
        <v>243</v>
      </c>
      <c r="E19" t="s">
        <v>38</v>
      </c>
      <c r="F19">
        <v>13</v>
      </c>
      <c r="G19">
        <v>7</v>
      </c>
      <c r="H19">
        <v>2</v>
      </c>
      <c r="I19">
        <v>19</v>
      </c>
      <c r="J19">
        <v>2</v>
      </c>
      <c r="K19">
        <v>15</v>
      </c>
      <c r="L19">
        <f t="shared" si="0"/>
        <v>5</v>
      </c>
      <c r="M19">
        <f t="shared" si="1"/>
        <v>5</v>
      </c>
      <c r="N19">
        <f t="shared" si="2"/>
        <v>24</v>
      </c>
    </row>
    <row r="20" spans="1:14" x14ac:dyDescent="0.3">
      <c r="A20" t="s">
        <v>17</v>
      </c>
      <c r="B20" t="s">
        <v>1021</v>
      </c>
      <c r="C20" t="s">
        <v>1021</v>
      </c>
      <c r="D20" t="s">
        <v>1022</v>
      </c>
      <c r="E20" t="s">
        <v>38</v>
      </c>
      <c r="F20">
        <v>26</v>
      </c>
      <c r="G20">
        <v>4</v>
      </c>
      <c r="H20">
        <v>3</v>
      </c>
      <c r="I20">
        <v>18</v>
      </c>
      <c r="J20">
        <v>3</v>
      </c>
      <c r="K20">
        <v>11</v>
      </c>
      <c r="L20">
        <f t="shared" si="0"/>
        <v>1</v>
      </c>
      <c r="M20">
        <f t="shared" si="1"/>
        <v>1</v>
      </c>
      <c r="N20">
        <f t="shared" si="2"/>
        <v>19</v>
      </c>
    </row>
    <row r="21" spans="1:14" x14ac:dyDescent="0.3">
      <c r="A21" t="s">
        <v>62</v>
      </c>
      <c r="B21" t="s">
        <v>544</v>
      </c>
      <c r="C21" t="s">
        <v>544</v>
      </c>
      <c r="D21" t="s">
        <v>858</v>
      </c>
      <c r="E21" t="s">
        <v>38</v>
      </c>
      <c r="F21">
        <v>7</v>
      </c>
      <c r="G21">
        <v>16</v>
      </c>
      <c r="H21">
        <v>4</v>
      </c>
      <c r="I21">
        <v>17</v>
      </c>
      <c r="J21">
        <v>4</v>
      </c>
      <c r="K21">
        <v>16</v>
      </c>
      <c r="L21">
        <f t="shared" si="0"/>
        <v>12</v>
      </c>
      <c r="M21">
        <f t="shared" si="1"/>
        <v>12</v>
      </c>
      <c r="N21">
        <f t="shared" si="2"/>
        <v>29</v>
      </c>
    </row>
    <row r="22" spans="1:14" x14ac:dyDescent="0.3">
      <c r="A22" t="s">
        <v>35</v>
      </c>
      <c r="B22" t="s">
        <v>234</v>
      </c>
      <c r="C22" t="s">
        <v>234</v>
      </c>
      <c r="D22" t="s">
        <v>1023</v>
      </c>
      <c r="E22" t="s">
        <v>38</v>
      </c>
      <c r="F22">
        <v>11</v>
      </c>
      <c r="G22">
        <v>9</v>
      </c>
      <c r="H22">
        <v>5</v>
      </c>
      <c r="I22">
        <v>16</v>
      </c>
      <c r="J22">
        <v>5</v>
      </c>
      <c r="K22">
        <v>9</v>
      </c>
      <c r="L22">
        <f t="shared" si="0"/>
        <v>4</v>
      </c>
      <c r="M22">
        <f t="shared" si="1"/>
        <v>4</v>
      </c>
      <c r="N22">
        <f t="shared" si="2"/>
        <v>20</v>
      </c>
    </row>
    <row r="23" spans="1:14" x14ac:dyDescent="0.3">
      <c r="A23" t="s">
        <v>17</v>
      </c>
      <c r="B23" t="s">
        <v>245</v>
      </c>
      <c r="C23" t="s">
        <v>245</v>
      </c>
      <c r="D23" t="s">
        <v>1024</v>
      </c>
      <c r="E23" t="s">
        <v>38</v>
      </c>
      <c r="F23">
        <v>45</v>
      </c>
      <c r="G23">
        <v>1</v>
      </c>
      <c r="H23">
        <v>6</v>
      </c>
      <c r="I23">
        <v>15</v>
      </c>
      <c r="J23">
        <v>6</v>
      </c>
      <c r="K23">
        <v>11</v>
      </c>
      <c r="L23">
        <f t="shared" si="0"/>
        <v>-5</v>
      </c>
      <c r="M23">
        <f t="shared" si="1"/>
        <v>-5</v>
      </c>
      <c r="N23">
        <f t="shared" si="2"/>
        <v>10</v>
      </c>
    </row>
    <row r="24" spans="1:14" x14ac:dyDescent="0.3">
      <c r="A24" t="s">
        <v>29</v>
      </c>
      <c r="B24" t="s">
        <v>1025</v>
      </c>
      <c r="C24" t="s">
        <v>1025</v>
      </c>
      <c r="D24" t="s">
        <v>1026</v>
      </c>
      <c r="E24" t="s">
        <v>38</v>
      </c>
      <c r="F24">
        <v>3</v>
      </c>
      <c r="G24">
        <v>20</v>
      </c>
      <c r="H24">
        <v>7</v>
      </c>
      <c r="I24">
        <v>14</v>
      </c>
      <c r="J24">
        <v>7</v>
      </c>
      <c r="K24">
        <v>16</v>
      </c>
      <c r="L24">
        <f t="shared" si="0"/>
        <v>13</v>
      </c>
      <c r="M24">
        <f t="shared" si="1"/>
        <v>13</v>
      </c>
      <c r="N24">
        <f t="shared" si="2"/>
        <v>27</v>
      </c>
    </row>
    <row r="25" spans="1:14" x14ac:dyDescent="0.3">
      <c r="A25" t="s">
        <v>26</v>
      </c>
      <c r="B25" t="s">
        <v>237</v>
      </c>
      <c r="C25" t="s">
        <v>237</v>
      </c>
      <c r="D25" t="s">
        <v>688</v>
      </c>
      <c r="E25" t="s">
        <v>38</v>
      </c>
      <c r="F25">
        <v>27</v>
      </c>
      <c r="G25">
        <v>3</v>
      </c>
      <c r="H25">
        <v>8</v>
      </c>
      <c r="I25">
        <v>13</v>
      </c>
      <c r="J25">
        <v>8</v>
      </c>
      <c r="K25">
        <v>13</v>
      </c>
      <c r="L25">
        <f t="shared" si="0"/>
        <v>-5</v>
      </c>
      <c r="M25">
        <f t="shared" si="1"/>
        <v>-5</v>
      </c>
      <c r="N25">
        <f t="shared" si="2"/>
        <v>8</v>
      </c>
    </row>
    <row r="26" spans="1:14" x14ac:dyDescent="0.3">
      <c r="A26" t="s">
        <v>13</v>
      </c>
      <c r="B26" t="s">
        <v>36</v>
      </c>
      <c r="C26" t="s">
        <v>36</v>
      </c>
      <c r="D26" t="s">
        <v>1027</v>
      </c>
      <c r="E26" t="s">
        <v>38</v>
      </c>
      <c r="F26">
        <v>16</v>
      </c>
      <c r="G26">
        <v>6</v>
      </c>
      <c r="H26">
        <v>9</v>
      </c>
      <c r="I26">
        <v>12</v>
      </c>
      <c r="J26">
        <v>9</v>
      </c>
      <c r="K26">
        <v>14</v>
      </c>
      <c r="L26">
        <f t="shared" si="0"/>
        <v>-3</v>
      </c>
      <c r="M26">
        <f t="shared" si="1"/>
        <v>-3</v>
      </c>
      <c r="N26">
        <f t="shared" si="2"/>
        <v>9</v>
      </c>
    </row>
    <row r="27" spans="1:14" x14ac:dyDescent="0.3">
      <c r="A27" t="s">
        <v>26</v>
      </c>
      <c r="B27" t="s">
        <v>54</v>
      </c>
      <c r="C27" t="s">
        <v>54</v>
      </c>
      <c r="D27" t="s">
        <v>1028</v>
      </c>
      <c r="E27" t="s">
        <v>38</v>
      </c>
      <c r="F27">
        <v>25</v>
      </c>
      <c r="G27">
        <v>5</v>
      </c>
      <c r="H27">
        <v>10</v>
      </c>
      <c r="I27">
        <v>11</v>
      </c>
      <c r="J27">
        <v>10</v>
      </c>
      <c r="K27">
        <v>13</v>
      </c>
      <c r="L27">
        <f t="shared" si="0"/>
        <v>-5</v>
      </c>
      <c r="M27">
        <f t="shared" si="1"/>
        <v>-5</v>
      </c>
      <c r="N27">
        <f t="shared" si="2"/>
        <v>6</v>
      </c>
    </row>
    <row r="28" spans="1:14" x14ac:dyDescent="0.3">
      <c r="A28" t="s">
        <v>385</v>
      </c>
      <c r="B28" t="s">
        <v>1029</v>
      </c>
      <c r="C28" t="s">
        <v>681</v>
      </c>
      <c r="D28" t="s">
        <v>1030</v>
      </c>
      <c r="E28" t="s">
        <v>38</v>
      </c>
      <c r="F28">
        <v>2</v>
      </c>
      <c r="G28">
        <v>21</v>
      </c>
      <c r="H28">
        <v>11</v>
      </c>
      <c r="I28">
        <v>10</v>
      </c>
      <c r="J28">
        <v>11</v>
      </c>
      <c r="K28">
        <v>12</v>
      </c>
      <c r="L28">
        <f t="shared" si="0"/>
        <v>10</v>
      </c>
      <c r="M28">
        <f t="shared" si="1"/>
        <v>10</v>
      </c>
      <c r="N28">
        <f t="shared" si="2"/>
        <v>20</v>
      </c>
    </row>
    <row r="29" spans="1:14" x14ac:dyDescent="0.3">
      <c r="A29" t="s">
        <v>359</v>
      </c>
      <c r="B29" t="s">
        <v>679</v>
      </c>
      <c r="C29" t="s">
        <v>679</v>
      </c>
      <c r="D29" t="s">
        <v>1031</v>
      </c>
      <c r="E29" t="s">
        <v>38</v>
      </c>
      <c r="F29">
        <v>8</v>
      </c>
      <c r="G29">
        <v>14</v>
      </c>
      <c r="H29">
        <v>12</v>
      </c>
      <c r="I29">
        <v>9</v>
      </c>
      <c r="J29">
        <v>12</v>
      </c>
      <c r="K29">
        <v>16</v>
      </c>
      <c r="L29">
        <f t="shared" si="0"/>
        <v>2</v>
      </c>
      <c r="M29">
        <f t="shared" si="1"/>
        <v>2</v>
      </c>
      <c r="N29">
        <f t="shared" si="2"/>
        <v>11</v>
      </c>
    </row>
    <row r="30" spans="1:14" x14ac:dyDescent="0.3">
      <c r="A30" t="s">
        <v>13</v>
      </c>
      <c r="B30" t="s">
        <v>389</v>
      </c>
      <c r="C30" t="s">
        <v>389</v>
      </c>
      <c r="D30" t="s">
        <v>1032</v>
      </c>
      <c r="E30" t="s">
        <v>38</v>
      </c>
      <c r="F30">
        <v>11</v>
      </c>
      <c r="G30">
        <v>9</v>
      </c>
      <c r="H30">
        <v>13</v>
      </c>
      <c r="I30">
        <v>8</v>
      </c>
      <c r="J30">
        <v>13</v>
      </c>
      <c r="K30">
        <v>14</v>
      </c>
      <c r="L30">
        <f t="shared" si="0"/>
        <v>-4</v>
      </c>
      <c r="M30">
        <f t="shared" si="1"/>
        <v>-4</v>
      </c>
      <c r="N30">
        <f t="shared" si="2"/>
        <v>4</v>
      </c>
    </row>
    <row r="31" spans="1:14" x14ac:dyDescent="0.3">
      <c r="A31" t="s">
        <v>32</v>
      </c>
      <c r="B31" t="s">
        <v>52</v>
      </c>
      <c r="C31" t="s">
        <v>52</v>
      </c>
      <c r="D31" t="s">
        <v>53</v>
      </c>
      <c r="E31" t="s">
        <v>38</v>
      </c>
      <c r="F31">
        <v>28</v>
      </c>
      <c r="G31">
        <v>2</v>
      </c>
      <c r="H31">
        <v>14</v>
      </c>
      <c r="I31">
        <v>7</v>
      </c>
      <c r="J31">
        <v>14</v>
      </c>
      <c r="K31">
        <v>15</v>
      </c>
      <c r="L31">
        <f t="shared" si="0"/>
        <v>-12</v>
      </c>
      <c r="M31">
        <f t="shared" si="1"/>
        <v>-12</v>
      </c>
      <c r="N31">
        <f t="shared" si="2"/>
        <v>-5</v>
      </c>
    </row>
    <row r="32" spans="1:14" x14ac:dyDescent="0.3">
      <c r="A32" t="s">
        <v>13</v>
      </c>
      <c r="B32" t="s">
        <v>1033</v>
      </c>
      <c r="C32" t="s">
        <v>1033</v>
      </c>
      <c r="D32" t="s">
        <v>1034</v>
      </c>
      <c r="E32" t="s">
        <v>38</v>
      </c>
      <c r="F32">
        <v>1</v>
      </c>
      <c r="G32">
        <v>24</v>
      </c>
      <c r="H32">
        <v>15</v>
      </c>
      <c r="I32">
        <v>6</v>
      </c>
      <c r="J32">
        <v>15</v>
      </c>
      <c r="K32">
        <v>14</v>
      </c>
      <c r="L32">
        <f t="shared" si="0"/>
        <v>9</v>
      </c>
      <c r="M32">
        <f t="shared" si="1"/>
        <v>9</v>
      </c>
      <c r="N32">
        <f t="shared" si="2"/>
        <v>15</v>
      </c>
    </row>
    <row r="33" spans="1:14" x14ac:dyDescent="0.3">
      <c r="A33" t="s">
        <v>385</v>
      </c>
      <c r="B33" t="s">
        <v>689</v>
      </c>
      <c r="C33" t="s">
        <v>689</v>
      </c>
      <c r="D33" t="s">
        <v>1035</v>
      </c>
      <c r="E33" t="s">
        <v>38</v>
      </c>
      <c r="F33">
        <v>7</v>
      </c>
      <c r="G33">
        <v>16</v>
      </c>
      <c r="H33">
        <v>20</v>
      </c>
      <c r="I33">
        <v>1</v>
      </c>
      <c r="J33">
        <v>16</v>
      </c>
      <c r="K33">
        <v>12</v>
      </c>
      <c r="L33">
        <f t="shared" si="0"/>
        <v>-4</v>
      </c>
      <c r="M33">
        <f t="shared" si="1"/>
        <v>0</v>
      </c>
      <c r="N33">
        <f t="shared" si="2"/>
        <v>1</v>
      </c>
    </row>
    <row r="34" spans="1:14" x14ac:dyDescent="0.3">
      <c r="A34" t="s">
        <v>62</v>
      </c>
      <c r="B34" t="s">
        <v>67</v>
      </c>
      <c r="C34" t="s">
        <v>67</v>
      </c>
      <c r="D34" t="s">
        <v>1036</v>
      </c>
      <c r="E34" t="s">
        <v>38</v>
      </c>
      <c r="F34">
        <v>10</v>
      </c>
      <c r="G34">
        <v>11</v>
      </c>
      <c r="H34">
        <v>21</v>
      </c>
      <c r="J34">
        <v>17</v>
      </c>
      <c r="K34">
        <v>16</v>
      </c>
      <c r="L34">
        <f t="shared" si="0"/>
        <v>-10</v>
      </c>
      <c r="M34">
        <f t="shared" si="1"/>
        <v>-6</v>
      </c>
      <c r="N34">
        <f t="shared" si="2"/>
        <v>-6</v>
      </c>
    </row>
    <row r="35" spans="1:14" x14ac:dyDescent="0.3">
      <c r="A35" t="s">
        <v>359</v>
      </c>
      <c r="B35" t="s">
        <v>695</v>
      </c>
      <c r="C35" t="s">
        <v>695</v>
      </c>
      <c r="D35" t="s">
        <v>696</v>
      </c>
      <c r="E35" t="s">
        <v>38</v>
      </c>
      <c r="F35">
        <v>4</v>
      </c>
      <c r="G35">
        <v>19</v>
      </c>
      <c r="H35">
        <v>22</v>
      </c>
      <c r="J35">
        <v>18</v>
      </c>
      <c r="K35">
        <v>16</v>
      </c>
      <c r="L35">
        <f t="shared" si="0"/>
        <v>-3</v>
      </c>
      <c r="M35">
        <f t="shared" si="1"/>
        <v>1</v>
      </c>
      <c r="N35">
        <f t="shared" si="2"/>
        <v>1</v>
      </c>
    </row>
    <row r="36" spans="1:14" x14ac:dyDescent="0.3">
      <c r="A36" t="s">
        <v>35</v>
      </c>
      <c r="B36" t="s">
        <v>851</v>
      </c>
      <c r="C36" t="s">
        <v>851</v>
      </c>
      <c r="D36" t="s">
        <v>1037</v>
      </c>
      <c r="E36" t="s">
        <v>38</v>
      </c>
      <c r="F36">
        <v>13</v>
      </c>
      <c r="G36">
        <v>7</v>
      </c>
      <c r="H36">
        <v>23</v>
      </c>
      <c r="J36">
        <v>19</v>
      </c>
      <c r="K36">
        <v>9</v>
      </c>
      <c r="L36">
        <f t="shared" si="0"/>
        <v>-16</v>
      </c>
      <c r="M36">
        <f t="shared" si="1"/>
        <v>-12</v>
      </c>
      <c r="N36">
        <f t="shared" si="2"/>
        <v>-12</v>
      </c>
    </row>
    <row r="37" spans="1:14" x14ac:dyDescent="0.3">
      <c r="A37" t="s">
        <v>29</v>
      </c>
      <c r="B37" t="s">
        <v>691</v>
      </c>
      <c r="C37" t="s">
        <v>691</v>
      </c>
      <c r="D37" t="s">
        <v>1038</v>
      </c>
      <c r="E37" t="s">
        <v>38</v>
      </c>
      <c r="F37">
        <v>10</v>
      </c>
      <c r="G37">
        <v>11</v>
      </c>
      <c r="H37">
        <v>24</v>
      </c>
      <c r="J37">
        <v>20</v>
      </c>
      <c r="K37">
        <v>16</v>
      </c>
      <c r="L37">
        <f t="shared" si="0"/>
        <v>-13</v>
      </c>
      <c r="M37">
        <f t="shared" si="1"/>
        <v>-9</v>
      </c>
      <c r="N37">
        <f t="shared" si="2"/>
        <v>-9</v>
      </c>
    </row>
    <row r="38" spans="1:14" x14ac:dyDescent="0.3">
      <c r="A38" t="s">
        <v>23</v>
      </c>
      <c r="B38" t="s">
        <v>686</v>
      </c>
      <c r="C38" t="s">
        <v>686</v>
      </c>
      <c r="D38" t="s">
        <v>1039</v>
      </c>
      <c r="E38" t="s">
        <v>38</v>
      </c>
      <c r="F38">
        <v>2</v>
      </c>
      <c r="G38">
        <v>21</v>
      </c>
      <c r="H38">
        <v>25</v>
      </c>
      <c r="J38">
        <v>21</v>
      </c>
      <c r="K38">
        <v>14</v>
      </c>
      <c r="L38">
        <f t="shared" si="0"/>
        <v>-4</v>
      </c>
      <c r="M38">
        <f t="shared" si="1"/>
        <v>0</v>
      </c>
      <c r="N38">
        <f t="shared" si="2"/>
        <v>0</v>
      </c>
    </row>
    <row r="39" spans="1:14" x14ac:dyDescent="0.3">
      <c r="A39" t="s">
        <v>29</v>
      </c>
      <c r="B39" t="s">
        <v>704</v>
      </c>
      <c r="C39" t="s">
        <v>704</v>
      </c>
      <c r="D39" t="s">
        <v>1040</v>
      </c>
      <c r="E39" t="s">
        <v>38</v>
      </c>
      <c r="F39">
        <v>8</v>
      </c>
      <c r="G39">
        <v>14</v>
      </c>
      <c r="H39">
        <v>31</v>
      </c>
      <c r="J39">
        <v>22</v>
      </c>
      <c r="K39">
        <v>16</v>
      </c>
      <c r="L39">
        <f t="shared" si="0"/>
        <v>-17</v>
      </c>
      <c r="M39">
        <f t="shared" si="1"/>
        <v>-8</v>
      </c>
      <c r="N39">
        <f t="shared" si="2"/>
        <v>-8</v>
      </c>
    </row>
    <row r="40" spans="1:14" x14ac:dyDescent="0.3">
      <c r="A40" t="s">
        <v>23</v>
      </c>
      <c r="B40" t="s">
        <v>1041</v>
      </c>
      <c r="C40" t="s">
        <v>1041</v>
      </c>
      <c r="D40" t="s">
        <v>1042</v>
      </c>
      <c r="E40" t="s">
        <v>38</v>
      </c>
      <c r="F40">
        <v>10</v>
      </c>
      <c r="G40">
        <v>11</v>
      </c>
      <c r="H40">
        <v>40</v>
      </c>
      <c r="J40">
        <v>23</v>
      </c>
      <c r="K40">
        <v>14</v>
      </c>
      <c r="L40">
        <f t="shared" si="0"/>
        <v>-29</v>
      </c>
      <c r="M40">
        <f t="shared" si="1"/>
        <v>-12</v>
      </c>
      <c r="N40">
        <f t="shared" si="2"/>
        <v>-12</v>
      </c>
    </row>
    <row r="41" spans="1:14" x14ac:dyDescent="0.3">
      <c r="A41" t="s">
        <v>62</v>
      </c>
      <c r="B41" t="s">
        <v>683</v>
      </c>
      <c r="C41" t="s">
        <v>683</v>
      </c>
      <c r="D41" t="s">
        <v>1043</v>
      </c>
      <c r="E41" t="s">
        <v>38</v>
      </c>
      <c r="F41">
        <v>2</v>
      </c>
      <c r="G41">
        <v>21</v>
      </c>
      <c r="H41">
        <v>41</v>
      </c>
      <c r="J41">
        <v>24</v>
      </c>
      <c r="K41">
        <v>16</v>
      </c>
      <c r="L41">
        <f t="shared" si="0"/>
        <v>-20</v>
      </c>
      <c r="M41">
        <f t="shared" si="1"/>
        <v>-3</v>
      </c>
      <c r="N41">
        <f t="shared" si="2"/>
        <v>-3</v>
      </c>
    </row>
    <row r="42" spans="1:14" x14ac:dyDescent="0.3">
      <c r="A42" t="s">
        <v>32</v>
      </c>
      <c r="B42" t="s">
        <v>1044</v>
      </c>
      <c r="C42" t="s">
        <v>1044</v>
      </c>
      <c r="D42" t="s">
        <v>1045</v>
      </c>
      <c r="E42" t="s">
        <v>45</v>
      </c>
      <c r="F42">
        <v>56</v>
      </c>
      <c r="G42">
        <v>5</v>
      </c>
      <c r="H42">
        <v>1</v>
      </c>
      <c r="I42">
        <v>20</v>
      </c>
      <c r="J42">
        <v>1</v>
      </c>
      <c r="K42">
        <v>15</v>
      </c>
      <c r="L42">
        <f t="shared" si="0"/>
        <v>4</v>
      </c>
      <c r="M42">
        <f t="shared" si="1"/>
        <v>4</v>
      </c>
      <c r="N42">
        <f t="shared" si="2"/>
        <v>24</v>
      </c>
    </row>
    <row r="43" spans="1:14" x14ac:dyDescent="0.3">
      <c r="A43" t="s">
        <v>13</v>
      </c>
      <c r="B43" t="s">
        <v>554</v>
      </c>
      <c r="C43" t="s">
        <v>554</v>
      </c>
      <c r="D43" t="s">
        <v>869</v>
      </c>
      <c r="E43" t="s">
        <v>45</v>
      </c>
      <c r="F43">
        <v>65</v>
      </c>
      <c r="G43">
        <v>1</v>
      </c>
      <c r="H43">
        <v>2</v>
      </c>
      <c r="I43">
        <v>19</v>
      </c>
      <c r="J43">
        <v>2</v>
      </c>
      <c r="K43">
        <v>14</v>
      </c>
      <c r="L43">
        <f t="shared" si="0"/>
        <v>-1</v>
      </c>
      <c r="M43">
        <f t="shared" si="1"/>
        <v>-1</v>
      </c>
      <c r="N43">
        <f t="shared" si="2"/>
        <v>18</v>
      </c>
    </row>
    <row r="44" spans="1:14" x14ac:dyDescent="0.3">
      <c r="A44" t="s">
        <v>13</v>
      </c>
      <c r="B44" t="s">
        <v>882</v>
      </c>
      <c r="C44" t="s">
        <v>882</v>
      </c>
      <c r="D44" t="s">
        <v>1046</v>
      </c>
      <c r="E44" t="s">
        <v>45</v>
      </c>
      <c r="F44">
        <v>34</v>
      </c>
      <c r="G44">
        <v>12</v>
      </c>
      <c r="H44">
        <v>3</v>
      </c>
      <c r="I44">
        <v>18</v>
      </c>
      <c r="J44">
        <v>3</v>
      </c>
      <c r="K44">
        <v>14</v>
      </c>
      <c r="L44">
        <f t="shared" si="0"/>
        <v>9</v>
      </c>
      <c r="M44">
        <f t="shared" si="1"/>
        <v>9</v>
      </c>
      <c r="N44">
        <f t="shared" si="2"/>
        <v>27</v>
      </c>
    </row>
    <row r="45" spans="1:14" x14ac:dyDescent="0.3">
      <c r="A45" t="s">
        <v>17</v>
      </c>
      <c r="B45" t="s">
        <v>1047</v>
      </c>
      <c r="C45" t="s">
        <v>1047</v>
      </c>
      <c r="D45" t="s">
        <v>1048</v>
      </c>
      <c r="E45" t="s">
        <v>45</v>
      </c>
      <c r="F45">
        <v>55</v>
      </c>
      <c r="G45">
        <v>6</v>
      </c>
      <c r="H45">
        <v>4</v>
      </c>
      <c r="I45">
        <v>17</v>
      </c>
      <c r="J45">
        <v>4</v>
      </c>
      <c r="K45">
        <v>11</v>
      </c>
      <c r="L45">
        <f t="shared" si="0"/>
        <v>2</v>
      </c>
      <c r="M45">
        <f t="shared" si="1"/>
        <v>2</v>
      </c>
      <c r="N45">
        <f t="shared" si="2"/>
        <v>19</v>
      </c>
    </row>
    <row r="46" spans="1:14" x14ac:dyDescent="0.3">
      <c r="A46" t="s">
        <v>359</v>
      </c>
      <c r="B46" t="s">
        <v>722</v>
      </c>
      <c r="C46" t="s">
        <v>722</v>
      </c>
      <c r="D46" t="s">
        <v>1049</v>
      </c>
      <c r="E46" t="s">
        <v>45</v>
      </c>
      <c r="F46">
        <v>62</v>
      </c>
      <c r="G46">
        <v>2</v>
      </c>
      <c r="H46">
        <v>5</v>
      </c>
      <c r="I46">
        <v>16</v>
      </c>
      <c r="J46">
        <v>5</v>
      </c>
      <c r="K46">
        <v>16</v>
      </c>
      <c r="L46">
        <f t="shared" si="0"/>
        <v>-3</v>
      </c>
      <c r="M46">
        <f t="shared" si="1"/>
        <v>-3</v>
      </c>
      <c r="N46">
        <f t="shared" si="2"/>
        <v>13</v>
      </c>
    </row>
    <row r="47" spans="1:14" x14ac:dyDescent="0.3">
      <c r="A47" t="s">
        <v>23</v>
      </c>
      <c r="B47" t="s">
        <v>594</v>
      </c>
      <c r="C47" t="s">
        <v>594</v>
      </c>
      <c r="D47" t="s">
        <v>1050</v>
      </c>
      <c r="E47" t="s">
        <v>45</v>
      </c>
      <c r="F47">
        <v>50</v>
      </c>
      <c r="G47">
        <v>7</v>
      </c>
      <c r="H47">
        <v>7</v>
      </c>
      <c r="I47">
        <v>14</v>
      </c>
      <c r="J47">
        <v>6</v>
      </c>
      <c r="K47">
        <v>14</v>
      </c>
      <c r="L47">
        <f t="shared" si="0"/>
        <v>0</v>
      </c>
      <c r="M47">
        <f t="shared" si="1"/>
        <v>1</v>
      </c>
      <c r="N47">
        <f t="shared" si="2"/>
        <v>15</v>
      </c>
    </row>
    <row r="48" spans="1:14" x14ac:dyDescent="0.3">
      <c r="A48" t="s">
        <v>62</v>
      </c>
      <c r="B48" t="s">
        <v>898</v>
      </c>
      <c r="C48" t="s">
        <v>898</v>
      </c>
      <c r="D48" t="s">
        <v>899</v>
      </c>
      <c r="E48" t="s">
        <v>45</v>
      </c>
      <c r="F48">
        <v>32</v>
      </c>
      <c r="G48">
        <v>13</v>
      </c>
      <c r="H48">
        <v>9</v>
      </c>
      <c r="I48">
        <v>12</v>
      </c>
      <c r="J48">
        <v>7</v>
      </c>
      <c r="K48">
        <v>16</v>
      </c>
      <c r="L48">
        <f t="shared" si="0"/>
        <v>4</v>
      </c>
      <c r="M48">
        <f t="shared" si="1"/>
        <v>6</v>
      </c>
      <c r="N48">
        <f t="shared" si="2"/>
        <v>18</v>
      </c>
    </row>
    <row r="49" spans="1:14" x14ac:dyDescent="0.3">
      <c r="A49" t="s">
        <v>385</v>
      </c>
      <c r="B49" t="s">
        <v>720</v>
      </c>
      <c r="C49" t="s">
        <v>720</v>
      </c>
      <c r="D49" t="s">
        <v>1051</v>
      </c>
      <c r="E49" t="s">
        <v>45</v>
      </c>
      <c r="F49">
        <v>60</v>
      </c>
      <c r="G49">
        <v>4</v>
      </c>
      <c r="H49">
        <v>10</v>
      </c>
      <c r="I49">
        <v>11</v>
      </c>
      <c r="J49">
        <v>8</v>
      </c>
      <c r="K49">
        <v>12</v>
      </c>
      <c r="L49">
        <f t="shared" si="0"/>
        <v>-6</v>
      </c>
      <c r="M49">
        <f t="shared" si="1"/>
        <v>-4</v>
      </c>
      <c r="N49">
        <f t="shared" si="2"/>
        <v>7</v>
      </c>
    </row>
    <row r="50" spans="1:14" x14ac:dyDescent="0.3">
      <c r="A50" t="s">
        <v>35</v>
      </c>
      <c r="B50" t="s">
        <v>871</v>
      </c>
      <c r="C50" t="s">
        <v>871</v>
      </c>
      <c r="D50" t="s">
        <v>1052</v>
      </c>
      <c r="E50" t="s">
        <v>45</v>
      </c>
      <c r="F50">
        <v>40</v>
      </c>
      <c r="G50">
        <v>9</v>
      </c>
      <c r="H50">
        <v>11</v>
      </c>
      <c r="I50">
        <v>10</v>
      </c>
      <c r="J50">
        <v>9</v>
      </c>
      <c r="K50">
        <v>9</v>
      </c>
      <c r="L50">
        <f t="shared" si="0"/>
        <v>-2</v>
      </c>
      <c r="M50">
        <f t="shared" si="1"/>
        <v>0</v>
      </c>
      <c r="N50">
        <f t="shared" si="2"/>
        <v>10</v>
      </c>
    </row>
    <row r="51" spans="1:14" x14ac:dyDescent="0.3">
      <c r="A51" t="s">
        <v>23</v>
      </c>
      <c r="B51" t="s">
        <v>1053</v>
      </c>
      <c r="C51" t="s">
        <v>1053</v>
      </c>
      <c r="D51" t="s">
        <v>1054</v>
      </c>
      <c r="E51" t="s">
        <v>45</v>
      </c>
      <c r="F51">
        <v>2</v>
      </c>
      <c r="G51">
        <v>32</v>
      </c>
      <c r="H51">
        <v>14</v>
      </c>
      <c r="I51">
        <v>7</v>
      </c>
      <c r="J51">
        <v>10</v>
      </c>
      <c r="K51">
        <v>14</v>
      </c>
      <c r="L51">
        <f t="shared" si="0"/>
        <v>18</v>
      </c>
      <c r="M51">
        <f t="shared" si="1"/>
        <v>22</v>
      </c>
      <c r="N51">
        <f t="shared" si="2"/>
        <v>29</v>
      </c>
    </row>
    <row r="52" spans="1:14" x14ac:dyDescent="0.3">
      <c r="A52" t="s">
        <v>359</v>
      </c>
      <c r="B52" t="s">
        <v>745</v>
      </c>
      <c r="C52" t="s">
        <v>745</v>
      </c>
      <c r="D52" t="s">
        <v>746</v>
      </c>
      <c r="E52" t="s">
        <v>45</v>
      </c>
      <c r="F52">
        <v>12</v>
      </c>
      <c r="G52">
        <v>19</v>
      </c>
      <c r="H52">
        <v>15</v>
      </c>
      <c r="I52">
        <v>6</v>
      </c>
      <c r="J52">
        <v>11</v>
      </c>
      <c r="K52">
        <v>16</v>
      </c>
      <c r="L52">
        <f t="shared" si="0"/>
        <v>4</v>
      </c>
      <c r="M52">
        <f t="shared" si="1"/>
        <v>8</v>
      </c>
      <c r="N52">
        <f t="shared" si="2"/>
        <v>14</v>
      </c>
    </row>
    <row r="53" spans="1:14" x14ac:dyDescent="0.3">
      <c r="A53" t="s">
        <v>62</v>
      </c>
      <c r="B53" t="s">
        <v>1055</v>
      </c>
      <c r="C53" t="s">
        <v>1055</v>
      </c>
      <c r="D53" t="s">
        <v>1056</v>
      </c>
      <c r="E53" t="s">
        <v>45</v>
      </c>
      <c r="F53">
        <v>6</v>
      </c>
      <c r="G53">
        <v>27</v>
      </c>
      <c r="H53">
        <v>16</v>
      </c>
      <c r="I53">
        <v>5</v>
      </c>
      <c r="J53">
        <v>12</v>
      </c>
      <c r="K53">
        <v>16</v>
      </c>
      <c r="L53">
        <f t="shared" si="0"/>
        <v>11</v>
      </c>
      <c r="M53">
        <f t="shared" si="1"/>
        <v>15</v>
      </c>
      <c r="N53">
        <f t="shared" si="2"/>
        <v>20</v>
      </c>
    </row>
    <row r="54" spans="1:14" x14ac:dyDescent="0.3">
      <c r="A54" t="s">
        <v>23</v>
      </c>
      <c r="B54" t="s">
        <v>75</v>
      </c>
      <c r="C54" t="s">
        <v>75</v>
      </c>
      <c r="D54" t="s">
        <v>255</v>
      </c>
      <c r="E54" t="s">
        <v>45</v>
      </c>
      <c r="F54">
        <v>2</v>
      </c>
      <c r="G54">
        <v>32</v>
      </c>
      <c r="H54">
        <v>17</v>
      </c>
      <c r="I54">
        <v>4</v>
      </c>
      <c r="J54">
        <v>13</v>
      </c>
      <c r="K54">
        <v>14</v>
      </c>
      <c r="L54">
        <f t="shared" si="0"/>
        <v>15</v>
      </c>
      <c r="M54">
        <f t="shared" si="1"/>
        <v>19</v>
      </c>
      <c r="N54">
        <f t="shared" si="2"/>
        <v>23</v>
      </c>
    </row>
    <row r="55" spans="1:14" x14ac:dyDescent="0.3">
      <c r="A55" t="s">
        <v>26</v>
      </c>
      <c r="B55" t="s">
        <v>1057</v>
      </c>
      <c r="C55" t="s">
        <v>1057</v>
      </c>
      <c r="D55" t="s">
        <v>1058</v>
      </c>
      <c r="E55" t="s">
        <v>45</v>
      </c>
      <c r="F55">
        <v>13</v>
      </c>
      <c r="G55">
        <v>18</v>
      </c>
      <c r="H55">
        <v>18</v>
      </c>
      <c r="I55">
        <v>3</v>
      </c>
      <c r="J55">
        <v>14</v>
      </c>
      <c r="K55">
        <v>13</v>
      </c>
      <c r="L55">
        <f t="shared" si="0"/>
        <v>0</v>
      </c>
      <c r="M55">
        <f t="shared" si="1"/>
        <v>4</v>
      </c>
      <c r="N55">
        <f t="shared" si="2"/>
        <v>7</v>
      </c>
    </row>
    <row r="56" spans="1:14" x14ac:dyDescent="0.3">
      <c r="A56" t="s">
        <v>32</v>
      </c>
      <c r="B56" t="s">
        <v>889</v>
      </c>
      <c r="C56" t="s">
        <v>889</v>
      </c>
      <c r="D56" t="s">
        <v>890</v>
      </c>
      <c r="E56" t="s">
        <v>45</v>
      </c>
      <c r="F56">
        <v>1</v>
      </c>
      <c r="G56">
        <v>36</v>
      </c>
      <c r="H56">
        <v>19</v>
      </c>
      <c r="I56">
        <v>2</v>
      </c>
      <c r="J56">
        <v>15</v>
      </c>
      <c r="K56">
        <v>15</v>
      </c>
      <c r="L56">
        <f t="shared" si="0"/>
        <v>17</v>
      </c>
      <c r="M56">
        <f t="shared" si="1"/>
        <v>21</v>
      </c>
      <c r="N56">
        <f t="shared" si="2"/>
        <v>23</v>
      </c>
    </row>
    <row r="57" spans="1:14" x14ac:dyDescent="0.3">
      <c r="A57" t="s">
        <v>29</v>
      </c>
      <c r="B57" t="s">
        <v>880</v>
      </c>
      <c r="C57" t="s">
        <v>880</v>
      </c>
      <c r="D57" t="s">
        <v>1059</v>
      </c>
      <c r="E57" t="s">
        <v>45</v>
      </c>
      <c r="F57">
        <v>26</v>
      </c>
      <c r="G57">
        <v>14</v>
      </c>
      <c r="H57">
        <v>20</v>
      </c>
      <c r="I57">
        <v>1</v>
      </c>
      <c r="J57">
        <v>16</v>
      </c>
      <c r="K57">
        <v>16</v>
      </c>
      <c r="L57">
        <f t="shared" si="0"/>
        <v>-6</v>
      </c>
      <c r="M57">
        <f t="shared" si="1"/>
        <v>-2</v>
      </c>
      <c r="N57">
        <f t="shared" si="2"/>
        <v>-1</v>
      </c>
    </row>
    <row r="58" spans="1:14" x14ac:dyDescent="0.3">
      <c r="A58" t="s">
        <v>26</v>
      </c>
      <c r="B58" t="s">
        <v>1060</v>
      </c>
      <c r="C58" t="s">
        <v>1060</v>
      </c>
      <c r="D58" t="s">
        <v>1061</v>
      </c>
      <c r="E58" t="s">
        <v>45</v>
      </c>
      <c r="F58">
        <v>1</v>
      </c>
      <c r="G58">
        <v>36</v>
      </c>
      <c r="H58">
        <v>21</v>
      </c>
      <c r="J58">
        <v>17</v>
      </c>
      <c r="K58">
        <v>13</v>
      </c>
      <c r="L58">
        <f t="shared" si="0"/>
        <v>15</v>
      </c>
      <c r="M58">
        <f t="shared" si="1"/>
        <v>19</v>
      </c>
      <c r="N58">
        <f t="shared" si="2"/>
        <v>19</v>
      </c>
    </row>
    <row r="59" spans="1:14" x14ac:dyDescent="0.3">
      <c r="A59" t="s">
        <v>62</v>
      </c>
      <c r="B59" t="s">
        <v>276</v>
      </c>
      <c r="C59" t="s">
        <v>276</v>
      </c>
      <c r="D59" t="s">
        <v>885</v>
      </c>
      <c r="E59" t="s">
        <v>45</v>
      </c>
      <c r="F59">
        <v>10</v>
      </c>
      <c r="G59">
        <v>21</v>
      </c>
      <c r="H59">
        <v>22</v>
      </c>
      <c r="J59">
        <v>18</v>
      </c>
      <c r="K59">
        <v>16</v>
      </c>
      <c r="L59">
        <f t="shared" si="0"/>
        <v>-1</v>
      </c>
      <c r="M59">
        <f t="shared" si="1"/>
        <v>3</v>
      </c>
      <c r="N59">
        <f t="shared" si="2"/>
        <v>3</v>
      </c>
    </row>
    <row r="60" spans="1:14" x14ac:dyDescent="0.3">
      <c r="A60" t="s">
        <v>17</v>
      </c>
      <c r="B60" t="s">
        <v>1062</v>
      </c>
      <c r="C60" t="s">
        <v>1062</v>
      </c>
      <c r="D60" t="s">
        <v>1063</v>
      </c>
      <c r="E60" t="s">
        <v>45</v>
      </c>
      <c r="F60">
        <v>3</v>
      </c>
      <c r="G60">
        <v>29</v>
      </c>
      <c r="H60">
        <v>28</v>
      </c>
      <c r="J60">
        <v>19</v>
      </c>
      <c r="K60">
        <v>11</v>
      </c>
      <c r="L60">
        <f t="shared" si="0"/>
        <v>1</v>
      </c>
      <c r="M60">
        <f t="shared" si="1"/>
        <v>10</v>
      </c>
      <c r="N60">
        <f t="shared" si="2"/>
        <v>10</v>
      </c>
    </row>
    <row r="61" spans="1:14" x14ac:dyDescent="0.3">
      <c r="A61" t="s">
        <v>385</v>
      </c>
      <c r="B61" t="s">
        <v>910</v>
      </c>
      <c r="C61" t="s">
        <v>910</v>
      </c>
      <c r="D61" t="s">
        <v>1064</v>
      </c>
      <c r="E61" t="s">
        <v>45</v>
      </c>
      <c r="F61">
        <v>39</v>
      </c>
      <c r="G61">
        <v>10</v>
      </c>
      <c r="H61">
        <v>29</v>
      </c>
      <c r="J61">
        <v>20</v>
      </c>
      <c r="K61">
        <v>12</v>
      </c>
      <c r="L61">
        <f t="shared" si="0"/>
        <v>-19</v>
      </c>
      <c r="M61">
        <f t="shared" si="1"/>
        <v>-10</v>
      </c>
      <c r="N61">
        <f t="shared" si="2"/>
        <v>-10</v>
      </c>
    </row>
    <row r="62" spans="1:14" x14ac:dyDescent="0.3">
      <c r="A62" t="s">
        <v>62</v>
      </c>
      <c r="B62" t="s">
        <v>760</v>
      </c>
      <c r="C62" t="s">
        <v>760</v>
      </c>
      <c r="D62" t="s">
        <v>1065</v>
      </c>
      <c r="E62" t="s">
        <v>45</v>
      </c>
      <c r="F62">
        <v>10</v>
      </c>
      <c r="G62">
        <v>21</v>
      </c>
      <c r="H62">
        <v>30</v>
      </c>
      <c r="J62">
        <v>21</v>
      </c>
      <c r="K62">
        <v>16</v>
      </c>
      <c r="L62">
        <f t="shared" si="0"/>
        <v>-9</v>
      </c>
      <c r="M62">
        <f t="shared" si="1"/>
        <v>0</v>
      </c>
      <c r="N62">
        <f t="shared" si="2"/>
        <v>0</v>
      </c>
    </row>
    <row r="63" spans="1:14" x14ac:dyDescent="0.3">
      <c r="A63" t="s">
        <v>26</v>
      </c>
      <c r="B63" t="s">
        <v>560</v>
      </c>
      <c r="C63" t="s">
        <v>560</v>
      </c>
      <c r="D63" t="s">
        <v>874</v>
      </c>
      <c r="E63" t="s">
        <v>45</v>
      </c>
      <c r="F63">
        <v>9</v>
      </c>
      <c r="G63">
        <v>25</v>
      </c>
      <c r="H63">
        <v>31</v>
      </c>
      <c r="J63">
        <v>22</v>
      </c>
      <c r="K63">
        <v>13</v>
      </c>
      <c r="L63">
        <f t="shared" si="0"/>
        <v>-6</v>
      </c>
      <c r="M63">
        <f t="shared" si="1"/>
        <v>3</v>
      </c>
      <c r="N63">
        <f t="shared" si="2"/>
        <v>3</v>
      </c>
    </row>
    <row r="64" spans="1:14" x14ac:dyDescent="0.3">
      <c r="A64" t="s">
        <v>359</v>
      </c>
      <c r="B64" t="s">
        <v>894</v>
      </c>
      <c r="C64" t="s">
        <v>894</v>
      </c>
      <c r="D64" t="s">
        <v>582</v>
      </c>
      <c r="E64" t="s">
        <v>45</v>
      </c>
      <c r="F64">
        <v>10</v>
      </c>
      <c r="G64">
        <v>21</v>
      </c>
      <c r="H64">
        <v>32</v>
      </c>
      <c r="J64">
        <v>23</v>
      </c>
      <c r="K64">
        <v>16</v>
      </c>
      <c r="L64">
        <f t="shared" si="0"/>
        <v>-11</v>
      </c>
      <c r="M64">
        <f t="shared" si="1"/>
        <v>-2</v>
      </c>
      <c r="N64">
        <f t="shared" si="2"/>
        <v>-2</v>
      </c>
    </row>
    <row r="65" spans="1:14" x14ac:dyDescent="0.3">
      <c r="A65" t="s">
        <v>359</v>
      </c>
      <c r="B65" t="s">
        <v>1066</v>
      </c>
      <c r="C65" t="s">
        <v>1066</v>
      </c>
      <c r="D65" t="s">
        <v>1067</v>
      </c>
      <c r="E65" t="s">
        <v>45</v>
      </c>
      <c r="F65">
        <v>6</v>
      </c>
      <c r="G65">
        <v>27</v>
      </c>
      <c r="H65">
        <v>34</v>
      </c>
      <c r="J65">
        <v>24</v>
      </c>
      <c r="K65">
        <v>16</v>
      </c>
      <c r="L65">
        <f t="shared" si="0"/>
        <v>-7</v>
      </c>
      <c r="M65">
        <f t="shared" si="1"/>
        <v>3</v>
      </c>
      <c r="N65">
        <f t="shared" si="2"/>
        <v>3</v>
      </c>
    </row>
    <row r="66" spans="1:14" x14ac:dyDescent="0.3">
      <c r="A66" t="s">
        <v>23</v>
      </c>
      <c r="B66" t="s">
        <v>109</v>
      </c>
      <c r="C66" t="s">
        <v>109</v>
      </c>
      <c r="D66" t="s">
        <v>1068</v>
      </c>
      <c r="E66" t="s">
        <v>45</v>
      </c>
      <c r="F66">
        <v>15</v>
      </c>
      <c r="G66">
        <v>16</v>
      </c>
      <c r="H66">
        <v>39</v>
      </c>
      <c r="J66">
        <v>25</v>
      </c>
      <c r="K66">
        <v>14</v>
      </c>
      <c r="L66">
        <f t="shared" si="0"/>
        <v>-23</v>
      </c>
      <c r="M66">
        <f t="shared" si="1"/>
        <v>-9</v>
      </c>
      <c r="N66">
        <f t="shared" si="2"/>
        <v>-9</v>
      </c>
    </row>
    <row r="67" spans="1:14" x14ac:dyDescent="0.3">
      <c r="A67" t="s">
        <v>29</v>
      </c>
      <c r="B67" t="s">
        <v>876</v>
      </c>
      <c r="C67" t="s">
        <v>876</v>
      </c>
      <c r="D67" t="s">
        <v>877</v>
      </c>
      <c r="E67" t="s">
        <v>45</v>
      </c>
      <c r="F67">
        <v>43</v>
      </c>
      <c r="G67">
        <v>8</v>
      </c>
      <c r="H67">
        <v>40</v>
      </c>
      <c r="J67">
        <v>26</v>
      </c>
      <c r="K67">
        <v>16</v>
      </c>
      <c r="L67">
        <f t="shared" ref="L67:L130" si="3">G67-H67</f>
        <v>-32</v>
      </c>
      <c r="M67">
        <f t="shared" ref="M67:M130" si="4">G67-J67</f>
        <v>-18</v>
      </c>
      <c r="N67">
        <f t="shared" ref="N67:N130" si="5">SUM(M67,I67)</f>
        <v>-18</v>
      </c>
    </row>
    <row r="68" spans="1:14" x14ac:dyDescent="0.3">
      <c r="A68" t="s">
        <v>385</v>
      </c>
      <c r="B68" t="s">
        <v>1069</v>
      </c>
      <c r="C68" t="s">
        <v>1069</v>
      </c>
      <c r="D68" t="s">
        <v>1070</v>
      </c>
      <c r="E68" t="s">
        <v>45</v>
      </c>
      <c r="F68">
        <v>3</v>
      </c>
      <c r="G68">
        <v>29</v>
      </c>
      <c r="H68">
        <v>43</v>
      </c>
      <c r="J68">
        <v>27</v>
      </c>
      <c r="K68">
        <v>12</v>
      </c>
      <c r="L68">
        <f t="shared" si="3"/>
        <v>-14</v>
      </c>
      <c r="M68">
        <f t="shared" si="4"/>
        <v>2</v>
      </c>
      <c r="N68">
        <f t="shared" si="5"/>
        <v>2</v>
      </c>
    </row>
    <row r="69" spans="1:14" x14ac:dyDescent="0.3">
      <c r="A69" t="s">
        <v>26</v>
      </c>
      <c r="B69" t="s">
        <v>1071</v>
      </c>
      <c r="C69" t="s">
        <v>1071</v>
      </c>
      <c r="D69" t="s">
        <v>1072</v>
      </c>
      <c r="E69" t="s">
        <v>45</v>
      </c>
      <c r="F69">
        <v>11</v>
      </c>
      <c r="G69">
        <v>20</v>
      </c>
      <c r="H69">
        <v>45</v>
      </c>
      <c r="J69">
        <v>28</v>
      </c>
      <c r="K69">
        <v>13</v>
      </c>
      <c r="L69">
        <f t="shared" si="3"/>
        <v>-25</v>
      </c>
      <c r="M69">
        <f t="shared" si="4"/>
        <v>-8</v>
      </c>
      <c r="N69">
        <f t="shared" si="5"/>
        <v>-8</v>
      </c>
    </row>
    <row r="70" spans="1:14" x14ac:dyDescent="0.3">
      <c r="A70" t="s">
        <v>32</v>
      </c>
      <c r="B70" t="s">
        <v>1073</v>
      </c>
      <c r="C70" t="s">
        <v>1073</v>
      </c>
      <c r="D70" t="s">
        <v>1074</v>
      </c>
      <c r="E70" t="s">
        <v>45</v>
      </c>
      <c r="F70">
        <v>15</v>
      </c>
      <c r="G70">
        <v>16</v>
      </c>
      <c r="H70">
        <v>46</v>
      </c>
      <c r="J70">
        <v>29</v>
      </c>
      <c r="K70">
        <v>15</v>
      </c>
      <c r="L70">
        <f t="shared" si="3"/>
        <v>-30</v>
      </c>
      <c r="M70">
        <f t="shared" si="4"/>
        <v>-13</v>
      </c>
      <c r="N70">
        <f t="shared" si="5"/>
        <v>-13</v>
      </c>
    </row>
    <row r="71" spans="1:14" x14ac:dyDescent="0.3">
      <c r="A71" t="s">
        <v>62</v>
      </c>
      <c r="B71" t="s">
        <v>599</v>
      </c>
      <c r="C71" t="s">
        <v>599</v>
      </c>
      <c r="D71" t="s">
        <v>732</v>
      </c>
      <c r="E71" t="s">
        <v>45</v>
      </c>
      <c r="F71">
        <v>10</v>
      </c>
      <c r="G71">
        <v>21</v>
      </c>
      <c r="H71">
        <v>47</v>
      </c>
      <c r="J71">
        <v>30</v>
      </c>
      <c r="K71">
        <v>16</v>
      </c>
      <c r="L71">
        <f t="shared" si="3"/>
        <v>-26</v>
      </c>
      <c r="M71">
        <f t="shared" si="4"/>
        <v>-9</v>
      </c>
      <c r="N71">
        <f t="shared" si="5"/>
        <v>-9</v>
      </c>
    </row>
    <row r="72" spans="1:14" x14ac:dyDescent="0.3">
      <c r="A72" t="s">
        <v>23</v>
      </c>
      <c r="B72" t="s">
        <v>81</v>
      </c>
      <c r="C72" t="s">
        <v>81</v>
      </c>
      <c r="D72" t="s">
        <v>405</v>
      </c>
      <c r="E72" t="s">
        <v>45</v>
      </c>
      <c r="F72">
        <v>8</v>
      </c>
      <c r="G72">
        <v>26</v>
      </c>
      <c r="H72">
        <v>60</v>
      </c>
      <c r="J72">
        <v>31</v>
      </c>
      <c r="K72">
        <v>14</v>
      </c>
      <c r="L72">
        <f t="shared" si="3"/>
        <v>-34</v>
      </c>
      <c r="M72">
        <f t="shared" si="4"/>
        <v>-5</v>
      </c>
      <c r="N72">
        <f t="shared" si="5"/>
        <v>-5</v>
      </c>
    </row>
    <row r="73" spans="1:14" x14ac:dyDescent="0.3">
      <c r="A73" t="s">
        <v>29</v>
      </c>
      <c r="B73" t="s">
        <v>1075</v>
      </c>
      <c r="C73" t="s">
        <v>1075</v>
      </c>
      <c r="D73" t="s">
        <v>1076</v>
      </c>
      <c r="E73" t="s">
        <v>45</v>
      </c>
      <c r="F73">
        <v>2</v>
      </c>
      <c r="G73">
        <v>32</v>
      </c>
      <c r="H73">
        <v>65</v>
      </c>
      <c r="J73">
        <v>32</v>
      </c>
      <c r="K73">
        <v>16</v>
      </c>
      <c r="L73">
        <f t="shared" si="3"/>
        <v>-33</v>
      </c>
      <c r="M73">
        <f t="shared" si="4"/>
        <v>0</v>
      </c>
      <c r="N73">
        <f t="shared" si="5"/>
        <v>0</v>
      </c>
    </row>
    <row r="74" spans="1:14" x14ac:dyDescent="0.3">
      <c r="A74" t="s">
        <v>29</v>
      </c>
      <c r="B74" t="s">
        <v>1077</v>
      </c>
      <c r="C74" t="s">
        <v>1077</v>
      </c>
      <c r="D74" t="s">
        <v>1078</v>
      </c>
      <c r="E74" t="s">
        <v>45</v>
      </c>
      <c r="F74">
        <v>2</v>
      </c>
      <c r="G74">
        <v>32</v>
      </c>
      <c r="H74">
        <v>79</v>
      </c>
      <c r="J74">
        <v>33</v>
      </c>
      <c r="K74">
        <v>16</v>
      </c>
      <c r="L74">
        <f t="shared" si="3"/>
        <v>-47</v>
      </c>
      <c r="M74">
        <f t="shared" si="4"/>
        <v>-1</v>
      </c>
      <c r="N74">
        <f t="shared" si="5"/>
        <v>-1</v>
      </c>
    </row>
    <row r="75" spans="1:14" x14ac:dyDescent="0.3">
      <c r="A75" t="s">
        <v>29</v>
      </c>
      <c r="B75" t="s">
        <v>900</v>
      </c>
      <c r="C75" t="s">
        <v>900</v>
      </c>
      <c r="D75" t="s">
        <v>1079</v>
      </c>
      <c r="E75" t="s">
        <v>45</v>
      </c>
      <c r="F75">
        <v>3</v>
      </c>
      <c r="G75">
        <v>29</v>
      </c>
      <c r="H75">
        <v>82</v>
      </c>
      <c r="J75">
        <v>34</v>
      </c>
      <c r="K75">
        <v>16</v>
      </c>
      <c r="L75">
        <f t="shared" si="3"/>
        <v>-53</v>
      </c>
      <c r="M75">
        <f t="shared" si="4"/>
        <v>-5</v>
      </c>
      <c r="N75">
        <f t="shared" si="5"/>
        <v>-5</v>
      </c>
    </row>
    <row r="76" spans="1:14" x14ac:dyDescent="0.3">
      <c r="A76" t="s">
        <v>13</v>
      </c>
      <c r="B76" t="s">
        <v>1080</v>
      </c>
      <c r="C76" t="s">
        <v>1080</v>
      </c>
      <c r="D76" t="s">
        <v>1081</v>
      </c>
      <c r="E76" t="s">
        <v>45</v>
      </c>
      <c r="F76">
        <v>1</v>
      </c>
      <c r="G76">
        <v>36</v>
      </c>
      <c r="H76">
        <v>96</v>
      </c>
      <c r="J76">
        <v>35</v>
      </c>
      <c r="K76">
        <v>14</v>
      </c>
      <c r="L76">
        <f t="shared" si="3"/>
        <v>-60</v>
      </c>
      <c r="M76">
        <f t="shared" si="4"/>
        <v>1</v>
      </c>
      <c r="N76">
        <f t="shared" si="5"/>
        <v>1</v>
      </c>
    </row>
    <row r="77" spans="1:14" x14ac:dyDescent="0.3">
      <c r="A77" t="s">
        <v>32</v>
      </c>
      <c r="B77" t="s">
        <v>726</v>
      </c>
      <c r="C77" t="s">
        <v>726</v>
      </c>
      <c r="D77" t="s">
        <v>727</v>
      </c>
      <c r="E77" t="s">
        <v>45</v>
      </c>
      <c r="F77">
        <v>35</v>
      </c>
      <c r="G77">
        <v>11</v>
      </c>
      <c r="H77">
        <v>110</v>
      </c>
      <c r="J77">
        <v>36</v>
      </c>
      <c r="K77">
        <v>15</v>
      </c>
      <c r="L77">
        <f t="shared" si="3"/>
        <v>-99</v>
      </c>
      <c r="M77">
        <f t="shared" si="4"/>
        <v>-25</v>
      </c>
      <c r="N77">
        <f t="shared" si="5"/>
        <v>-25</v>
      </c>
    </row>
    <row r="78" spans="1:14" x14ac:dyDescent="0.3">
      <c r="A78" t="s">
        <v>35</v>
      </c>
      <c r="B78" t="s">
        <v>1082</v>
      </c>
      <c r="C78" t="s">
        <v>592</v>
      </c>
      <c r="D78" t="s">
        <v>404</v>
      </c>
      <c r="E78" t="s">
        <v>45</v>
      </c>
      <c r="F78">
        <v>62</v>
      </c>
      <c r="G78">
        <v>2</v>
      </c>
      <c r="H78">
        <v>111</v>
      </c>
      <c r="J78">
        <v>37</v>
      </c>
      <c r="K78">
        <v>9</v>
      </c>
      <c r="L78">
        <f t="shared" si="3"/>
        <v>-109</v>
      </c>
      <c r="M78">
        <f t="shared" si="4"/>
        <v>-35</v>
      </c>
      <c r="N78">
        <f t="shared" si="5"/>
        <v>-35</v>
      </c>
    </row>
    <row r="79" spans="1:14" x14ac:dyDescent="0.3">
      <c r="A79" t="s">
        <v>17</v>
      </c>
      <c r="B79" t="s">
        <v>1083</v>
      </c>
      <c r="C79" t="s">
        <v>1083</v>
      </c>
      <c r="D79" t="s">
        <v>1084</v>
      </c>
      <c r="E79" t="s">
        <v>45</v>
      </c>
      <c r="F79">
        <v>24</v>
      </c>
      <c r="G79">
        <v>15</v>
      </c>
      <c r="H79">
        <v>111</v>
      </c>
      <c r="J79">
        <v>38</v>
      </c>
      <c r="K79">
        <v>11</v>
      </c>
      <c r="L79">
        <f t="shared" si="3"/>
        <v>-96</v>
      </c>
      <c r="M79">
        <f t="shared" si="4"/>
        <v>-23</v>
      </c>
      <c r="N79">
        <f t="shared" si="5"/>
        <v>-23</v>
      </c>
    </row>
    <row r="80" spans="1:14" x14ac:dyDescent="0.3">
      <c r="A80" t="s">
        <v>35</v>
      </c>
      <c r="B80" t="s">
        <v>607</v>
      </c>
      <c r="C80" t="s">
        <v>607</v>
      </c>
      <c r="D80" t="s">
        <v>1085</v>
      </c>
      <c r="E80" t="s">
        <v>91</v>
      </c>
      <c r="F80">
        <v>17</v>
      </c>
      <c r="G80">
        <v>2</v>
      </c>
      <c r="H80">
        <v>1</v>
      </c>
      <c r="I80">
        <v>10</v>
      </c>
      <c r="J80">
        <v>1</v>
      </c>
      <c r="K80">
        <v>9</v>
      </c>
      <c r="L80">
        <f t="shared" si="3"/>
        <v>1</v>
      </c>
      <c r="M80">
        <f t="shared" si="4"/>
        <v>1</v>
      </c>
      <c r="N80">
        <f t="shared" si="5"/>
        <v>11</v>
      </c>
    </row>
    <row r="81" spans="1:14" x14ac:dyDescent="0.3">
      <c r="A81" t="s">
        <v>385</v>
      </c>
      <c r="B81" t="s">
        <v>456</v>
      </c>
      <c r="C81" t="s">
        <v>456</v>
      </c>
      <c r="D81" t="s">
        <v>457</v>
      </c>
      <c r="E81" t="s">
        <v>91</v>
      </c>
      <c r="F81">
        <v>12</v>
      </c>
      <c r="G81">
        <v>3</v>
      </c>
      <c r="H81">
        <v>2</v>
      </c>
      <c r="I81">
        <v>9</v>
      </c>
      <c r="J81">
        <v>2</v>
      </c>
      <c r="K81">
        <v>12</v>
      </c>
      <c r="L81">
        <f t="shared" si="3"/>
        <v>1</v>
      </c>
      <c r="M81">
        <f t="shared" si="4"/>
        <v>1</v>
      </c>
      <c r="N81">
        <f t="shared" si="5"/>
        <v>10</v>
      </c>
    </row>
    <row r="82" spans="1:14" x14ac:dyDescent="0.3">
      <c r="A82" t="s">
        <v>32</v>
      </c>
      <c r="B82" t="s">
        <v>297</v>
      </c>
      <c r="C82" t="s">
        <v>297</v>
      </c>
      <c r="D82" t="s">
        <v>298</v>
      </c>
      <c r="E82" t="s">
        <v>91</v>
      </c>
      <c r="F82">
        <v>3</v>
      </c>
      <c r="G82">
        <v>9</v>
      </c>
      <c r="H82">
        <v>7</v>
      </c>
      <c r="I82">
        <v>4</v>
      </c>
      <c r="J82">
        <v>3</v>
      </c>
      <c r="K82">
        <v>15</v>
      </c>
      <c r="L82">
        <f t="shared" si="3"/>
        <v>2</v>
      </c>
      <c r="M82">
        <f t="shared" si="4"/>
        <v>6</v>
      </c>
      <c r="N82">
        <f t="shared" si="5"/>
        <v>10</v>
      </c>
    </row>
    <row r="83" spans="1:14" x14ac:dyDescent="0.3">
      <c r="A83" t="s">
        <v>29</v>
      </c>
      <c r="B83" t="s">
        <v>1086</v>
      </c>
      <c r="C83" t="s">
        <v>1086</v>
      </c>
      <c r="D83" t="s">
        <v>1087</v>
      </c>
      <c r="E83" t="s">
        <v>91</v>
      </c>
      <c r="F83">
        <v>1</v>
      </c>
      <c r="G83">
        <v>11</v>
      </c>
      <c r="H83">
        <v>8</v>
      </c>
      <c r="I83">
        <v>3</v>
      </c>
      <c r="J83">
        <v>4</v>
      </c>
      <c r="K83">
        <v>16</v>
      </c>
      <c r="L83">
        <f t="shared" si="3"/>
        <v>3</v>
      </c>
      <c r="M83">
        <f t="shared" si="4"/>
        <v>7</v>
      </c>
      <c r="N83">
        <f t="shared" si="5"/>
        <v>10</v>
      </c>
    </row>
    <row r="84" spans="1:14" x14ac:dyDescent="0.3">
      <c r="A84" t="s">
        <v>23</v>
      </c>
      <c r="B84" t="s">
        <v>1088</v>
      </c>
      <c r="C84" t="s">
        <v>1088</v>
      </c>
      <c r="D84" t="s">
        <v>1089</v>
      </c>
      <c r="E84" t="s">
        <v>91</v>
      </c>
      <c r="F84">
        <v>5</v>
      </c>
      <c r="G84">
        <v>6</v>
      </c>
      <c r="H84">
        <v>9</v>
      </c>
      <c r="I84">
        <v>2</v>
      </c>
      <c r="J84">
        <v>5</v>
      </c>
      <c r="K84">
        <v>14</v>
      </c>
      <c r="L84">
        <f t="shared" si="3"/>
        <v>-3</v>
      </c>
      <c r="M84">
        <f t="shared" si="4"/>
        <v>1</v>
      </c>
      <c r="N84">
        <f t="shared" si="5"/>
        <v>3</v>
      </c>
    </row>
    <row r="85" spans="1:14" x14ac:dyDescent="0.3">
      <c r="A85" t="s">
        <v>26</v>
      </c>
      <c r="B85" t="s">
        <v>141</v>
      </c>
      <c r="C85" t="s">
        <v>141</v>
      </c>
      <c r="D85" t="s">
        <v>142</v>
      </c>
      <c r="E85" t="s">
        <v>91</v>
      </c>
      <c r="F85">
        <v>28</v>
      </c>
      <c r="G85">
        <v>1</v>
      </c>
      <c r="H85">
        <v>10</v>
      </c>
      <c r="I85">
        <v>1</v>
      </c>
      <c r="J85">
        <v>6</v>
      </c>
      <c r="K85">
        <v>13</v>
      </c>
      <c r="L85">
        <f t="shared" si="3"/>
        <v>-9</v>
      </c>
      <c r="M85">
        <f t="shared" si="4"/>
        <v>-5</v>
      </c>
      <c r="N85">
        <f t="shared" si="5"/>
        <v>-4</v>
      </c>
    </row>
    <row r="86" spans="1:14" x14ac:dyDescent="0.3">
      <c r="A86" t="s">
        <v>13</v>
      </c>
      <c r="B86" t="s">
        <v>1090</v>
      </c>
      <c r="C86" t="s">
        <v>1090</v>
      </c>
      <c r="D86" t="s">
        <v>1091</v>
      </c>
      <c r="E86" t="s">
        <v>91</v>
      </c>
      <c r="F86">
        <v>5</v>
      </c>
      <c r="G86">
        <v>6</v>
      </c>
      <c r="H86">
        <v>12</v>
      </c>
      <c r="J86">
        <v>7</v>
      </c>
      <c r="K86">
        <v>14</v>
      </c>
      <c r="L86">
        <f t="shared" si="3"/>
        <v>-6</v>
      </c>
      <c r="M86">
        <f t="shared" si="4"/>
        <v>-1</v>
      </c>
      <c r="N86">
        <f t="shared" si="5"/>
        <v>-1</v>
      </c>
    </row>
    <row r="87" spans="1:14" x14ac:dyDescent="0.3">
      <c r="A87" t="s">
        <v>17</v>
      </c>
      <c r="B87" t="s">
        <v>139</v>
      </c>
      <c r="C87" t="s">
        <v>139</v>
      </c>
      <c r="D87" t="s">
        <v>288</v>
      </c>
      <c r="E87" t="s">
        <v>91</v>
      </c>
      <c r="F87">
        <v>8</v>
      </c>
      <c r="G87">
        <v>4</v>
      </c>
      <c r="H87">
        <v>13</v>
      </c>
      <c r="J87">
        <v>8</v>
      </c>
      <c r="K87">
        <v>11</v>
      </c>
      <c r="L87">
        <f t="shared" si="3"/>
        <v>-9</v>
      </c>
      <c r="M87">
        <f t="shared" si="4"/>
        <v>-4</v>
      </c>
      <c r="N87">
        <f t="shared" si="5"/>
        <v>-4</v>
      </c>
    </row>
    <row r="88" spans="1:14" x14ac:dyDescent="0.3">
      <c r="A88" t="s">
        <v>359</v>
      </c>
      <c r="B88" t="s">
        <v>460</v>
      </c>
      <c r="C88" t="s">
        <v>460</v>
      </c>
      <c r="D88" t="s">
        <v>1092</v>
      </c>
      <c r="E88" t="s">
        <v>91</v>
      </c>
      <c r="F88">
        <v>3</v>
      </c>
      <c r="G88">
        <v>9</v>
      </c>
      <c r="H88">
        <v>15</v>
      </c>
      <c r="J88">
        <v>9</v>
      </c>
      <c r="K88">
        <v>16</v>
      </c>
      <c r="L88">
        <f t="shared" si="3"/>
        <v>-6</v>
      </c>
      <c r="M88">
        <f t="shared" si="4"/>
        <v>0</v>
      </c>
      <c r="N88">
        <f t="shared" si="5"/>
        <v>0</v>
      </c>
    </row>
    <row r="89" spans="1:14" x14ac:dyDescent="0.3">
      <c r="A89" t="s">
        <v>359</v>
      </c>
      <c r="B89" t="s">
        <v>292</v>
      </c>
      <c r="C89" t="s">
        <v>292</v>
      </c>
      <c r="D89" t="s">
        <v>1093</v>
      </c>
      <c r="E89" t="s">
        <v>91</v>
      </c>
      <c r="F89">
        <v>6</v>
      </c>
      <c r="G89">
        <v>5</v>
      </c>
      <c r="H89">
        <v>24</v>
      </c>
      <c r="J89">
        <v>10</v>
      </c>
      <c r="K89">
        <v>16</v>
      </c>
      <c r="L89">
        <f t="shared" si="3"/>
        <v>-19</v>
      </c>
      <c r="M89">
        <f t="shared" si="4"/>
        <v>-5</v>
      </c>
      <c r="N89">
        <f t="shared" si="5"/>
        <v>-5</v>
      </c>
    </row>
    <row r="90" spans="1:14" x14ac:dyDescent="0.3">
      <c r="A90" t="s">
        <v>62</v>
      </c>
      <c r="B90" t="s">
        <v>766</v>
      </c>
      <c r="C90" t="s">
        <v>766</v>
      </c>
      <c r="D90" t="s">
        <v>1094</v>
      </c>
      <c r="E90" t="s">
        <v>91</v>
      </c>
      <c r="F90">
        <v>4</v>
      </c>
      <c r="G90">
        <v>8</v>
      </c>
      <c r="H90">
        <v>44</v>
      </c>
      <c r="J90">
        <v>11</v>
      </c>
      <c r="K90">
        <v>16</v>
      </c>
      <c r="L90">
        <f t="shared" si="3"/>
        <v>-36</v>
      </c>
      <c r="M90">
        <f t="shared" si="4"/>
        <v>-3</v>
      </c>
      <c r="N90">
        <f t="shared" si="5"/>
        <v>-3</v>
      </c>
    </row>
    <row r="91" spans="1:14" x14ac:dyDescent="0.3">
      <c r="A91" t="s">
        <v>32</v>
      </c>
      <c r="B91" t="s">
        <v>943</v>
      </c>
      <c r="C91" t="s">
        <v>943</v>
      </c>
      <c r="D91" t="s">
        <v>1095</v>
      </c>
      <c r="E91" t="s">
        <v>94</v>
      </c>
      <c r="F91">
        <v>25</v>
      </c>
      <c r="G91">
        <v>12</v>
      </c>
      <c r="H91">
        <v>1</v>
      </c>
      <c r="I91">
        <v>30</v>
      </c>
      <c r="J91">
        <v>1</v>
      </c>
      <c r="K91">
        <v>15</v>
      </c>
      <c r="L91">
        <f t="shared" si="3"/>
        <v>11</v>
      </c>
      <c r="M91">
        <f t="shared" si="4"/>
        <v>11</v>
      </c>
      <c r="N91">
        <f t="shared" si="5"/>
        <v>41</v>
      </c>
    </row>
    <row r="92" spans="1:14" x14ac:dyDescent="0.3">
      <c r="A92" t="s">
        <v>26</v>
      </c>
      <c r="B92" t="s">
        <v>484</v>
      </c>
      <c r="C92" t="s">
        <v>484</v>
      </c>
      <c r="D92" t="s">
        <v>1096</v>
      </c>
      <c r="E92" t="s">
        <v>94</v>
      </c>
      <c r="F92">
        <v>48</v>
      </c>
      <c r="G92">
        <v>2</v>
      </c>
      <c r="H92">
        <v>2</v>
      </c>
      <c r="I92">
        <v>29</v>
      </c>
      <c r="J92">
        <v>2</v>
      </c>
      <c r="K92">
        <v>13</v>
      </c>
      <c r="L92">
        <f t="shared" si="3"/>
        <v>0</v>
      </c>
      <c r="M92">
        <f t="shared" si="4"/>
        <v>0</v>
      </c>
      <c r="N92">
        <f t="shared" si="5"/>
        <v>29</v>
      </c>
    </row>
    <row r="93" spans="1:14" x14ac:dyDescent="0.3">
      <c r="A93" t="s">
        <v>385</v>
      </c>
      <c r="B93" t="s">
        <v>171</v>
      </c>
      <c r="C93" t="s">
        <v>171</v>
      </c>
      <c r="D93" t="s">
        <v>1097</v>
      </c>
      <c r="E93" t="s">
        <v>94</v>
      </c>
      <c r="F93">
        <v>43</v>
      </c>
      <c r="G93">
        <v>4</v>
      </c>
      <c r="H93">
        <v>3</v>
      </c>
      <c r="I93">
        <v>28</v>
      </c>
      <c r="J93">
        <v>3</v>
      </c>
      <c r="K93">
        <v>12</v>
      </c>
      <c r="L93">
        <f t="shared" si="3"/>
        <v>1</v>
      </c>
      <c r="M93">
        <f t="shared" si="4"/>
        <v>1</v>
      </c>
      <c r="N93">
        <f t="shared" si="5"/>
        <v>29</v>
      </c>
    </row>
    <row r="94" spans="1:14" x14ac:dyDescent="0.3">
      <c r="A94" t="s">
        <v>23</v>
      </c>
      <c r="B94" t="s">
        <v>654</v>
      </c>
      <c r="C94" t="s">
        <v>654</v>
      </c>
      <c r="D94" t="s">
        <v>1098</v>
      </c>
      <c r="E94" t="s">
        <v>94</v>
      </c>
      <c r="F94">
        <v>34</v>
      </c>
      <c r="G94">
        <v>7</v>
      </c>
      <c r="H94">
        <v>4</v>
      </c>
      <c r="I94">
        <v>27</v>
      </c>
      <c r="J94">
        <v>4</v>
      </c>
      <c r="K94">
        <v>14</v>
      </c>
      <c r="L94">
        <f t="shared" si="3"/>
        <v>3</v>
      </c>
      <c r="M94">
        <f t="shared" si="4"/>
        <v>3</v>
      </c>
      <c r="N94">
        <f t="shared" si="5"/>
        <v>30</v>
      </c>
    </row>
    <row r="95" spans="1:14" x14ac:dyDescent="0.3">
      <c r="A95" t="s">
        <v>23</v>
      </c>
      <c r="B95" t="s">
        <v>201</v>
      </c>
      <c r="C95" t="s">
        <v>201</v>
      </c>
      <c r="D95" t="s">
        <v>779</v>
      </c>
      <c r="E95" t="s">
        <v>94</v>
      </c>
      <c r="F95">
        <v>57</v>
      </c>
      <c r="G95">
        <v>1</v>
      </c>
      <c r="H95">
        <v>5</v>
      </c>
      <c r="I95">
        <v>26</v>
      </c>
      <c r="J95">
        <v>5</v>
      </c>
      <c r="K95">
        <v>14</v>
      </c>
      <c r="L95">
        <f t="shared" si="3"/>
        <v>-4</v>
      </c>
      <c r="M95">
        <f t="shared" si="4"/>
        <v>-4</v>
      </c>
      <c r="N95">
        <f t="shared" si="5"/>
        <v>22</v>
      </c>
    </row>
    <row r="96" spans="1:14" x14ac:dyDescent="0.3">
      <c r="A96" t="s">
        <v>35</v>
      </c>
      <c r="B96" t="s">
        <v>785</v>
      </c>
      <c r="C96" t="s">
        <v>785</v>
      </c>
      <c r="D96" t="s">
        <v>1099</v>
      </c>
      <c r="E96" t="s">
        <v>94</v>
      </c>
      <c r="F96">
        <v>39</v>
      </c>
      <c r="G96">
        <v>6</v>
      </c>
      <c r="H96">
        <v>6</v>
      </c>
      <c r="I96">
        <v>25</v>
      </c>
      <c r="J96">
        <v>6</v>
      </c>
      <c r="K96">
        <v>9</v>
      </c>
      <c r="L96">
        <f t="shared" si="3"/>
        <v>0</v>
      </c>
      <c r="M96">
        <f t="shared" si="4"/>
        <v>0</v>
      </c>
      <c r="N96">
        <f t="shared" si="5"/>
        <v>25</v>
      </c>
    </row>
    <row r="97" spans="1:14" x14ac:dyDescent="0.3">
      <c r="A97" t="s">
        <v>26</v>
      </c>
      <c r="B97" t="s">
        <v>949</v>
      </c>
      <c r="C97" t="s">
        <v>949</v>
      </c>
      <c r="D97" t="s">
        <v>1100</v>
      </c>
      <c r="E97" t="s">
        <v>94</v>
      </c>
      <c r="F97">
        <v>23</v>
      </c>
      <c r="G97">
        <v>13</v>
      </c>
      <c r="H97">
        <v>7</v>
      </c>
      <c r="I97">
        <v>24</v>
      </c>
      <c r="J97">
        <v>7</v>
      </c>
      <c r="K97">
        <v>13</v>
      </c>
      <c r="L97">
        <f t="shared" si="3"/>
        <v>6</v>
      </c>
      <c r="M97">
        <f t="shared" si="4"/>
        <v>6</v>
      </c>
      <c r="N97">
        <f t="shared" si="5"/>
        <v>30</v>
      </c>
    </row>
    <row r="98" spans="1:14" x14ac:dyDescent="0.3">
      <c r="A98" t="s">
        <v>359</v>
      </c>
      <c r="B98" t="s">
        <v>476</v>
      </c>
      <c r="C98" t="s">
        <v>476</v>
      </c>
      <c r="D98" t="s">
        <v>955</v>
      </c>
      <c r="E98" t="s">
        <v>94</v>
      </c>
      <c r="F98">
        <v>32</v>
      </c>
      <c r="G98">
        <v>8</v>
      </c>
      <c r="H98">
        <v>8</v>
      </c>
      <c r="I98">
        <v>23</v>
      </c>
      <c r="J98">
        <v>8</v>
      </c>
      <c r="K98">
        <v>16</v>
      </c>
      <c r="L98">
        <f t="shared" si="3"/>
        <v>0</v>
      </c>
      <c r="M98">
        <f t="shared" si="4"/>
        <v>0</v>
      </c>
      <c r="N98">
        <f t="shared" si="5"/>
        <v>23</v>
      </c>
    </row>
    <row r="99" spans="1:14" x14ac:dyDescent="0.3">
      <c r="A99" t="s">
        <v>26</v>
      </c>
      <c r="B99" t="s">
        <v>1101</v>
      </c>
      <c r="C99" t="s">
        <v>1101</v>
      </c>
      <c r="D99" t="s">
        <v>1102</v>
      </c>
      <c r="E99" t="s">
        <v>94</v>
      </c>
      <c r="F99">
        <v>12</v>
      </c>
      <c r="G99">
        <v>21</v>
      </c>
      <c r="H99">
        <v>9</v>
      </c>
      <c r="I99">
        <v>22</v>
      </c>
      <c r="J99">
        <v>9</v>
      </c>
      <c r="K99">
        <v>13</v>
      </c>
      <c r="L99">
        <f t="shared" si="3"/>
        <v>12</v>
      </c>
      <c r="M99">
        <f t="shared" si="4"/>
        <v>12</v>
      </c>
      <c r="N99">
        <f t="shared" si="5"/>
        <v>34</v>
      </c>
    </row>
    <row r="100" spans="1:14" x14ac:dyDescent="0.3">
      <c r="A100" t="s">
        <v>29</v>
      </c>
      <c r="B100" t="s">
        <v>507</v>
      </c>
      <c r="C100" t="s">
        <v>507</v>
      </c>
      <c r="D100" t="s">
        <v>508</v>
      </c>
      <c r="E100" t="s">
        <v>94</v>
      </c>
      <c r="F100">
        <v>40</v>
      </c>
      <c r="G100">
        <v>5</v>
      </c>
      <c r="H100">
        <v>10</v>
      </c>
      <c r="I100">
        <v>21</v>
      </c>
      <c r="J100">
        <v>10</v>
      </c>
      <c r="K100">
        <v>16</v>
      </c>
      <c r="L100">
        <f t="shared" si="3"/>
        <v>-5</v>
      </c>
      <c r="M100">
        <f t="shared" si="4"/>
        <v>-5</v>
      </c>
      <c r="N100">
        <f t="shared" si="5"/>
        <v>16</v>
      </c>
    </row>
    <row r="101" spans="1:14" x14ac:dyDescent="0.3">
      <c r="A101" t="s">
        <v>17</v>
      </c>
      <c r="B101" t="s">
        <v>1103</v>
      </c>
      <c r="C101" t="s">
        <v>1103</v>
      </c>
      <c r="D101" t="s">
        <v>1104</v>
      </c>
      <c r="E101" t="s">
        <v>94</v>
      </c>
      <c r="F101">
        <v>1</v>
      </c>
      <c r="G101">
        <v>42</v>
      </c>
      <c r="H101">
        <v>11</v>
      </c>
      <c r="I101">
        <v>20</v>
      </c>
      <c r="J101">
        <v>11</v>
      </c>
      <c r="K101">
        <v>11</v>
      </c>
      <c r="L101">
        <f t="shared" si="3"/>
        <v>31</v>
      </c>
      <c r="M101">
        <f t="shared" si="4"/>
        <v>31</v>
      </c>
      <c r="N101">
        <f t="shared" si="5"/>
        <v>51</v>
      </c>
    </row>
    <row r="102" spans="1:14" x14ac:dyDescent="0.3">
      <c r="A102" t="s">
        <v>359</v>
      </c>
      <c r="B102" t="s">
        <v>801</v>
      </c>
      <c r="C102" t="s">
        <v>801</v>
      </c>
      <c r="D102" t="s">
        <v>1105</v>
      </c>
      <c r="E102" t="s">
        <v>94</v>
      </c>
      <c r="F102">
        <v>26</v>
      </c>
      <c r="G102">
        <v>10</v>
      </c>
      <c r="H102">
        <v>12</v>
      </c>
      <c r="I102">
        <v>19</v>
      </c>
      <c r="J102">
        <v>12</v>
      </c>
      <c r="K102">
        <v>16</v>
      </c>
      <c r="L102">
        <f t="shared" si="3"/>
        <v>-2</v>
      </c>
      <c r="M102">
        <f t="shared" si="4"/>
        <v>-2</v>
      </c>
      <c r="N102">
        <f t="shared" si="5"/>
        <v>17</v>
      </c>
    </row>
    <row r="103" spans="1:14" x14ac:dyDescent="0.3">
      <c r="A103" t="s">
        <v>23</v>
      </c>
      <c r="B103" t="s">
        <v>513</v>
      </c>
      <c r="C103" t="s">
        <v>513</v>
      </c>
      <c r="D103" t="s">
        <v>1106</v>
      </c>
      <c r="E103" t="s">
        <v>94</v>
      </c>
      <c r="F103">
        <v>9</v>
      </c>
      <c r="G103">
        <v>25</v>
      </c>
      <c r="H103">
        <v>13</v>
      </c>
      <c r="I103">
        <v>18</v>
      </c>
      <c r="J103">
        <v>13</v>
      </c>
      <c r="K103">
        <v>14</v>
      </c>
      <c r="L103">
        <f t="shared" si="3"/>
        <v>12</v>
      </c>
      <c r="M103">
        <f t="shared" si="4"/>
        <v>12</v>
      </c>
      <c r="N103">
        <f t="shared" si="5"/>
        <v>30</v>
      </c>
    </row>
    <row r="104" spans="1:14" x14ac:dyDescent="0.3">
      <c r="A104" t="s">
        <v>385</v>
      </c>
      <c r="B104" t="s">
        <v>321</v>
      </c>
      <c r="C104" t="s">
        <v>321</v>
      </c>
      <c r="D104" t="s">
        <v>1107</v>
      </c>
      <c r="E104" t="s">
        <v>94</v>
      </c>
      <c r="F104">
        <v>21</v>
      </c>
      <c r="G104">
        <v>15</v>
      </c>
      <c r="H104">
        <v>14</v>
      </c>
      <c r="I104">
        <v>17</v>
      </c>
      <c r="J104">
        <v>14</v>
      </c>
      <c r="K104">
        <v>12</v>
      </c>
      <c r="L104">
        <f t="shared" si="3"/>
        <v>1</v>
      </c>
      <c r="M104">
        <f t="shared" si="4"/>
        <v>1</v>
      </c>
      <c r="N104">
        <f t="shared" si="5"/>
        <v>18</v>
      </c>
    </row>
    <row r="105" spans="1:14" x14ac:dyDescent="0.3">
      <c r="A105" t="s">
        <v>13</v>
      </c>
      <c r="B105" t="s">
        <v>781</v>
      </c>
      <c r="C105" t="s">
        <v>781</v>
      </c>
      <c r="D105" t="s">
        <v>782</v>
      </c>
      <c r="E105" t="s">
        <v>94</v>
      </c>
      <c r="F105">
        <v>47</v>
      </c>
      <c r="G105">
        <v>3</v>
      </c>
      <c r="H105">
        <v>16</v>
      </c>
      <c r="I105">
        <v>15</v>
      </c>
      <c r="J105">
        <v>15</v>
      </c>
      <c r="K105">
        <v>14</v>
      </c>
      <c r="L105">
        <f t="shared" si="3"/>
        <v>-13</v>
      </c>
      <c r="M105">
        <f t="shared" si="4"/>
        <v>-12</v>
      </c>
      <c r="N105">
        <f t="shared" si="5"/>
        <v>3</v>
      </c>
    </row>
    <row r="106" spans="1:14" x14ac:dyDescent="0.3">
      <c r="A106" t="s">
        <v>62</v>
      </c>
      <c r="B106" t="s">
        <v>633</v>
      </c>
      <c r="C106" t="s">
        <v>633</v>
      </c>
      <c r="D106" t="s">
        <v>790</v>
      </c>
      <c r="E106" t="s">
        <v>94</v>
      </c>
      <c r="F106">
        <v>26</v>
      </c>
      <c r="G106">
        <v>10</v>
      </c>
      <c r="H106">
        <v>18</v>
      </c>
      <c r="I106">
        <v>13</v>
      </c>
      <c r="J106">
        <v>16</v>
      </c>
      <c r="K106">
        <v>16</v>
      </c>
      <c r="L106">
        <f t="shared" si="3"/>
        <v>-8</v>
      </c>
      <c r="M106">
        <f t="shared" si="4"/>
        <v>-6</v>
      </c>
      <c r="N106">
        <f t="shared" si="5"/>
        <v>7</v>
      </c>
    </row>
    <row r="107" spans="1:14" x14ac:dyDescent="0.3">
      <c r="A107" t="s">
        <v>17</v>
      </c>
      <c r="B107" t="s">
        <v>623</v>
      </c>
      <c r="C107" t="s">
        <v>623</v>
      </c>
      <c r="D107" t="s">
        <v>1108</v>
      </c>
      <c r="E107" t="s">
        <v>94</v>
      </c>
      <c r="F107">
        <v>14</v>
      </c>
      <c r="G107">
        <v>19</v>
      </c>
      <c r="H107">
        <v>19</v>
      </c>
      <c r="I107">
        <v>12</v>
      </c>
      <c r="J107">
        <v>17</v>
      </c>
      <c r="K107">
        <v>11</v>
      </c>
      <c r="L107">
        <f t="shared" si="3"/>
        <v>0</v>
      </c>
      <c r="M107">
        <f t="shared" si="4"/>
        <v>2</v>
      </c>
      <c r="N107">
        <f t="shared" si="5"/>
        <v>14</v>
      </c>
    </row>
    <row r="108" spans="1:14" x14ac:dyDescent="0.3">
      <c r="A108" t="s">
        <v>359</v>
      </c>
      <c r="B108" t="s">
        <v>1109</v>
      </c>
      <c r="C108" t="s">
        <v>1109</v>
      </c>
      <c r="D108" t="s">
        <v>1110</v>
      </c>
      <c r="E108" t="s">
        <v>94</v>
      </c>
      <c r="F108">
        <v>5</v>
      </c>
      <c r="G108">
        <v>30</v>
      </c>
      <c r="H108">
        <v>21</v>
      </c>
      <c r="I108">
        <v>10</v>
      </c>
      <c r="J108">
        <v>18</v>
      </c>
      <c r="K108">
        <v>16</v>
      </c>
      <c r="L108">
        <f t="shared" si="3"/>
        <v>9</v>
      </c>
      <c r="M108">
        <f t="shared" si="4"/>
        <v>12</v>
      </c>
      <c r="N108">
        <f t="shared" si="5"/>
        <v>22</v>
      </c>
    </row>
    <row r="109" spans="1:14" x14ac:dyDescent="0.3">
      <c r="A109" t="s">
        <v>32</v>
      </c>
      <c r="B109" t="s">
        <v>489</v>
      </c>
      <c r="C109" t="s">
        <v>489</v>
      </c>
      <c r="D109" t="s">
        <v>1111</v>
      </c>
      <c r="E109" t="s">
        <v>94</v>
      </c>
      <c r="F109">
        <v>8</v>
      </c>
      <c r="G109">
        <v>26</v>
      </c>
      <c r="H109">
        <v>22</v>
      </c>
      <c r="I109">
        <v>9</v>
      </c>
      <c r="J109">
        <v>19</v>
      </c>
      <c r="K109">
        <v>15</v>
      </c>
      <c r="L109">
        <f t="shared" si="3"/>
        <v>4</v>
      </c>
      <c r="M109">
        <f t="shared" si="4"/>
        <v>7</v>
      </c>
      <c r="N109">
        <f t="shared" si="5"/>
        <v>16</v>
      </c>
    </row>
    <row r="110" spans="1:14" x14ac:dyDescent="0.3">
      <c r="A110" t="s">
        <v>23</v>
      </c>
      <c r="B110" t="s">
        <v>472</v>
      </c>
      <c r="C110" t="s">
        <v>472</v>
      </c>
      <c r="D110" t="s">
        <v>1112</v>
      </c>
      <c r="E110" t="s">
        <v>94</v>
      </c>
      <c r="F110">
        <v>3</v>
      </c>
      <c r="G110">
        <v>35</v>
      </c>
      <c r="H110">
        <v>23</v>
      </c>
      <c r="I110">
        <v>8</v>
      </c>
      <c r="J110">
        <v>20</v>
      </c>
      <c r="K110">
        <v>14</v>
      </c>
      <c r="L110">
        <f t="shared" si="3"/>
        <v>12</v>
      </c>
      <c r="M110">
        <f t="shared" si="4"/>
        <v>15</v>
      </c>
      <c r="N110">
        <f t="shared" si="5"/>
        <v>23</v>
      </c>
    </row>
    <row r="111" spans="1:14" x14ac:dyDescent="0.3">
      <c r="A111" t="s">
        <v>13</v>
      </c>
      <c r="B111" t="s">
        <v>1113</v>
      </c>
      <c r="C111" t="s">
        <v>1113</v>
      </c>
      <c r="D111" t="s">
        <v>1114</v>
      </c>
      <c r="E111" t="s">
        <v>94</v>
      </c>
      <c r="F111">
        <v>1</v>
      </c>
      <c r="G111">
        <v>42</v>
      </c>
      <c r="H111">
        <v>25</v>
      </c>
      <c r="I111">
        <v>6</v>
      </c>
      <c r="J111">
        <v>21</v>
      </c>
      <c r="K111">
        <v>14</v>
      </c>
      <c r="L111">
        <f t="shared" si="3"/>
        <v>17</v>
      </c>
      <c r="M111">
        <f t="shared" si="4"/>
        <v>21</v>
      </c>
      <c r="N111">
        <f t="shared" si="5"/>
        <v>27</v>
      </c>
    </row>
    <row r="112" spans="1:14" x14ac:dyDescent="0.3">
      <c r="A112" t="s">
        <v>13</v>
      </c>
      <c r="B112" t="s">
        <v>979</v>
      </c>
      <c r="C112" t="s">
        <v>979</v>
      </c>
      <c r="D112" t="s">
        <v>1115</v>
      </c>
      <c r="E112" t="s">
        <v>94</v>
      </c>
      <c r="F112">
        <v>10</v>
      </c>
      <c r="G112">
        <v>23</v>
      </c>
      <c r="H112">
        <v>26</v>
      </c>
      <c r="I112">
        <v>5</v>
      </c>
      <c r="J112">
        <v>22</v>
      </c>
      <c r="K112">
        <v>14</v>
      </c>
      <c r="L112">
        <f t="shared" si="3"/>
        <v>-3</v>
      </c>
      <c r="M112">
        <f t="shared" si="4"/>
        <v>1</v>
      </c>
      <c r="N112">
        <f t="shared" si="5"/>
        <v>6</v>
      </c>
    </row>
    <row r="113" spans="1:14" x14ac:dyDescent="0.3">
      <c r="A113" t="s">
        <v>385</v>
      </c>
      <c r="B113" t="s">
        <v>810</v>
      </c>
      <c r="C113" t="s">
        <v>810</v>
      </c>
      <c r="D113" t="s">
        <v>1116</v>
      </c>
      <c r="E113" t="s">
        <v>94</v>
      </c>
      <c r="F113">
        <v>8</v>
      </c>
      <c r="G113">
        <v>26</v>
      </c>
      <c r="H113">
        <v>27</v>
      </c>
      <c r="I113">
        <v>4</v>
      </c>
      <c r="J113">
        <v>23</v>
      </c>
      <c r="K113">
        <v>12</v>
      </c>
      <c r="L113">
        <f t="shared" si="3"/>
        <v>-1</v>
      </c>
      <c r="M113">
        <f t="shared" si="4"/>
        <v>3</v>
      </c>
      <c r="N113">
        <f t="shared" si="5"/>
        <v>7</v>
      </c>
    </row>
    <row r="114" spans="1:14" x14ac:dyDescent="0.3">
      <c r="A114" t="s">
        <v>62</v>
      </c>
      <c r="B114" t="s">
        <v>803</v>
      </c>
      <c r="C114" t="s">
        <v>803</v>
      </c>
      <c r="D114" t="s">
        <v>1117</v>
      </c>
      <c r="E114" t="s">
        <v>94</v>
      </c>
      <c r="F114">
        <v>4</v>
      </c>
      <c r="G114">
        <v>33</v>
      </c>
      <c r="H114">
        <v>28</v>
      </c>
      <c r="I114">
        <v>3</v>
      </c>
      <c r="J114">
        <v>24</v>
      </c>
      <c r="K114">
        <v>16</v>
      </c>
      <c r="L114">
        <f t="shared" si="3"/>
        <v>5</v>
      </c>
      <c r="M114">
        <f t="shared" si="4"/>
        <v>9</v>
      </c>
      <c r="N114">
        <f t="shared" si="5"/>
        <v>12</v>
      </c>
    </row>
    <row r="115" spans="1:14" x14ac:dyDescent="0.3">
      <c r="A115" t="s">
        <v>29</v>
      </c>
      <c r="B115" t="s">
        <v>203</v>
      </c>
      <c r="C115" t="s">
        <v>203</v>
      </c>
      <c r="D115" t="s">
        <v>512</v>
      </c>
      <c r="E115" t="s">
        <v>94</v>
      </c>
      <c r="F115">
        <v>18</v>
      </c>
      <c r="G115">
        <v>16</v>
      </c>
      <c r="H115">
        <v>31</v>
      </c>
      <c r="J115">
        <v>25</v>
      </c>
      <c r="K115">
        <v>16</v>
      </c>
      <c r="L115">
        <f t="shared" si="3"/>
        <v>-15</v>
      </c>
      <c r="M115">
        <f t="shared" si="4"/>
        <v>-9</v>
      </c>
      <c r="N115">
        <f t="shared" si="5"/>
        <v>-9</v>
      </c>
    </row>
    <row r="116" spans="1:14" x14ac:dyDescent="0.3">
      <c r="A116" t="s">
        <v>23</v>
      </c>
      <c r="B116" t="s">
        <v>1118</v>
      </c>
      <c r="C116" t="s">
        <v>662</v>
      </c>
      <c r="D116" t="s">
        <v>1119</v>
      </c>
      <c r="E116" t="s">
        <v>94</v>
      </c>
      <c r="F116">
        <v>2</v>
      </c>
      <c r="G116">
        <v>39</v>
      </c>
      <c r="H116">
        <v>36</v>
      </c>
      <c r="J116">
        <v>26</v>
      </c>
      <c r="K116">
        <v>14</v>
      </c>
      <c r="L116">
        <f t="shared" si="3"/>
        <v>3</v>
      </c>
      <c r="M116">
        <f t="shared" si="4"/>
        <v>13</v>
      </c>
      <c r="N116">
        <f t="shared" si="5"/>
        <v>13</v>
      </c>
    </row>
    <row r="117" spans="1:14" x14ac:dyDescent="0.3">
      <c r="A117" t="s">
        <v>385</v>
      </c>
      <c r="B117" t="s">
        <v>1120</v>
      </c>
      <c r="C117" t="s">
        <v>1120</v>
      </c>
      <c r="D117" t="s">
        <v>1121</v>
      </c>
      <c r="E117" t="s">
        <v>94</v>
      </c>
      <c r="F117">
        <v>1</v>
      </c>
      <c r="G117">
        <v>42</v>
      </c>
      <c r="H117">
        <v>38</v>
      </c>
      <c r="J117">
        <v>27</v>
      </c>
      <c r="K117">
        <v>12</v>
      </c>
      <c r="L117">
        <f t="shared" si="3"/>
        <v>4</v>
      </c>
      <c r="M117">
        <f t="shared" si="4"/>
        <v>15</v>
      </c>
      <c r="N117">
        <f t="shared" si="5"/>
        <v>15</v>
      </c>
    </row>
    <row r="118" spans="1:14" x14ac:dyDescent="0.3">
      <c r="A118" t="s">
        <v>17</v>
      </c>
      <c r="B118" t="s">
        <v>618</v>
      </c>
      <c r="C118" t="s">
        <v>618</v>
      </c>
      <c r="D118" t="s">
        <v>1122</v>
      </c>
      <c r="E118" t="s">
        <v>94</v>
      </c>
      <c r="F118">
        <v>12</v>
      </c>
      <c r="G118">
        <v>21</v>
      </c>
      <c r="H118">
        <v>39</v>
      </c>
      <c r="J118">
        <v>28</v>
      </c>
      <c r="K118">
        <v>11</v>
      </c>
      <c r="L118">
        <f t="shared" si="3"/>
        <v>-18</v>
      </c>
      <c r="M118">
        <f t="shared" si="4"/>
        <v>-7</v>
      </c>
      <c r="N118">
        <f t="shared" si="5"/>
        <v>-7</v>
      </c>
    </row>
    <row r="119" spans="1:14" x14ac:dyDescent="0.3">
      <c r="A119" t="s">
        <v>62</v>
      </c>
      <c r="B119" t="s">
        <v>303</v>
      </c>
      <c r="C119" t="s">
        <v>303</v>
      </c>
      <c r="D119" t="s">
        <v>1123</v>
      </c>
      <c r="E119" t="s">
        <v>94</v>
      </c>
      <c r="F119">
        <v>15</v>
      </c>
      <c r="G119">
        <v>18</v>
      </c>
      <c r="H119">
        <v>40</v>
      </c>
      <c r="J119">
        <v>29</v>
      </c>
      <c r="K119">
        <v>16</v>
      </c>
      <c r="L119">
        <f t="shared" si="3"/>
        <v>-22</v>
      </c>
      <c r="M119">
        <f t="shared" si="4"/>
        <v>-11</v>
      </c>
      <c r="N119">
        <f t="shared" si="5"/>
        <v>-11</v>
      </c>
    </row>
    <row r="120" spans="1:14" x14ac:dyDescent="0.3">
      <c r="A120" t="s">
        <v>62</v>
      </c>
      <c r="B120" t="s">
        <v>800</v>
      </c>
      <c r="C120" t="s">
        <v>800</v>
      </c>
      <c r="D120" t="s">
        <v>1124</v>
      </c>
      <c r="E120" t="s">
        <v>94</v>
      </c>
      <c r="F120">
        <v>32</v>
      </c>
      <c r="G120">
        <v>8</v>
      </c>
      <c r="H120">
        <v>41</v>
      </c>
      <c r="J120">
        <v>30</v>
      </c>
      <c r="K120">
        <v>16</v>
      </c>
      <c r="L120">
        <f t="shared" si="3"/>
        <v>-33</v>
      </c>
      <c r="M120">
        <f t="shared" si="4"/>
        <v>-22</v>
      </c>
      <c r="N120">
        <f t="shared" si="5"/>
        <v>-22</v>
      </c>
    </row>
    <row r="121" spans="1:14" x14ac:dyDescent="0.3">
      <c r="A121" t="s">
        <v>32</v>
      </c>
      <c r="B121" t="s">
        <v>313</v>
      </c>
      <c r="C121" t="s">
        <v>313</v>
      </c>
      <c r="D121" t="s">
        <v>470</v>
      </c>
      <c r="E121" t="s">
        <v>94</v>
      </c>
      <c r="F121">
        <v>3</v>
      </c>
      <c r="G121">
        <v>35</v>
      </c>
      <c r="H121">
        <v>42</v>
      </c>
      <c r="J121">
        <v>31</v>
      </c>
      <c r="K121">
        <v>15</v>
      </c>
      <c r="L121">
        <f t="shared" si="3"/>
        <v>-7</v>
      </c>
      <c r="M121">
        <f t="shared" si="4"/>
        <v>4</v>
      </c>
      <c r="N121">
        <f t="shared" si="5"/>
        <v>4</v>
      </c>
    </row>
    <row r="122" spans="1:14" x14ac:dyDescent="0.3">
      <c r="A122" t="s">
        <v>62</v>
      </c>
      <c r="B122" t="s">
        <v>301</v>
      </c>
      <c r="C122" t="s">
        <v>301</v>
      </c>
      <c r="D122" t="s">
        <v>302</v>
      </c>
      <c r="E122" t="s">
        <v>94</v>
      </c>
      <c r="F122">
        <v>17</v>
      </c>
      <c r="G122">
        <v>17</v>
      </c>
      <c r="H122">
        <v>45</v>
      </c>
      <c r="J122">
        <v>32</v>
      </c>
      <c r="K122">
        <v>16</v>
      </c>
      <c r="L122">
        <f t="shared" si="3"/>
        <v>-28</v>
      </c>
      <c r="M122">
        <f t="shared" si="4"/>
        <v>-15</v>
      </c>
      <c r="N122">
        <f t="shared" si="5"/>
        <v>-15</v>
      </c>
    </row>
    <row r="123" spans="1:14" x14ac:dyDescent="0.3">
      <c r="A123" t="s">
        <v>26</v>
      </c>
      <c r="B123" t="s">
        <v>964</v>
      </c>
      <c r="C123" t="s">
        <v>964</v>
      </c>
      <c r="D123" t="s">
        <v>1125</v>
      </c>
      <c r="E123" t="s">
        <v>94</v>
      </c>
      <c r="F123">
        <v>1</v>
      </c>
      <c r="G123">
        <v>42</v>
      </c>
      <c r="H123">
        <v>46</v>
      </c>
      <c r="J123">
        <v>33</v>
      </c>
      <c r="K123">
        <v>13</v>
      </c>
      <c r="L123">
        <f t="shared" si="3"/>
        <v>-4</v>
      </c>
      <c r="M123">
        <f t="shared" si="4"/>
        <v>9</v>
      </c>
      <c r="N123">
        <f t="shared" si="5"/>
        <v>9</v>
      </c>
    </row>
    <row r="124" spans="1:14" x14ac:dyDescent="0.3">
      <c r="A124" t="s">
        <v>29</v>
      </c>
      <c r="B124" t="s">
        <v>787</v>
      </c>
      <c r="C124" t="s">
        <v>787</v>
      </c>
      <c r="D124" t="s">
        <v>1126</v>
      </c>
      <c r="E124" t="s">
        <v>94</v>
      </c>
      <c r="F124">
        <v>23</v>
      </c>
      <c r="G124">
        <v>13</v>
      </c>
      <c r="H124">
        <v>49</v>
      </c>
      <c r="J124">
        <v>34</v>
      </c>
      <c r="K124">
        <v>16</v>
      </c>
      <c r="L124">
        <f t="shared" si="3"/>
        <v>-36</v>
      </c>
      <c r="M124">
        <f t="shared" si="4"/>
        <v>-21</v>
      </c>
      <c r="N124">
        <f t="shared" si="5"/>
        <v>-21</v>
      </c>
    </row>
    <row r="125" spans="1:14" x14ac:dyDescent="0.3">
      <c r="A125" t="s">
        <v>359</v>
      </c>
      <c r="B125" t="s">
        <v>1127</v>
      </c>
      <c r="C125" t="s">
        <v>1127</v>
      </c>
      <c r="D125" t="s">
        <v>1128</v>
      </c>
      <c r="E125" t="s">
        <v>94</v>
      </c>
      <c r="F125">
        <v>3</v>
      </c>
      <c r="G125">
        <v>35</v>
      </c>
      <c r="H125">
        <v>51</v>
      </c>
      <c r="J125">
        <v>35</v>
      </c>
      <c r="K125">
        <v>16</v>
      </c>
      <c r="L125">
        <f t="shared" si="3"/>
        <v>-16</v>
      </c>
      <c r="M125">
        <f t="shared" si="4"/>
        <v>0</v>
      </c>
      <c r="N125">
        <f t="shared" si="5"/>
        <v>0</v>
      </c>
    </row>
    <row r="126" spans="1:14" x14ac:dyDescent="0.3">
      <c r="A126" t="s">
        <v>32</v>
      </c>
      <c r="B126" t="s">
        <v>509</v>
      </c>
      <c r="C126" t="s">
        <v>509</v>
      </c>
      <c r="D126" t="s">
        <v>1129</v>
      </c>
      <c r="E126" t="s">
        <v>94</v>
      </c>
      <c r="F126">
        <v>6</v>
      </c>
      <c r="G126">
        <v>29</v>
      </c>
      <c r="H126">
        <v>55</v>
      </c>
      <c r="J126">
        <v>36</v>
      </c>
      <c r="K126">
        <v>15</v>
      </c>
      <c r="L126">
        <f t="shared" si="3"/>
        <v>-26</v>
      </c>
      <c r="M126">
        <f t="shared" si="4"/>
        <v>-7</v>
      </c>
      <c r="N126">
        <f t="shared" si="5"/>
        <v>-7</v>
      </c>
    </row>
    <row r="127" spans="1:14" x14ac:dyDescent="0.3">
      <c r="A127" t="s">
        <v>35</v>
      </c>
      <c r="B127" t="s">
        <v>652</v>
      </c>
      <c r="C127" t="s">
        <v>652</v>
      </c>
      <c r="D127" t="s">
        <v>1130</v>
      </c>
      <c r="E127" t="s">
        <v>94</v>
      </c>
      <c r="F127">
        <v>3</v>
      </c>
      <c r="G127">
        <v>35</v>
      </c>
      <c r="H127">
        <v>59</v>
      </c>
      <c r="J127">
        <v>37</v>
      </c>
      <c r="K127">
        <v>9</v>
      </c>
      <c r="L127">
        <f t="shared" si="3"/>
        <v>-24</v>
      </c>
      <c r="M127">
        <f t="shared" si="4"/>
        <v>-2</v>
      </c>
      <c r="N127">
        <f t="shared" si="5"/>
        <v>-2</v>
      </c>
    </row>
    <row r="128" spans="1:14" x14ac:dyDescent="0.3">
      <c r="A128" t="s">
        <v>29</v>
      </c>
      <c r="B128" t="s">
        <v>525</v>
      </c>
      <c r="C128" t="s">
        <v>525</v>
      </c>
      <c r="D128" t="s">
        <v>1131</v>
      </c>
      <c r="E128" t="s">
        <v>94</v>
      </c>
      <c r="F128">
        <v>5</v>
      </c>
      <c r="G128">
        <v>30</v>
      </c>
      <c r="H128">
        <v>62</v>
      </c>
      <c r="J128">
        <v>38</v>
      </c>
      <c r="K128">
        <v>16</v>
      </c>
      <c r="L128">
        <f t="shared" si="3"/>
        <v>-32</v>
      </c>
      <c r="M128">
        <f t="shared" si="4"/>
        <v>-8</v>
      </c>
      <c r="N128">
        <f t="shared" si="5"/>
        <v>-8</v>
      </c>
    </row>
    <row r="129" spans="1:14" x14ac:dyDescent="0.3">
      <c r="A129" t="s">
        <v>13</v>
      </c>
      <c r="B129" t="s">
        <v>492</v>
      </c>
      <c r="C129" t="s">
        <v>492</v>
      </c>
      <c r="D129" t="s">
        <v>1132</v>
      </c>
      <c r="E129" t="s">
        <v>94</v>
      </c>
      <c r="F129">
        <v>5</v>
      </c>
      <c r="G129">
        <v>30</v>
      </c>
      <c r="H129">
        <v>63</v>
      </c>
      <c r="J129">
        <v>39</v>
      </c>
      <c r="K129">
        <v>14</v>
      </c>
      <c r="L129">
        <f t="shared" si="3"/>
        <v>-33</v>
      </c>
      <c r="M129">
        <f t="shared" si="4"/>
        <v>-9</v>
      </c>
      <c r="N129">
        <f t="shared" si="5"/>
        <v>-9</v>
      </c>
    </row>
    <row r="130" spans="1:14" x14ac:dyDescent="0.3">
      <c r="A130" t="s">
        <v>17</v>
      </c>
      <c r="B130" t="s">
        <v>1133</v>
      </c>
      <c r="C130" t="s">
        <v>1134</v>
      </c>
      <c r="D130" t="s">
        <v>1135</v>
      </c>
      <c r="E130" t="s">
        <v>94</v>
      </c>
      <c r="F130">
        <v>4</v>
      </c>
      <c r="G130">
        <v>33</v>
      </c>
      <c r="H130">
        <v>66</v>
      </c>
      <c r="J130">
        <v>40</v>
      </c>
      <c r="K130">
        <v>11</v>
      </c>
      <c r="L130">
        <f t="shared" si="3"/>
        <v>-33</v>
      </c>
      <c r="M130">
        <f t="shared" si="4"/>
        <v>-7</v>
      </c>
      <c r="N130">
        <f t="shared" si="5"/>
        <v>-7</v>
      </c>
    </row>
    <row r="131" spans="1:14" x14ac:dyDescent="0.3">
      <c r="A131" t="s">
        <v>29</v>
      </c>
      <c r="B131" t="s">
        <v>971</v>
      </c>
      <c r="C131" t="s">
        <v>971</v>
      </c>
      <c r="D131" t="s">
        <v>1136</v>
      </c>
      <c r="E131" t="s">
        <v>94</v>
      </c>
      <c r="F131">
        <v>13</v>
      </c>
      <c r="G131">
        <v>20</v>
      </c>
      <c r="H131">
        <v>68</v>
      </c>
      <c r="J131">
        <v>41</v>
      </c>
      <c r="K131">
        <v>16</v>
      </c>
      <c r="L131">
        <f t="shared" ref="L131:L136" si="6">G131-H131</f>
        <v>-48</v>
      </c>
      <c r="M131">
        <f t="shared" ref="M131:M137" si="7">G131-J131</f>
        <v>-21</v>
      </c>
      <c r="N131">
        <f t="shared" ref="N131:N137" si="8">SUM(M131,I131)</f>
        <v>-21</v>
      </c>
    </row>
    <row r="132" spans="1:14" x14ac:dyDescent="0.3">
      <c r="A132" t="s">
        <v>35</v>
      </c>
      <c r="B132" t="s">
        <v>328</v>
      </c>
      <c r="C132" t="s">
        <v>328</v>
      </c>
      <c r="D132" t="s">
        <v>1137</v>
      </c>
      <c r="E132" t="s">
        <v>94</v>
      </c>
      <c r="F132">
        <v>10</v>
      </c>
      <c r="G132">
        <v>23</v>
      </c>
      <c r="H132">
        <v>93</v>
      </c>
      <c r="J132">
        <v>42</v>
      </c>
      <c r="K132">
        <v>9</v>
      </c>
      <c r="L132">
        <f t="shared" si="6"/>
        <v>-70</v>
      </c>
      <c r="M132">
        <f t="shared" si="7"/>
        <v>-19</v>
      </c>
      <c r="N132">
        <f t="shared" si="8"/>
        <v>-19</v>
      </c>
    </row>
    <row r="133" spans="1:14" x14ac:dyDescent="0.3">
      <c r="A133" t="s">
        <v>359</v>
      </c>
      <c r="B133" t="s">
        <v>1138</v>
      </c>
      <c r="C133" t="s">
        <v>1138</v>
      </c>
      <c r="D133" t="s">
        <v>1139</v>
      </c>
      <c r="E133" t="s">
        <v>94</v>
      </c>
      <c r="F133">
        <v>7</v>
      </c>
      <c r="G133">
        <v>28</v>
      </c>
      <c r="H133">
        <v>100</v>
      </c>
      <c r="J133">
        <v>43</v>
      </c>
      <c r="K133">
        <v>16</v>
      </c>
      <c r="L133">
        <f t="shared" si="6"/>
        <v>-72</v>
      </c>
      <c r="M133">
        <f t="shared" si="7"/>
        <v>-15</v>
      </c>
      <c r="N133">
        <f t="shared" si="8"/>
        <v>-15</v>
      </c>
    </row>
    <row r="134" spans="1:14" x14ac:dyDescent="0.3">
      <c r="A134" t="s">
        <v>32</v>
      </c>
      <c r="B134" t="s">
        <v>960</v>
      </c>
      <c r="C134" t="s">
        <v>960</v>
      </c>
      <c r="D134" t="s">
        <v>1140</v>
      </c>
      <c r="E134" t="s">
        <v>94</v>
      </c>
      <c r="F134">
        <v>2</v>
      </c>
      <c r="G134">
        <v>39</v>
      </c>
      <c r="H134">
        <v>101</v>
      </c>
      <c r="J134">
        <v>44</v>
      </c>
      <c r="K134">
        <v>15</v>
      </c>
      <c r="L134">
        <f t="shared" si="6"/>
        <v>-62</v>
      </c>
      <c r="M134">
        <f t="shared" si="7"/>
        <v>-5</v>
      </c>
      <c r="N134">
        <f t="shared" si="8"/>
        <v>-5</v>
      </c>
    </row>
    <row r="135" spans="1:14" x14ac:dyDescent="0.3">
      <c r="A135" t="s">
        <v>385</v>
      </c>
      <c r="B135" t="s">
        <v>793</v>
      </c>
      <c r="C135" t="s">
        <v>793</v>
      </c>
      <c r="D135" t="s">
        <v>1141</v>
      </c>
      <c r="E135" t="s">
        <v>94</v>
      </c>
      <c r="F135">
        <v>1</v>
      </c>
      <c r="G135">
        <v>42</v>
      </c>
      <c r="H135">
        <v>102</v>
      </c>
      <c r="J135">
        <v>45</v>
      </c>
      <c r="K135">
        <v>12</v>
      </c>
      <c r="L135">
        <f t="shared" si="6"/>
        <v>-60</v>
      </c>
      <c r="M135">
        <f t="shared" si="7"/>
        <v>-3</v>
      </c>
      <c r="N135">
        <f t="shared" si="8"/>
        <v>-3</v>
      </c>
    </row>
    <row r="136" spans="1:14" x14ac:dyDescent="0.3">
      <c r="A136" t="s">
        <v>13</v>
      </c>
      <c r="B136" t="s">
        <v>315</v>
      </c>
      <c r="C136" t="s">
        <v>315</v>
      </c>
      <c r="D136" t="s">
        <v>1142</v>
      </c>
      <c r="E136" t="s">
        <v>94</v>
      </c>
      <c r="F136">
        <v>1</v>
      </c>
      <c r="G136">
        <v>42</v>
      </c>
      <c r="H136">
        <v>103</v>
      </c>
      <c r="J136">
        <v>46</v>
      </c>
      <c r="K136">
        <v>14</v>
      </c>
      <c r="L136">
        <f t="shared" si="6"/>
        <v>-61</v>
      </c>
      <c r="M136">
        <f t="shared" si="7"/>
        <v>-4</v>
      </c>
      <c r="N136">
        <f t="shared" si="8"/>
        <v>-4</v>
      </c>
    </row>
    <row r="137" spans="1:14" x14ac:dyDescent="0.3">
      <c r="A137" t="s">
        <v>32</v>
      </c>
      <c r="B137" t="s">
        <v>207</v>
      </c>
      <c r="C137" t="s">
        <v>207</v>
      </c>
      <c r="D137" t="s">
        <v>1143</v>
      </c>
      <c r="E137" t="s">
        <v>94</v>
      </c>
      <c r="F137">
        <v>2</v>
      </c>
      <c r="G137">
        <v>39</v>
      </c>
      <c r="H137">
        <v>104</v>
      </c>
      <c r="J137">
        <v>47</v>
      </c>
      <c r="K137">
        <v>15</v>
      </c>
      <c r="L137">
        <f>G137-H137</f>
        <v>-65</v>
      </c>
      <c r="M137">
        <f t="shared" si="7"/>
        <v>-8</v>
      </c>
      <c r="N137">
        <f t="shared" si="8"/>
        <v>-8</v>
      </c>
    </row>
  </sheetData>
  <autoFilter ref="A1:N137" xr:uid="{B477844E-DED3-4892-B58B-498474E6159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16B3-C990-44C4-B7D9-5AF492F82B57}">
  <dimension ref="A1:O146"/>
  <sheetViews>
    <sheetView topLeftCell="A127" workbookViewId="0">
      <selection activeCell="A2" sqref="A2:O146"/>
    </sheetView>
  </sheetViews>
  <sheetFormatPr defaultRowHeight="14.4" x14ac:dyDescent="0.3"/>
  <cols>
    <col min="2" max="2" width="14.77734375" customWidth="1"/>
    <col min="5" max="5" width="21.33203125" bestFit="1" customWidth="1"/>
  </cols>
  <sheetData>
    <row r="1" spans="1:1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3</v>
      </c>
      <c r="G1" t="s">
        <v>834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 t="s">
        <v>17</v>
      </c>
      <c r="B2" t="s">
        <v>1144</v>
      </c>
      <c r="C2" t="s">
        <v>836</v>
      </c>
      <c r="D2">
        <v>3</v>
      </c>
      <c r="E2" t="s">
        <v>997</v>
      </c>
      <c r="F2" t="s">
        <v>836</v>
      </c>
      <c r="G2" t="s">
        <v>1145</v>
      </c>
      <c r="H2">
        <v>7</v>
      </c>
      <c r="I2">
        <v>1</v>
      </c>
      <c r="J2">
        <f>21-I2</f>
        <v>20</v>
      </c>
      <c r="K2">
        <v>1</v>
      </c>
      <c r="L2">
        <f>COUNTIF(A:A,A2)</f>
        <v>14</v>
      </c>
      <c r="M2">
        <f>H2-I2</f>
        <v>6</v>
      </c>
      <c r="N2">
        <f>H2-K2</f>
        <v>6</v>
      </c>
      <c r="O2">
        <f>SUM(N2,J2)</f>
        <v>26</v>
      </c>
    </row>
    <row r="3" spans="1:15" x14ac:dyDescent="0.3">
      <c r="A3" t="s">
        <v>26</v>
      </c>
      <c r="B3" t="s">
        <v>1146</v>
      </c>
      <c r="C3" t="s">
        <v>836</v>
      </c>
      <c r="D3">
        <v>1</v>
      </c>
      <c r="E3" t="s">
        <v>1146</v>
      </c>
      <c r="F3" t="s">
        <v>836</v>
      </c>
      <c r="G3" t="s">
        <v>1147</v>
      </c>
      <c r="H3">
        <v>13</v>
      </c>
      <c r="I3">
        <v>2</v>
      </c>
      <c r="J3">
        <f t="shared" ref="J3:J14" si="0">21-I3</f>
        <v>19</v>
      </c>
      <c r="K3">
        <v>2</v>
      </c>
      <c r="L3">
        <f t="shared" ref="L3:L66" si="1">COUNTIF(A:A,A3)</f>
        <v>13</v>
      </c>
      <c r="M3">
        <f t="shared" ref="M3:M66" si="2">H3-I3</f>
        <v>11</v>
      </c>
      <c r="N3">
        <f t="shared" ref="N3:N66" si="3">H3-K3</f>
        <v>11</v>
      </c>
      <c r="O3">
        <f t="shared" ref="O3:O66" si="4">SUM(N3,J3)</f>
        <v>30</v>
      </c>
    </row>
    <row r="4" spans="1:15" x14ac:dyDescent="0.3">
      <c r="A4" t="s">
        <v>23</v>
      </c>
      <c r="B4" t="s">
        <v>1148</v>
      </c>
      <c r="C4" t="s">
        <v>836</v>
      </c>
      <c r="D4">
        <v>6</v>
      </c>
      <c r="E4" t="s">
        <v>838</v>
      </c>
      <c r="F4" t="s">
        <v>836</v>
      </c>
      <c r="G4" t="s">
        <v>1149</v>
      </c>
      <c r="H4">
        <v>3</v>
      </c>
      <c r="I4">
        <v>4</v>
      </c>
      <c r="J4">
        <f t="shared" si="0"/>
        <v>17</v>
      </c>
      <c r="K4">
        <v>3</v>
      </c>
      <c r="L4">
        <f t="shared" si="1"/>
        <v>16</v>
      </c>
      <c r="M4">
        <f t="shared" si="2"/>
        <v>-1</v>
      </c>
      <c r="N4">
        <f>H4-K4</f>
        <v>0</v>
      </c>
      <c r="O4">
        <f t="shared" si="4"/>
        <v>17</v>
      </c>
    </row>
    <row r="5" spans="1:15" x14ac:dyDescent="0.3">
      <c r="A5" t="s">
        <v>29</v>
      </c>
      <c r="B5" t="s">
        <v>1150</v>
      </c>
      <c r="C5" t="s">
        <v>836</v>
      </c>
      <c r="D5">
        <v>3</v>
      </c>
      <c r="E5" t="s">
        <v>992</v>
      </c>
      <c r="F5" t="s">
        <v>836</v>
      </c>
      <c r="G5" t="s">
        <v>1151</v>
      </c>
      <c r="H5">
        <v>7</v>
      </c>
      <c r="I5">
        <v>5</v>
      </c>
      <c r="J5">
        <f t="shared" si="0"/>
        <v>16</v>
      </c>
      <c r="K5">
        <v>4</v>
      </c>
      <c r="L5">
        <f t="shared" si="1"/>
        <v>13</v>
      </c>
      <c r="M5">
        <f t="shared" si="2"/>
        <v>2</v>
      </c>
      <c r="N5">
        <f t="shared" si="3"/>
        <v>3</v>
      </c>
      <c r="O5">
        <f t="shared" si="4"/>
        <v>19</v>
      </c>
    </row>
    <row r="6" spans="1:15" x14ac:dyDescent="0.3">
      <c r="A6" t="s">
        <v>13</v>
      </c>
      <c r="B6" t="s">
        <v>1152</v>
      </c>
      <c r="C6" t="s">
        <v>836</v>
      </c>
      <c r="D6">
        <v>7</v>
      </c>
      <c r="E6" t="s">
        <v>1152</v>
      </c>
      <c r="F6" t="s">
        <v>836</v>
      </c>
      <c r="G6" t="s">
        <v>1153</v>
      </c>
      <c r="H6">
        <v>2</v>
      </c>
      <c r="I6">
        <v>7</v>
      </c>
      <c r="J6">
        <f t="shared" si="0"/>
        <v>14</v>
      </c>
      <c r="K6">
        <v>5</v>
      </c>
      <c r="L6">
        <f t="shared" si="1"/>
        <v>11</v>
      </c>
      <c r="M6">
        <f t="shared" si="2"/>
        <v>-5</v>
      </c>
      <c r="N6">
        <f t="shared" si="3"/>
        <v>-3</v>
      </c>
      <c r="O6">
        <f t="shared" si="4"/>
        <v>11</v>
      </c>
    </row>
    <row r="7" spans="1:15" x14ac:dyDescent="0.3">
      <c r="A7" t="s">
        <v>26</v>
      </c>
      <c r="B7" t="s">
        <v>534</v>
      </c>
      <c r="C7" t="s">
        <v>836</v>
      </c>
      <c r="D7">
        <v>1</v>
      </c>
      <c r="E7" t="s">
        <v>1154</v>
      </c>
      <c r="F7" t="s">
        <v>836</v>
      </c>
      <c r="G7" t="s">
        <v>1155</v>
      </c>
      <c r="H7">
        <v>13</v>
      </c>
      <c r="I7">
        <v>8</v>
      </c>
      <c r="J7">
        <f t="shared" si="0"/>
        <v>13</v>
      </c>
      <c r="K7">
        <v>6</v>
      </c>
      <c r="L7">
        <f t="shared" si="1"/>
        <v>13</v>
      </c>
      <c r="M7">
        <f t="shared" si="2"/>
        <v>5</v>
      </c>
      <c r="N7">
        <f t="shared" si="3"/>
        <v>7</v>
      </c>
      <c r="O7">
        <f t="shared" si="4"/>
        <v>20</v>
      </c>
    </row>
    <row r="8" spans="1:15" x14ac:dyDescent="0.3">
      <c r="A8" t="s">
        <v>35</v>
      </c>
      <c r="B8" t="s">
        <v>1156</v>
      </c>
      <c r="C8" t="s">
        <v>836</v>
      </c>
      <c r="D8">
        <v>1</v>
      </c>
      <c r="E8" t="s">
        <v>1004</v>
      </c>
      <c r="F8" t="s">
        <v>836</v>
      </c>
      <c r="G8" t="s">
        <v>1157</v>
      </c>
      <c r="H8">
        <v>13</v>
      </c>
      <c r="I8">
        <v>9</v>
      </c>
      <c r="J8">
        <f t="shared" si="0"/>
        <v>12</v>
      </c>
      <c r="K8">
        <v>7</v>
      </c>
      <c r="L8">
        <f>COUNTIF(A:A,A8)</f>
        <v>14</v>
      </c>
      <c r="M8">
        <f t="shared" si="2"/>
        <v>4</v>
      </c>
      <c r="N8">
        <f t="shared" si="3"/>
        <v>6</v>
      </c>
      <c r="O8">
        <f t="shared" si="4"/>
        <v>18</v>
      </c>
    </row>
    <row r="9" spans="1:15" x14ac:dyDescent="0.3">
      <c r="A9" t="s">
        <v>35</v>
      </c>
      <c r="B9" t="s">
        <v>1158</v>
      </c>
      <c r="C9" t="s">
        <v>836</v>
      </c>
      <c r="D9">
        <v>2</v>
      </c>
      <c r="E9" t="s">
        <v>1011</v>
      </c>
      <c r="F9" t="s">
        <v>836</v>
      </c>
      <c r="G9" t="s">
        <v>1012</v>
      </c>
      <c r="H9">
        <v>11</v>
      </c>
      <c r="I9">
        <v>13</v>
      </c>
      <c r="J9">
        <f t="shared" si="0"/>
        <v>8</v>
      </c>
      <c r="K9">
        <v>8</v>
      </c>
      <c r="L9">
        <f t="shared" si="1"/>
        <v>14</v>
      </c>
      <c r="M9">
        <f t="shared" si="2"/>
        <v>-2</v>
      </c>
      <c r="N9">
        <f t="shared" si="3"/>
        <v>3</v>
      </c>
      <c r="O9">
        <f t="shared" si="4"/>
        <v>11</v>
      </c>
    </row>
    <row r="10" spans="1:15" x14ac:dyDescent="0.3">
      <c r="A10" t="s">
        <v>359</v>
      </c>
      <c r="B10" t="s">
        <v>1159</v>
      </c>
      <c r="C10" t="s">
        <v>836</v>
      </c>
      <c r="D10">
        <v>3</v>
      </c>
      <c r="E10" t="s">
        <v>1160</v>
      </c>
      <c r="F10" t="s">
        <v>836</v>
      </c>
      <c r="G10" t="s">
        <v>1161</v>
      </c>
      <c r="H10">
        <v>7</v>
      </c>
      <c r="I10">
        <v>16</v>
      </c>
      <c r="J10">
        <f t="shared" si="0"/>
        <v>5</v>
      </c>
      <c r="K10">
        <v>9</v>
      </c>
      <c r="L10">
        <f t="shared" si="1"/>
        <v>17</v>
      </c>
      <c r="M10">
        <f t="shared" si="2"/>
        <v>-9</v>
      </c>
      <c r="N10">
        <f t="shared" si="3"/>
        <v>-2</v>
      </c>
      <c r="O10">
        <f t="shared" si="4"/>
        <v>3</v>
      </c>
    </row>
    <row r="11" spans="1:15" x14ac:dyDescent="0.3">
      <c r="A11" t="s">
        <v>32</v>
      </c>
      <c r="B11" t="s">
        <v>670</v>
      </c>
      <c r="C11" t="s">
        <v>836</v>
      </c>
      <c r="D11">
        <v>5</v>
      </c>
      <c r="E11" t="s">
        <v>670</v>
      </c>
      <c r="F11" t="s">
        <v>836</v>
      </c>
      <c r="G11" t="s">
        <v>1162</v>
      </c>
      <c r="H11">
        <v>5</v>
      </c>
      <c r="I11">
        <v>17</v>
      </c>
      <c r="J11">
        <f t="shared" si="0"/>
        <v>4</v>
      </c>
      <c r="K11">
        <v>10</v>
      </c>
      <c r="L11">
        <f t="shared" si="1"/>
        <v>16</v>
      </c>
      <c r="M11">
        <f t="shared" si="2"/>
        <v>-12</v>
      </c>
      <c r="N11">
        <f t="shared" si="3"/>
        <v>-5</v>
      </c>
      <c r="O11">
        <f t="shared" si="4"/>
        <v>-1</v>
      </c>
    </row>
    <row r="12" spans="1:15" x14ac:dyDescent="0.3">
      <c r="A12" t="s">
        <v>385</v>
      </c>
      <c r="B12" t="s">
        <v>1163</v>
      </c>
      <c r="C12" t="s">
        <v>836</v>
      </c>
      <c r="D12">
        <v>2</v>
      </c>
      <c r="E12" t="s">
        <v>355</v>
      </c>
      <c r="F12" t="s">
        <v>836</v>
      </c>
      <c r="G12" t="s">
        <v>531</v>
      </c>
      <c r="H12">
        <v>11</v>
      </c>
      <c r="I12">
        <v>18</v>
      </c>
      <c r="J12">
        <f t="shared" si="0"/>
        <v>3</v>
      </c>
      <c r="K12">
        <v>11</v>
      </c>
      <c r="L12">
        <f t="shared" si="1"/>
        <v>14</v>
      </c>
      <c r="M12">
        <f t="shared" si="2"/>
        <v>-7</v>
      </c>
      <c r="N12">
        <f t="shared" si="3"/>
        <v>0</v>
      </c>
      <c r="O12">
        <f t="shared" si="4"/>
        <v>3</v>
      </c>
    </row>
    <row r="13" spans="1:15" x14ac:dyDescent="0.3">
      <c r="A13" t="s">
        <v>62</v>
      </c>
      <c r="B13" t="s">
        <v>1001</v>
      </c>
      <c r="C13" t="s">
        <v>836</v>
      </c>
      <c r="D13">
        <v>6</v>
      </c>
      <c r="E13" t="s">
        <v>1001</v>
      </c>
      <c r="F13" t="s">
        <v>836</v>
      </c>
      <c r="G13" t="s">
        <v>1002</v>
      </c>
      <c r="H13">
        <v>3</v>
      </c>
      <c r="I13">
        <v>19</v>
      </c>
      <c r="J13">
        <f t="shared" si="0"/>
        <v>2</v>
      </c>
      <c r="K13">
        <v>12</v>
      </c>
      <c r="L13">
        <f t="shared" si="1"/>
        <v>17</v>
      </c>
      <c r="M13">
        <f t="shared" si="2"/>
        <v>-16</v>
      </c>
      <c r="N13">
        <f t="shared" si="3"/>
        <v>-9</v>
      </c>
      <c r="O13">
        <f t="shared" si="4"/>
        <v>-7</v>
      </c>
    </row>
    <row r="14" spans="1:15" x14ac:dyDescent="0.3">
      <c r="A14" t="s">
        <v>62</v>
      </c>
      <c r="B14" t="s">
        <v>1164</v>
      </c>
      <c r="C14" t="s">
        <v>836</v>
      </c>
      <c r="D14">
        <v>4</v>
      </c>
      <c r="E14" t="s">
        <v>1165</v>
      </c>
      <c r="F14" t="s">
        <v>836</v>
      </c>
      <c r="G14" t="s">
        <v>1166</v>
      </c>
      <c r="H14">
        <v>6</v>
      </c>
      <c r="I14">
        <v>20</v>
      </c>
      <c r="J14">
        <f t="shared" si="0"/>
        <v>1</v>
      </c>
      <c r="K14">
        <v>13</v>
      </c>
      <c r="L14">
        <f t="shared" si="1"/>
        <v>17</v>
      </c>
      <c r="M14">
        <f t="shared" si="2"/>
        <v>-14</v>
      </c>
      <c r="N14">
        <f t="shared" si="3"/>
        <v>-7</v>
      </c>
      <c r="O14">
        <f t="shared" si="4"/>
        <v>-6</v>
      </c>
    </row>
    <row r="15" spans="1:15" x14ac:dyDescent="0.3">
      <c r="A15" t="s">
        <v>23</v>
      </c>
      <c r="B15" t="s">
        <v>986</v>
      </c>
      <c r="C15" t="s">
        <v>836</v>
      </c>
      <c r="D15">
        <v>13</v>
      </c>
      <c r="E15" t="s">
        <v>986</v>
      </c>
      <c r="F15" t="s">
        <v>836</v>
      </c>
      <c r="G15" t="s">
        <v>1167</v>
      </c>
      <c r="H15">
        <v>1</v>
      </c>
      <c r="I15">
        <v>21</v>
      </c>
      <c r="K15">
        <v>14</v>
      </c>
      <c r="L15">
        <f t="shared" si="1"/>
        <v>16</v>
      </c>
      <c r="M15">
        <f t="shared" si="2"/>
        <v>-20</v>
      </c>
      <c r="N15">
        <f t="shared" si="3"/>
        <v>-13</v>
      </c>
      <c r="O15">
        <f t="shared" si="4"/>
        <v>-13</v>
      </c>
    </row>
    <row r="16" spans="1:15" x14ac:dyDescent="0.3">
      <c r="A16" t="s">
        <v>385</v>
      </c>
      <c r="B16" t="s">
        <v>988</v>
      </c>
      <c r="C16" t="s">
        <v>836</v>
      </c>
      <c r="D16">
        <v>1</v>
      </c>
      <c r="E16" t="s">
        <v>529</v>
      </c>
      <c r="F16" t="s">
        <v>836</v>
      </c>
      <c r="G16" t="s">
        <v>989</v>
      </c>
      <c r="H16">
        <v>13</v>
      </c>
      <c r="I16">
        <v>27</v>
      </c>
      <c r="K16">
        <v>15</v>
      </c>
      <c r="L16">
        <f t="shared" si="1"/>
        <v>14</v>
      </c>
      <c r="M16">
        <f t="shared" si="2"/>
        <v>-14</v>
      </c>
      <c r="N16">
        <f t="shared" si="3"/>
        <v>-2</v>
      </c>
      <c r="O16">
        <f t="shared" si="4"/>
        <v>-2</v>
      </c>
    </row>
    <row r="17" spans="1:15" x14ac:dyDescent="0.3">
      <c r="A17" t="s">
        <v>17</v>
      </c>
      <c r="B17" t="s">
        <v>1168</v>
      </c>
      <c r="C17" t="s">
        <v>836</v>
      </c>
      <c r="D17">
        <v>3</v>
      </c>
      <c r="E17" t="s">
        <v>1169</v>
      </c>
      <c r="F17" t="s">
        <v>836</v>
      </c>
      <c r="G17" t="s">
        <v>1170</v>
      </c>
      <c r="H17">
        <v>7</v>
      </c>
      <c r="I17">
        <v>28</v>
      </c>
      <c r="K17">
        <v>16</v>
      </c>
      <c r="L17">
        <f t="shared" si="1"/>
        <v>14</v>
      </c>
      <c r="M17">
        <f t="shared" si="2"/>
        <v>-21</v>
      </c>
      <c r="N17">
        <f t="shared" si="3"/>
        <v>-9</v>
      </c>
      <c r="O17">
        <f t="shared" si="4"/>
        <v>-9</v>
      </c>
    </row>
    <row r="18" spans="1:15" x14ac:dyDescent="0.3">
      <c r="A18" t="s">
        <v>32</v>
      </c>
      <c r="B18" t="s">
        <v>1171</v>
      </c>
      <c r="C18" t="s">
        <v>836</v>
      </c>
      <c r="D18">
        <v>1</v>
      </c>
      <c r="E18" t="s">
        <v>1172</v>
      </c>
      <c r="F18" t="s">
        <v>836</v>
      </c>
      <c r="G18" t="s">
        <v>1173</v>
      </c>
      <c r="H18">
        <v>13</v>
      </c>
      <c r="I18">
        <v>29</v>
      </c>
      <c r="K18">
        <v>17</v>
      </c>
      <c r="L18">
        <f t="shared" si="1"/>
        <v>16</v>
      </c>
      <c r="M18">
        <f t="shared" si="2"/>
        <v>-16</v>
      </c>
      <c r="N18">
        <f t="shared" si="3"/>
        <v>-4</v>
      </c>
      <c r="O18">
        <f t="shared" si="4"/>
        <v>-4</v>
      </c>
    </row>
    <row r="19" spans="1:15" x14ac:dyDescent="0.3">
      <c r="A19" t="s">
        <v>29</v>
      </c>
      <c r="B19" t="s">
        <v>1174</v>
      </c>
      <c r="C19" t="s">
        <v>38</v>
      </c>
      <c r="D19">
        <v>17</v>
      </c>
      <c r="E19" t="s">
        <v>1174</v>
      </c>
      <c r="F19" t="s">
        <v>38</v>
      </c>
      <c r="G19" t="s">
        <v>1175</v>
      </c>
      <c r="H19">
        <v>6</v>
      </c>
      <c r="I19">
        <v>1</v>
      </c>
      <c r="J19">
        <f>21-I19</f>
        <v>20</v>
      </c>
      <c r="K19">
        <v>1</v>
      </c>
      <c r="L19">
        <f t="shared" si="1"/>
        <v>13</v>
      </c>
      <c r="M19">
        <f t="shared" si="2"/>
        <v>5</v>
      </c>
      <c r="N19">
        <f t="shared" si="3"/>
        <v>5</v>
      </c>
      <c r="O19">
        <f t="shared" si="4"/>
        <v>25</v>
      </c>
    </row>
    <row r="20" spans="1:15" x14ac:dyDescent="0.3">
      <c r="A20" t="s">
        <v>26</v>
      </c>
      <c r="B20" t="s">
        <v>237</v>
      </c>
      <c r="C20" t="s">
        <v>38</v>
      </c>
      <c r="D20">
        <v>15</v>
      </c>
      <c r="E20" t="s">
        <v>237</v>
      </c>
      <c r="F20" t="s">
        <v>38</v>
      </c>
      <c r="G20" t="s">
        <v>688</v>
      </c>
      <c r="H20">
        <v>8</v>
      </c>
      <c r="I20">
        <v>3</v>
      </c>
      <c r="J20">
        <f t="shared" ref="J20:J36" si="5">21-I20</f>
        <v>18</v>
      </c>
      <c r="K20">
        <v>2</v>
      </c>
      <c r="L20">
        <f t="shared" si="1"/>
        <v>13</v>
      </c>
      <c r="M20">
        <f t="shared" si="2"/>
        <v>5</v>
      </c>
      <c r="N20">
        <f t="shared" si="3"/>
        <v>6</v>
      </c>
      <c r="O20">
        <f t="shared" si="4"/>
        <v>24</v>
      </c>
    </row>
    <row r="21" spans="1:15" x14ac:dyDescent="0.3">
      <c r="A21" t="s">
        <v>359</v>
      </c>
      <c r="B21" t="s">
        <v>681</v>
      </c>
      <c r="C21" t="s">
        <v>38</v>
      </c>
      <c r="D21">
        <v>9</v>
      </c>
      <c r="E21" t="s">
        <v>681</v>
      </c>
      <c r="F21" t="s">
        <v>38</v>
      </c>
      <c r="G21" t="s">
        <v>1176</v>
      </c>
      <c r="H21">
        <v>12</v>
      </c>
      <c r="I21">
        <v>3</v>
      </c>
      <c r="J21">
        <f t="shared" si="5"/>
        <v>18</v>
      </c>
      <c r="K21">
        <v>3</v>
      </c>
      <c r="L21">
        <f t="shared" si="1"/>
        <v>17</v>
      </c>
      <c r="M21">
        <f t="shared" si="2"/>
        <v>9</v>
      </c>
      <c r="N21">
        <f t="shared" si="3"/>
        <v>9</v>
      </c>
      <c r="O21">
        <f t="shared" si="4"/>
        <v>27</v>
      </c>
    </row>
    <row r="22" spans="1:15" x14ac:dyDescent="0.3">
      <c r="A22" t="s">
        <v>17</v>
      </c>
      <c r="B22" t="s">
        <v>1021</v>
      </c>
      <c r="C22" t="s">
        <v>38</v>
      </c>
      <c r="D22">
        <v>44</v>
      </c>
      <c r="E22" t="s">
        <v>1021</v>
      </c>
      <c r="F22" t="s">
        <v>38</v>
      </c>
      <c r="G22" t="s">
        <v>1022</v>
      </c>
      <c r="H22">
        <v>2</v>
      </c>
      <c r="I22">
        <v>4</v>
      </c>
      <c r="J22">
        <f t="shared" si="5"/>
        <v>17</v>
      </c>
      <c r="K22">
        <v>4</v>
      </c>
      <c r="L22">
        <f t="shared" si="1"/>
        <v>14</v>
      </c>
      <c r="M22">
        <f t="shared" si="2"/>
        <v>-2</v>
      </c>
      <c r="N22">
        <f t="shared" si="3"/>
        <v>-2</v>
      </c>
      <c r="O22">
        <f t="shared" si="4"/>
        <v>15</v>
      </c>
    </row>
    <row r="23" spans="1:15" x14ac:dyDescent="0.3">
      <c r="A23" t="s">
        <v>13</v>
      </c>
      <c r="B23" t="s">
        <v>695</v>
      </c>
      <c r="C23" t="s">
        <v>38</v>
      </c>
      <c r="D23">
        <v>14</v>
      </c>
      <c r="E23" t="s">
        <v>695</v>
      </c>
      <c r="F23" t="s">
        <v>38</v>
      </c>
      <c r="G23" t="s">
        <v>1177</v>
      </c>
      <c r="H23">
        <v>11</v>
      </c>
      <c r="I23">
        <v>5</v>
      </c>
      <c r="J23">
        <f t="shared" si="5"/>
        <v>16</v>
      </c>
      <c r="K23">
        <v>5</v>
      </c>
      <c r="L23">
        <f t="shared" si="1"/>
        <v>11</v>
      </c>
      <c r="M23">
        <f t="shared" si="2"/>
        <v>6</v>
      </c>
      <c r="N23">
        <f t="shared" si="3"/>
        <v>6</v>
      </c>
      <c r="O23">
        <f t="shared" si="4"/>
        <v>22</v>
      </c>
    </row>
    <row r="24" spans="1:15" x14ac:dyDescent="0.3">
      <c r="A24" t="s">
        <v>26</v>
      </c>
      <c r="B24" t="s">
        <v>1178</v>
      </c>
      <c r="C24" t="s">
        <v>38</v>
      </c>
      <c r="D24">
        <v>9</v>
      </c>
      <c r="E24" t="s">
        <v>1178</v>
      </c>
      <c r="F24" t="s">
        <v>38</v>
      </c>
      <c r="G24" t="s">
        <v>1179</v>
      </c>
      <c r="H24">
        <v>12</v>
      </c>
      <c r="I24">
        <v>6</v>
      </c>
      <c r="J24">
        <f t="shared" si="5"/>
        <v>15</v>
      </c>
      <c r="K24">
        <v>6</v>
      </c>
      <c r="L24">
        <f t="shared" si="1"/>
        <v>13</v>
      </c>
      <c r="M24">
        <f t="shared" si="2"/>
        <v>6</v>
      </c>
      <c r="N24">
        <f t="shared" si="3"/>
        <v>6</v>
      </c>
      <c r="O24">
        <f t="shared" si="4"/>
        <v>21</v>
      </c>
    </row>
    <row r="25" spans="1:15" x14ac:dyDescent="0.3">
      <c r="A25" t="s">
        <v>13</v>
      </c>
      <c r="B25" t="s">
        <v>1019</v>
      </c>
      <c r="C25" t="s">
        <v>38</v>
      </c>
      <c r="D25">
        <v>50</v>
      </c>
      <c r="E25" t="s">
        <v>1019</v>
      </c>
      <c r="F25" t="s">
        <v>38</v>
      </c>
      <c r="G25" t="s">
        <v>1180</v>
      </c>
      <c r="H25">
        <v>1</v>
      </c>
      <c r="I25">
        <v>7</v>
      </c>
      <c r="J25">
        <f t="shared" si="5"/>
        <v>14</v>
      </c>
      <c r="K25">
        <v>7</v>
      </c>
      <c r="L25">
        <f t="shared" si="1"/>
        <v>11</v>
      </c>
      <c r="M25">
        <f t="shared" si="2"/>
        <v>-6</v>
      </c>
      <c r="N25">
        <f t="shared" si="3"/>
        <v>-6</v>
      </c>
      <c r="O25">
        <f t="shared" si="4"/>
        <v>8</v>
      </c>
    </row>
    <row r="26" spans="1:15" x14ac:dyDescent="0.3">
      <c r="A26" t="s">
        <v>359</v>
      </c>
      <c r="B26" t="s">
        <v>1181</v>
      </c>
      <c r="C26" t="s">
        <v>38</v>
      </c>
      <c r="D26">
        <v>2</v>
      </c>
      <c r="E26" t="s">
        <v>1181</v>
      </c>
      <c r="F26" t="s">
        <v>38</v>
      </c>
      <c r="G26" t="s">
        <v>1182</v>
      </c>
      <c r="H26">
        <v>22</v>
      </c>
      <c r="I26">
        <v>8</v>
      </c>
      <c r="J26">
        <f t="shared" si="5"/>
        <v>13</v>
      </c>
      <c r="K26">
        <v>8</v>
      </c>
      <c r="L26">
        <f t="shared" si="1"/>
        <v>17</v>
      </c>
      <c r="M26">
        <f t="shared" si="2"/>
        <v>14</v>
      </c>
      <c r="N26">
        <f t="shared" si="3"/>
        <v>14</v>
      </c>
      <c r="O26">
        <f t="shared" si="4"/>
        <v>27</v>
      </c>
    </row>
    <row r="27" spans="1:15" x14ac:dyDescent="0.3">
      <c r="A27" t="s">
        <v>62</v>
      </c>
      <c r="B27" t="s">
        <v>245</v>
      </c>
      <c r="C27" t="s">
        <v>38</v>
      </c>
      <c r="D27">
        <v>40</v>
      </c>
      <c r="E27" t="s">
        <v>245</v>
      </c>
      <c r="F27" t="s">
        <v>38</v>
      </c>
      <c r="G27" t="s">
        <v>1183</v>
      </c>
      <c r="H27">
        <v>3</v>
      </c>
      <c r="I27">
        <v>9</v>
      </c>
      <c r="J27">
        <f t="shared" si="5"/>
        <v>12</v>
      </c>
      <c r="K27">
        <v>9</v>
      </c>
      <c r="L27">
        <f t="shared" si="1"/>
        <v>17</v>
      </c>
      <c r="M27">
        <f t="shared" si="2"/>
        <v>-6</v>
      </c>
      <c r="N27">
        <f t="shared" si="3"/>
        <v>-6</v>
      </c>
      <c r="O27">
        <f t="shared" si="4"/>
        <v>6</v>
      </c>
    </row>
    <row r="28" spans="1:15" x14ac:dyDescent="0.3">
      <c r="A28" t="s">
        <v>32</v>
      </c>
      <c r="B28" t="s">
        <v>851</v>
      </c>
      <c r="C28" t="s">
        <v>38</v>
      </c>
      <c r="D28">
        <v>17</v>
      </c>
      <c r="E28" t="s">
        <v>851</v>
      </c>
      <c r="F28" t="s">
        <v>38</v>
      </c>
      <c r="G28" t="s">
        <v>1184</v>
      </c>
      <c r="H28">
        <v>6</v>
      </c>
      <c r="I28">
        <v>10</v>
      </c>
      <c r="J28">
        <f t="shared" si="5"/>
        <v>11</v>
      </c>
      <c r="K28">
        <v>10</v>
      </c>
      <c r="L28">
        <f t="shared" si="1"/>
        <v>16</v>
      </c>
      <c r="M28">
        <f t="shared" si="2"/>
        <v>-4</v>
      </c>
      <c r="N28">
        <f t="shared" si="3"/>
        <v>-4</v>
      </c>
      <c r="O28">
        <f t="shared" si="4"/>
        <v>7</v>
      </c>
    </row>
    <row r="29" spans="1:15" x14ac:dyDescent="0.3">
      <c r="A29" t="s">
        <v>32</v>
      </c>
      <c r="B29" t="s">
        <v>60</v>
      </c>
      <c r="C29" t="s">
        <v>38</v>
      </c>
      <c r="D29">
        <v>27</v>
      </c>
      <c r="E29" t="s">
        <v>60</v>
      </c>
      <c r="F29" t="s">
        <v>38</v>
      </c>
      <c r="G29" t="s">
        <v>243</v>
      </c>
      <c r="H29">
        <v>4</v>
      </c>
      <c r="I29">
        <v>11</v>
      </c>
      <c r="J29">
        <f t="shared" si="5"/>
        <v>10</v>
      </c>
      <c r="K29">
        <v>11</v>
      </c>
      <c r="L29">
        <f t="shared" si="1"/>
        <v>16</v>
      </c>
      <c r="M29">
        <f t="shared" si="2"/>
        <v>-7</v>
      </c>
      <c r="N29">
        <f t="shared" si="3"/>
        <v>-7</v>
      </c>
      <c r="O29">
        <f t="shared" si="4"/>
        <v>3</v>
      </c>
    </row>
    <row r="30" spans="1:15" x14ac:dyDescent="0.3">
      <c r="A30" t="s">
        <v>17</v>
      </c>
      <c r="B30" t="s">
        <v>52</v>
      </c>
      <c r="C30" t="s">
        <v>38</v>
      </c>
      <c r="D30">
        <v>9</v>
      </c>
      <c r="E30" t="s">
        <v>52</v>
      </c>
      <c r="F30" t="s">
        <v>38</v>
      </c>
      <c r="G30" t="s">
        <v>540</v>
      </c>
      <c r="H30">
        <v>12</v>
      </c>
      <c r="I30">
        <v>12</v>
      </c>
      <c r="J30">
        <f t="shared" si="5"/>
        <v>9</v>
      </c>
      <c r="K30">
        <v>12</v>
      </c>
      <c r="L30">
        <f t="shared" si="1"/>
        <v>14</v>
      </c>
      <c r="M30">
        <f t="shared" si="2"/>
        <v>0</v>
      </c>
      <c r="N30">
        <f t="shared" si="3"/>
        <v>0</v>
      </c>
      <c r="O30">
        <f t="shared" si="4"/>
        <v>9</v>
      </c>
    </row>
    <row r="31" spans="1:15" x14ac:dyDescent="0.3">
      <c r="A31" t="s">
        <v>23</v>
      </c>
      <c r="B31" t="s">
        <v>1025</v>
      </c>
      <c r="C31" t="s">
        <v>38</v>
      </c>
      <c r="D31">
        <v>23</v>
      </c>
      <c r="E31" t="s">
        <v>1025</v>
      </c>
      <c r="F31" t="s">
        <v>38</v>
      </c>
      <c r="G31" t="s">
        <v>1185</v>
      </c>
      <c r="H31">
        <v>5</v>
      </c>
      <c r="I31">
        <v>13</v>
      </c>
      <c r="J31">
        <f t="shared" si="5"/>
        <v>8</v>
      </c>
      <c r="K31">
        <v>13</v>
      </c>
      <c r="L31">
        <f t="shared" si="1"/>
        <v>16</v>
      </c>
      <c r="M31">
        <f t="shared" si="2"/>
        <v>-8</v>
      </c>
      <c r="N31">
        <f t="shared" si="3"/>
        <v>-8</v>
      </c>
      <c r="O31">
        <f t="shared" si="4"/>
        <v>0</v>
      </c>
    </row>
    <row r="32" spans="1:15" x14ac:dyDescent="0.3">
      <c r="A32" t="s">
        <v>359</v>
      </c>
      <c r="B32" t="s">
        <v>1186</v>
      </c>
      <c r="C32" t="s">
        <v>38</v>
      </c>
      <c r="D32">
        <v>3</v>
      </c>
      <c r="E32" t="s">
        <v>1041</v>
      </c>
      <c r="F32" t="s">
        <v>38</v>
      </c>
      <c r="G32" t="s">
        <v>1187</v>
      </c>
      <c r="H32">
        <v>20</v>
      </c>
      <c r="I32">
        <v>14</v>
      </c>
      <c r="J32">
        <f t="shared" si="5"/>
        <v>7</v>
      </c>
      <c r="K32">
        <v>14</v>
      </c>
      <c r="L32">
        <f t="shared" si="1"/>
        <v>17</v>
      </c>
      <c r="M32">
        <f t="shared" si="2"/>
        <v>6</v>
      </c>
      <c r="N32">
        <f t="shared" si="3"/>
        <v>6</v>
      </c>
      <c r="O32">
        <f t="shared" si="4"/>
        <v>13</v>
      </c>
    </row>
    <row r="33" spans="1:15" x14ac:dyDescent="0.3">
      <c r="A33" t="s">
        <v>35</v>
      </c>
      <c r="B33" t="s">
        <v>689</v>
      </c>
      <c r="C33" t="s">
        <v>38</v>
      </c>
      <c r="D33">
        <v>1</v>
      </c>
      <c r="E33" t="s">
        <v>689</v>
      </c>
      <c r="F33" t="s">
        <v>38</v>
      </c>
      <c r="G33" t="s">
        <v>864</v>
      </c>
      <c r="H33">
        <v>24</v>
      </c>
      <c r="I33">
        <v>15</v>
      </c>
      <c r="J33">
        <f t="shared" si="5"/>
        <v>6</v>
      </c>
      <c r="K33">
        <v>15</v>
      </c>
      <c r="L33">
        <f t="shared" si="1"/>
        <v>14</v>
      </c>
      <c r="M33">
        <f t="shared" si="2"/>
        <v>9</v>
      </c>
      <c r="N33">
        <f t="shared" si="3"/>
        <v>9</v>
      </c>
      <c r="O33">
        <f t="shared" si="4"/>
        <v>15</v>
      </c>
    </row>
    <row r="34" spans="1:15" x14ac:dyDescent="0.3">
      <c r="A34" t="s">
        <v>23</v>
      </c>
      <c r="B34" t="s">
        <v>389</v>
      </c>
      <c r="C34" t="s">
        <v>38</v>
      </c>
      <c r="D34">
        <v>9</v>
      </c>
      <c r="E34" t="s">
        <v>389</v>
      </c>
      <c r="F34" t="s">
        <v>38</v>
      </c>
      <c r="G34" t="s">
        <v>1188</v>
      </c>
      <c r="H34">
        <v>12</v>
      </c>
      <c r="I34">
        <v>17</v>
      </c>
      <c r="J34">
        <f t="shared" si="5"/>
        <v>4</v>
      </c>
      <c r="K34">
        <v>16</v>
      </c>
      <c r="L34">
        <f t="shared" si="1"/>
        <v>16</v>
      </c>
      <c r="M34">
        <f t="shared" si="2"/>
        <v>-5</v>
      </c>
      <c r="N34">
        <f t="shared" si="3"/>
        <v>-4</v>
      </c>
      <c r="O34">
        <f t="shared" si="4"/>
        <v>0</v>
      </c>
    </row>
    <row r="35" spans="1:15" x14ac:dyDescent="0.3">
      <c r="A35" t="s">
        <v>35</v>
      </c>
      <c r="B35" t="s">
        <v>679</v>
      </c>
      <c r="C35" t="s">
        <v>38</v>
      </c>
      <c r="D35">
        <v>4</v>
      </c>
      <c r="E35" t="s">
        <v>679</v>
      </c>
      <c r="F35" t="s">
        <v>38</v>
      </c>
      <c r="G35" t="s">
        <v>1189</v>
      </c>
      <c r="H35">
        <v>18</v>
      </c>
      <c r="I35">
        <v>18</v>
      </c>
      <c r="J35">
        <f t="shared" si="5"/>
        <v>3</v>
      </c>
      <c r="K35">
        <v>17</v>
      </c>
      <c r="L35">
        <f t="shared" si="1"/>
        <v>14</v>
      </c>
      <c r="M35">
        <f t="shared" si="2"/>
        <v>0</v>
      </c>
      <c r="N35">
        <f t="shared" si="3"/>
        <v>1</v>
      </c>
      <c r="O35">
        <f t="shared" si="4"/>
        <v>4</v>
      </c>
    </row>
    <row r="36" spans="1:15" x14ac:dyDescent="0.3">
      <c r="A36" t="s">
        <v>385</v>
      </c>
      <c r="B36" t="s">
        <v>1190</v>
      </c>
      <c r="C36" t="s">
        <v>38</v>
      </c>
      <c r="D36">
        <v>27</v>
      </c>
      <c r="E36" t="s">
        <v>1190</v>
      </c>
      <c r="F36" t="s">
        <v>38</v>
      </c>
      <c r="G36" t="s">
        <v>1191</v>
      </c>
      <c r="H36">
        <v>4</v>
      </c>
      <c r="I36">
        <v>19</v>
      </c>
      <c r="J36">
        <f t="shared" si="5"/>
        <v>2</v>
      </c>
      <c r="K36">
        <v>18</v>
      </c>
      <c r="L36">
        <f t="shared" si="1"/>
        <v>14</v>
      </c>
      <c r="M36">
        <f t="shared" si="2"/>
        <v>-15</v>
      </c>
      <c r="N36">
        <f t="shared" si="3"/>
        <v>-14</v>
      </c>
      <c r="O36">
        <f t="shared" si="4"/>
        <v>-12</v>
      </c>
    </row>
    <row r="37" spans="1:15" x14ac:dyDescent="0.3">
      <c r="A37" t="s">
        <v>385</v>
      </c>
      <c r="B37" t="s">
        <v>36</v>
      </c>
      <c r="C37" t="s">
        <v>38</v>
      </c>
      <c r="D37">
        <v>15</v>
      </c>
      <c r="E37" t="s">
        <v>36</v>
      </c>
      <c r="F37" t="s">
        <v>38</v>
      </c>
      <c r="G37" t="s">
        <v>1192</v>
      </c>
      <c r="H37">
        <v>8</v>
      </c>
      <c r="I37">
        <v>22</v>
      </c>
      <c r="K37">
        <v>19</v>
      </c>
      <c r="L37">
        <f t="shared" si="1"/>
        <v>14</v>
      </c>
      <c r="M37">
        <f t="shared" si="2"/>
        <v>-14</v>
      </c>
      <c r="N37">
        <f t="shared" si="3"/>
        <v>-11</v>
      </c>
      <c r="O37">
        <f t="shared" si="4"/>
        <v>-11</v>
      </c>
    </row>
    <row r="38" spans="1:15" x14ac:dyDescent="0.3">
      <c r="A38" t="s">
        <v>35</v>
      </c>
      <c r="B38" t="s">
        <v>1033</v>
      </c>
      <c r="C38" t="s">
        <v>38</v>
      </c>
      <c r="D38">
        <v>4</v>
      </c>
      <c r="E38" t="s">
        <v>1033</v>
      </c>
      <c r="F38" t="s">
        <v>38</v>
      </c>
      <c r="G38" t="s">
        <v>1193</v>
      </c>
      <c r="H38">
        <v>18</v>
      </c>
      <c r="I38">
        <v>26</v>
      </c>
      <c r="K38">
        <v>20</v>
      </c>
      <c r="L38">
        <f t="shared" si="1"/>
        <v>14</v>
      </c>
      <c r="M38">
        <f t="shared" si="2"/>
        <v>-8</v>
      </c>
      <c r="N38">
        <f t="shared" si="3"/>
        <v>-2</v>
      </c>
      <c r="O38">
        <f t="shared" si="4"/>
        <v>-2</v>
      </c>
    </row>
    <row r="39" spans="1:15" x14ac:dyDescent="0.3">
      <c r="A39" t="s">
        <v>62</v>
      </c>
      <c r="B39" t="s">
        <v>1194</v>
      </c>
      <c r="C39" t="s">
        <v>38</v>
      </c>
      <c r="D39">
        <v>3</v>
      </c>
      <c r="E39" t="s">
        <v>1194</v>
      </c>
      <c r="F39" t="s">
        <v>38</v>
      </c>
      <c r="G39" t="s">
        <v>1195</v>
      </c>
      <c r="H39">
        <v>20</v>
      </c>
      <c r="I39">
        <v>27</v>
      </c>
      <c r="K39">
        <v>21</v>
      </c>
      <c r="L39">
        <f t="shared" si="1"/>
        <v>17</v>
      </c>
      <c r="M39">
        <f t="shared" si="2"/>
        <v>-7</v>
      </c>
      <c r="N39">
        <f t="shared" si="3"/>
        <v>-1</v>
      </c>
      <c r="O39">
        <f t="shared" si="4"/>
        <v>-1</v>
      </c>
    </row>
    <row r="40" spans="1:15" x14ac:dyDescent="0.3">
      <c r="A40" t="s">
        <v>32</v>
      </c>
      <c r="B40" t="s">
        <v>67</v>
      </c>
      <c r="C40" t="s">
        <v>38</v>
      </c>
      <c r="D40">
        <v>2</v>
      </c>
      <c r="E40" t="s">
        <v>67</v>
      </c>
      <c r="F40" t="s">
        <v>38</v>
      </c>
      <c r="G40" t="s">
        <v>1196</v>
      </c>
      <c r="H40">
        <v>22</v>
      </c>
      <c r="I40">
        <v>29</v>
      </c>
      <c r="K40">
        <v>22</v>
      </c>
      <c r="L40">
        <f t="shared" si="1"/>
        <v>16</v>
      </c>
      <c r="M40">
        <f t="shared" si="2"/>
        <v>-7</v>
      </c>
      <c r="N40">
        <f t="shared" si="3"/>
        <v>0</v>
      </c>
      <c r="O40">
        <f t="shared" si="4"/>
        <v>0</v>
      </c>
    </row>
    <row r="41" spans="1:15" x14ac:dyDescent="0.3">
      <c r="A41" t="s">
        <v>23</v>
      </c>
      <c r="B41" t="s">
        <v>702</v>
      </c>
      <c r="C41" t="s">
        <v>38</v>
      </c>
      <c r="D41">
        <v>1</v>
      </c>
      <c r="E41" t="s">
        <v>702</v>
      </c>
      <c r="F41" t="s">
        <v>38</v>
      </c>
      <c r="G41" t="s">
        <v>1197</v>
      </c>
      <c r="H41">
        <v>24</v>
      </c>
      <c r="I41">
        <v>33</v>
      </c>
      <c r="K41">
        <v>23</v>
      </c>
      <c r="L41">
        <f t="shared" si="1"/>
        <v>16</v>
      </c>
      <c r="M41">
        <f t="shared" si="2"/>
        <v>-9</v>
      </c>
      <c r="N41">
        <f t="shared" si="3"/>
        <v>1</v>
      </c>
      <c r="O41">
        <f t="shared" si="4"/>
        <v>1</v>
      </c>
    </row>
    <row r="42" spans="1:15" x14ac:dyDescent="0.3">
      <c r="A42" t="s">
        <v>29</v>
      </c>
      <c r="B42" t="s">
        <v>1198</v>
      </c>
      <c r="C42" t="s">
        <v>38</v>
      </c>
      <c r="D42">
        <v>1</v>
      </c>
      <c r="E42" t="s">
        <v>1198</v>
      </c>
      <c r="F42" t="s">
        <v>38</v>
      </c>
      <c r="G42" t="s">
        <v>1199</v>
      </c>
      <c r="H42">
        <v>24</v>
      </c>
      <c r="I42">
        <v>37</v>
      </c>
      <c r="K42">
        <v>24</v>
      </c>
      <c r="L42">
        <f t="shared" si="1"/>
        <v>13</v>
      </c>
      <c r="M42">
        <f t="shared" si="2"/>
        <v>-13</v>
      </c>
      <c r="N42">
        <f t="shared" si="3"/>
        <v>0</v>
      </c>
      <c r="O42">
        <f t="shared" si="4"/>
        <v>0</v>
      </c>
    </row>
    <row r="43" spans="1:15" x14ac:dyDescent="0.3">
      <c r="A43" t="s">
        <v>29</v>
      </c>
      <c r="B43" t="s">
        <v>54</v>
      </c>
      <c r="C43" t="s">
        <v>38</v>
      </c>
      <c r="D43">
        <v>15</v>
      </c>
      <c r="E43" t="s">
        <v>54</v>
      </c>
      <c r="F43" t="s">
        <v>38</v>
      </c>
      <c r="G43" t="s">
        <v>55</v>
      </c>
      <c r="H43">
        <v>8</v>
      </c>
      <c r="I43">
        <v>49</v>
      </c>
      <c r="K43">
        <v>25</v>
      </c>
      <c r="L43">
        <f t="shared" si="1"/>
        <v>13</v>
      </c>
      <c r="M43">
        <f t="shared" si="2"/>
        <v>-41</v>
      </c>
      <c r="N43">
        <f t="shared" si="3"/>
        <v>-17</v>
      </c>
      <c r="O43">
        <f t="shared" si="4"/>
        <v>-17</v>
      </c>
    </row>
    <row r="44" spans="1:15" x14ac:dyDescent="0.3">
      <c r="A44" t="s">
        <v>62</v>
      </c>
      <c r="B44" t="s">
        <v>1200</v>
      </c>
      <c r="C44" t="s">
        <v>38</v>
      </c>
      <c r="D44">
        <v>9</v>
      </c>
      <c r="E44" t="s">
        <v>544</v>
      </c>
      <c r="F44" t="s">
        <v>38</v>
      </c>
      <c r="G44" t="s">
        <v>858</v>
      </c>
      <c r="H44">
        <v>12</v>
      </c>
      <c r="I44">
        <v>52</v>
      </c>
      <c r="K44">
        <v>26</v>
      </c>
      <c r="L44">
        <f t="shared" si="1"/>
        <v>17</v>
      </c>
      <c r="M44">
        <f t="shared" si="2"/>
        <v>-40</v>
      </c>
      <c r="N44">
        <f t="shared" si="3"/>
        <v>-14</v>
      </c>
      <c r="O44">
        <f t="shared" si="4"/>
        <v>-14</v>
      </c>
    </row>
    <row r="45" spans="1:15" x14ac:dyDescent="0.3">
      <c r="A45" t="s">
        <v>13</v>
      </c>
      <c r="B45" t="s">
        <v>1201</v>
      </c>
      <c r="C45" t="s">
        <v>45</v>
      </c>
      <c r="D45">
        <v>57</v>
      </c>
      <c r="E45" t="s">
        <v>882</v>
      </c>
      <c r="F45" t="s">
        <v>45</v>
      </c>
      <c r="G45" t="s">
        <v>1046</v>
      </c>
      <c r="H45">
        <v>3</v>
      </c>
      <c r="I45">
        <v>1</v>
      </c>
      <c r="J45">
        <f>21-I45</f>
        <v>20</v>
      </c>
      <c r="K45">
        <v>1</v>
      </c>
      <c r="L45">
        <f t="shared" si="1"/>
        <v>11</v>
      </c>
      <c r="M45">
        <f t="shared" si="2"/>
        <v>2</v>
      </c>
      <c r="N45">
        <f t="shared" si="3"/>
        <v>2</v>
      </c>
      <c r="O45">
        <f t="shared" si="4"/>
        <v>22</v>
      </c>
    </row>
    <row r="46" spans="1:15" x14ac:dyDescent="0.3">
      <c r="A46" t="s">
        <v>32</v>
      </c>
      <c r="B46" t="s">
        <v>745</v>
      </c>
      <c r="C46" t="s">
        <v>45</v>
      </c>
      <c r="D46">
        <v>13</v>
      </c>
      <c r="E46" t="s">
        <v>745</v>
      </c>
      <c r="F46" t="s">
        <v>45</v>
      </c>
      <c r="G46" t="s">
        <v>1202</v>
      </c>
      <c r="H46">
        <v>16</v>
      </c>
      <c r="I46">
        <v>2</v>
      </c>
      <c r="J46">
        <f t="shared" ref="J46:J64" si="6">21-I46</f>
        <v>19</v>
      </c>
      <c r="K46">
        <v>2</v>
      </c>
      <c r="L46">
        <f t="shared" si="1"/>
        <v>16</v>
      </c>
      <c r="M46">
        <f t="shared" si="2"/>
        <v>14</v>
      </c>
      <c r="N46">
        <f t="shared" si="3"/>
        <v>14</v>
      </c>
      <c r="O46">
        <f t="shared" si="4"/>
        <v>33</v>
      </c>
    </row>
    <row r="47" spans="1:15" x14ac:dyDescent="0.3">
      <c r="A47" t="s">
        <v>62</v>
      </c>
      <c r="B47" t="s">
        <v>1203</v>
      </c>
      <c r="C47" t="s">
        <v>45</v>
      </c>
      <c r="D47">
        <v>12</v>
      </c>
      <c r="E47" t="s">
        <v>1203</v>
      </c>
      <c r="F47" t="s">
        <v>45</v>
      </c>
      <c r="G47" t="s">
        <v>1204</v>
      </c>
      <c r="H47">
        <v>18</v>
      </c>
      <c r="I47">
        <v>3</v>
      </c>
      <c r="J47">
        <f t="shared" si="6"/>
        <v>18</v>
      </c>
      <c r="K47">
        <v>3</v>
      </c>
      <c r="L47">
        <f t="shared" si="1"/>
        <v>17</v>
      </c>
      <c r="M47">
        <f t="shared" si="2"/>
        <v>15</v>
      </c>
      <c r="N47">
        <f t="shared" si="3"/>
        <v>15</v>
      </c>
      <c r="O47">
        <f t="shared" si="4"/>
        <v>33</v>
      </c>
    </row>
    <row r="48" spans="1:15" x14ac:dyDescent="0.3">
      <c r="A48" t="s">
        <v>26</v>
      </c>
      <c r="B48" t="s">
        <v>878</v>
      </c>
      <c r="C48" t="s">
        <v>45</v>
      </c>
      <c r="D48">
        <v>52</v>
      </c>
      <c r="E48" t="s">
        <v>722</v>
      </c>
      <c r="F48" t="s">
        <v>45</v>
      </c>
      <c r="G48" t="s">
        <v>1205</v>
      </c>
      <c r="H48">
        <v>4</v>
      </c>
      <c r="I48">
        <v>4</v>
      </c>
      <c r="J48">
        <f t="shared" si="6"/>
        <v>17</v>
      </c>
      <c r="K48">
        <v>4</v>
      </c>
      <c r="L48">
        <f t="shared" si="1"/>
        <v>13</v>
      </c>
      <c r="M48">
        <f t="shared" si="2"/>
        <v>0</v>
      </c>
      <c r="N48">
        <f t="shared" si="3"/>
        <v>0</v>
      </c>
      <c r="O48">
        <f t="shared" si="4"/>
        <v>17</v>
      </c>
    </row>
    <row r="49" spans="1:15" x14ac:dyDescent="0.3">
      <c r="A49" t="s">
        <v>29</v>
      </c>
      <c r="B49" t="s">
        <v>910</v>
      </c>
      <c r="C49" t="s">
        <v>45</v>
      </c>
      <c r="D49">
        <v>33</v>
      </c>
      <c r="E49" t="s">
        <v>910</v>
      </c>
      <c r="F49" t="s">
        <v>45</v>
      </c>
      <c r="G49" t="s">
        <v>1206</v>
      </c>
      <c r="H49">
        <v>9</v>
      </c>
      <c r="I49">
        <v>5</v>
      </c>
      <c r="J49">
        <f t="shared" si="6"/>
        <v>16</v>
      </c>
      <c r="K49">
        <v>5</v>
      </c>
      <c r="L49">
        <f t="shared" si="1"/>
        <v>13</v>
      </c>
      <c r="M49">
        <f t="shared" si="2"/>
        <v>4</v>
      </c>
      <c r="N49">
        <f t="shared" si="3"/>
        <v>4</v>
      </c>
      <c r="O49">
        <f t="shared" si="4"/>
        <v>20</v>
      </c>
    </row>
    <row r="50" spans="1:15" x14ac:dyDescent="0.3">
      <c r="A50" t="s">
        <v>359</v>
      </c>
      <c r="B50" t="s">
        <v>1207</v>
      </c>
      <c r="C50" t="s">
        <v>45</v>
      </c>
      <c r="D50">
        <v>7</v>
      </c>
      <c r="E50" t="s">
        <v>1207</v>
      </c>
      <c r="F50" t="s">
        <v>45</v>
      </c>
      <c r="G50" t="s">
        <v>1208</v>
      </c>
      <c r="H50">
        <v>24</v>
      </c>
      <c r="I50">
        <v>6</v>
      </c>
      <c r="J50">
        <f t="shared" si="6"/>
        <v>15</v>
      </c>
      <c r="K50">
        <v>6</v>
      </c>
      <c r="L50">
        <f t="shared" si="1"/>
        <v>17</v>
      </c>
      <c r="M50">
        <f t="shared" si="2"/>
        <v>18</v>
      </c>
      <c r="N50">
        <f t="shared" si="3"/>
        <v>18</v>
      </c>
      <c r="O50">
        <f t="shared" si="4"/>
        <v>33</v>
      </c>
    </row>
    <row r="51" spans="1:15" x14ac:dyDescent="0.3">
      <c r="A51" t="s">
        <v>62</v>
      </c>
      <c r="B51" t="s">
        <v>1055</v>
      </c>
      <c r="C51" t="s">
        <v>45</v>
      </c>
      <c r="D51">
        <v>43</v>
      </c>
      <c r="E51" t="s">
        <v>1055</v>
      </c>
      <c r="F51" t="s">
        <v>45</v>
      </c>
      <c r="G51" t="s">
        <v>1056</v>
      </c>
      <c r="H51">
        <v>6</v>
      </c>
      <c r="I51">
        <v>7</v>
      </c>
      <c r="J51">
        <f t="shared" si="6"/>
        <v>14</v>
      </c>
      <c r="K51">
        <v>7</v>
      </c>
      <c r="L51">
        <f t="shared" si="1"/>
        <v>17</v>
      </c>
      <c r="M51">
        <f t="shared" si="2"/>
        <v>-1</v>
      </c>
      <c r="N51">
        <f t="shared" si="3"/>
        <v>-1</v>
      </c>
      <c r="O51">
        <f t="shared" si="4"/>
        <v>13</v>
      </c>
    </row>
    <row r="52" spans="1:15" x14ac:dyDescent="0.3">
      <c r="A52" t="s">
        <v>32</v>
      </c>
      <c r="B52" t="s">
        <v>876</v>
      </c>
      <c r="C52" t="s">
        <v>45</v>
      </c>
      <c r="D52">
        <v>25</v>
      </c>
      <c r="E52" t="s">
        <v>876</v>
      </c>
      <c r="F52" t="s">
        <v>45</v>
      </c>
      <c r="G52" t="s">
        <v>1209</v>
      </c>
      <c r="H52">
        <v>12</v>
      </c>
      <c r="I52">
        <v>8</v>
      </c>
      <c r="J52">
        <f t="shared" si="6"/>
        <v>13</v>
      </c>
      <c r="K52">
        <v>8</v>
      </c>
      <c r="L52">
        <f t="shared" si="1"/>
        <v>16</v>
      </c>
      <c r="M52">
        <f t="shared" si="2"/>
        <v>4</v>
      </c>
      <c r="N52">
        <f t="shared" si="3"/>
        <v>4</v>
      </c>
      <c r="O52">
        <f t="shared" si="4"/>
        <v>17</v>
      </c>
    </row>
    <row r="53" spans="1:15" x14ac:dyDescent="0.3">
      <c r="A53" t="s">
        <v>23</v>
      </c>
      <c r="B53" t="s">
        <v>560</v>
      </c>
      <c r="C53" t="s">
        <v>45</v>
      </c>
      <c r="D53">
        <v>4</v>
      </c>
      <c r="E53" t="s">
        <v>560</v>
      </c>
      <c r="F53" t="s">
        <v>45</v>
      </c>
      <c r="G53" t="s">
        <v>1210</v>
      </c>
      <c r="H53">
        <v>27</v>
      </c>
      <c r="I53">
        <v>9</v>
      </c>
      <c r="J53">
        <f t="shared" si="6"/>
        <v>12</v>
      </c>
      <c r="K53">
        <v>9</v>
      </c>
      <c r="L53">
        <f t="shared" si="1"/>
        <v>16</v>
      </c>
      <c r="M53">
        <f t="shared" si="2"/>
        <v>18</v>
      </c>
      <c r="N53">
        <f t="shared" si="3"/>
        <v>18</v>
      </c>
      <c r="O53">
        <f t="shared" si="4"/>
        <v>30</v>
      </c>
    </row>
    <row r="54" spans="1:15" x14ac:dyDescent="0.3">
      <c r="A54" t="s">
        <v>26</v>
      </c>
      <c r="B54" t="s">
        <v>1044</v>
      </c>
      <c r="C54" t="s">
        <v>45</v>
      </c>
      <c r="D54">
        <v>64</v>
      </c>
      <c r="E54" t="s">
        <v>1044</v>
      </c>
      <c r="F54" t="s">
        <v>45</v>
      </c>
      <c r="G54" t="s">
        <v>1211</v>
      </c>
      <c r="H54">
        <v>1</v>
      </c>
      <c r="I54">
        <v>10</v>
      </c>
      <c r="J54">
        <f t="shared" si="6"/>
        <v>11</v>
      </c>
      <c r="K54">
        <v>10</v>
      </c>
      <c r="L54">
        <f t="shared" si="1"/>
        <v>13</v>
      </c>
      <c r="M54">
        <f t="shared" si="2"/>
        <v>-9</v>
      </c>
      <c r="N54">
        <f t="shared" si="3"/>
        <v>-9</v>
      </c>
      <c r="O54">
        <f t="shared" si="4"/>
        <v>2</v>
      </c>
    </row>
    <row r="55" spans="1:15" x14ac:dyDescent="0.3">
      <c r="A55" t="s">
        <v>29</v>
      </c>
      <c r="B55" t="s">
        <v>1053</v>
      </c>
      <c r="C55" t="s">
        <v>45</v>
      </c>
      <c r="D55">
        <v>11</v>
      </c>
      <c r="E55" t="s">
        <v>1053</v>
      </c>
      <c r="F55" t="s">
        <v>45</v>
      </c>
      <c r="G55" t="s">
        <v>1212</v>
      </c>
      <c r="H55">
        <v>19</v>
      </c>
      <c r="I55">
        <v>11</v>
      </c>
      <c r="J55">
        <f t="shared" si="6"/>
        <v>10</v>
      </c>
      <c r="K55">
        <v>11</v>
      </c>
      <c r="L55">
        <f t="shared" si="1"/>
        <v>13</v>
      </c>
      <c r="M55">
        <f t="shared" si="2"/>
        <v>8</v>
      </c>
      <c r="N55">
        <f t="shared" si="3"/>
        <v>8</v>
      </c>
      <c r="O55">
        <f t="shared" si="4"/>
        <v>18</v>
      </c>
    </row>
    <row r="56" spans="1:15" x14ac:dyDescent="0.3">
      <c r="A56" t="s">
        <v>385</v>
      </c>
      <c r="B56" t="s">
        <v>898</v>
      </c>
      <c r="C56" t="s">
        <v>45</v>
      </c>
      <c r="D56">
        <v>30</v>
      </c>
      <c r="E56" t="s">
        <v>898</v>
      </c>
      <c r="F56" t="s">
        <v>45</v>
      </c>
      <c r="G56" t="s">
        <v>1213</v>
      </c>
      <c r="H56">
        <v>11</v>
      </c>
      <c r="I56">
        <v>12</v>
      </c>
      <c r="J56">
        <f t="shared" si="6"/>
        <v>9</v>
      </c>
      <c r="K56">
        <v>12</v>
      </c>
      <c r="L56">
        <f t="shared" si="1"/>
        <v>14</v>
      </c>
      <c r="M56">
        <f t="shared" si="2"/>
        <v>-1</v>
      </c>
      <c r="N56">
        <f t="shared" si="3"/>
        <v>-1</v>
      </c>
      <c r="O56">
        <f t="shared" si="4"/>
        <v>8</v>
      </c>
    </row>
    <row r="57" spans="1:15" x14ac:dyDescent="0.3">
      <c r="A57" t="s">
        <v>385</v>
      </c>
      <c r="B57" t="s">
        <v>1047</v>
      </c>
      <c r="C57" t="s">
        <v>45</v>
      </c>
      <c r="D57">
        <v>59</v>
      </c>
      <c r="E57" t="s">
        <v>1047</v>
      </c>
      <c r="F57" t="s">
        <v>45</v>
      </c>
      <c r="G57" t="s">
        <v>1214</v>
      </c>
      <c r="H57">
        <v>2</v>
      </c>
      <c r="I57">
        <v>13</v>
      </c>
      <c r="J57">
        <f t="shared" si="6"/>
        <v>8</v>
      </c>
      <c r="K57">
        <v>13</v>
      </c>
      <c r="L57">
        <f t="shared" si="1"/>
        <v>14</v>
      </c>
      <c r="M57">
        <f t="shared" si="2"/>
        <v>-11</v>
      </c>
      <c r="N57">
        <f t="shared" si="3"/>
        <v>-11</v>
      </c>
      <c r="O57">
        <f t="shared" si="4"/>
        <v>-3</v>
      </c>
    </row>
    <row r="58" spans="1:15" x14ac:dyDescent="0.3">
      <c r="A58" t="s">
        <v>35</v>
      </c>
      <c r="B58" t="s">
        <v>554</v>
      </c>
      <c r="C58" t="s">
        <v>45</v>
      </c>
      <c r="D58">
        <v>33</v>
      </c>
      <c r="E58" t="s">
        <v>554</v>
      </c>
      <c r="F58" t="s">
        <v>45</v>
      </c>
      <c r="G58" t="s">
        <v>1215</v>
      </c>
      <c r="H58">
        <v>9</v>
      </c>
      <c r="I58">
        <v>14</v>
      </c>
      <c r="J58">
        <f t="shared" si="6"/>
        <v>7</v>
      </c>
      <c r="K58">
        <v>14</v>
      </c>
      <c r="L58">
        <f t="shared" si="1"/>
        <v>14</v>
      </c>
      <c r="M58">
        <f t="shared" si="2"/>
        <v>-5</v>
      </c>
      <c r="N58">
        <f t="shared" si="3"/>
        <v>-5</v>
      </c>
      <c r="O58">
        <f t="shared" si="4"/>
        <v>2</v>
      </c>
    </row>
    <row r="59" spans="1:15" x14ac:dyDescent="0.3">
      <c r="A59" t="s">
        <v>23</v>
      </c>
      <c r="B59" t="s">
        <v>1216</v>
      </c>
      <c r="C59" t="s">
        <v>45</v>
      </c>
      <c r="D59">
        <v>5</v>
      </c>
      <c r="E59" t="s">
        <v>1216</v>
      </c>
      <c r="F59" t="s">
        <v>45</v>
      </c>
      <c r="G59" t="s">
        <v>1217</v>
      </c>
      <c r="H59">
        <v>25</v>
      </c>
      <c r="I59">
        <v>15</v>
      </c>
      <c r="J59">
        <f t="shared" si="6"/>
        <v>6</v>
      </c>
      <c r="K59">
        <v>15</v>
      </c>
      <c r="L59">
        <f t="shared" si="1"/>
        <v>16</v>
      </c>
      <c r="M59">
        <f t="shared" si="2"/>
        <v>10</v>
      </c>
      <c r="N59">
        <f t="shared" si="3"/>
        <v>10</v>
      </c>
      <c r="O59">
        <f t="shared" si="4"/>
        <v>16</v>
      </c>
    </row>
    <row r="60" spans="1:15" x14ac:dyDescent="0.3">
      <c r="A60" t="s">
        <v>26</v>
      </c>
      <c r="B60" t="s">
        <v>1057</v>
      </c>
      <c r="C60" t="s">
        <v>45</v>
      </c>
      <c r="D60">
        <v>1</v>
      </c>
      <c r="E60" t="s">
        <v>1057</v>
      </c>
      <c r="F60" t="s">
        <v>45</v>
      </c>
      <c r="G60" t="s">
        <v>1058</v>
      </c>
      <c r="H60">
        <v>36</v>
      </c>
      <c r="I60">
        <v>16</v>
      </c>
      <c r="J60">
        <f t="shared" si="6"/>
        <v>5</v>
      </c>
      <c r="K60">
        <v>16</v>
      </c>
      <c r="L60">
        <f t="shared" si="1"/>
        <v>13</v>
      </c>
      <c r="M60">
        <f t="shared" si="2"/>
        <v>20</v>
      </c>
      <c r="N60">
        <f t="shared" si="3"/>
        <v>20</v>
      </c>
      <c r="O60">
        <f t="shared" si="4"/>
        <v>25</v>
      </c>
    </row>
    <row r="61" spans="1:15" x14ac:dyDescent="0.3">
      <c r="A61" t="s">
        <v>23</v>
      </c>
      <c r="B61" t="s">
        <v>1218</v>
      </c>
      <c r="C61" t="s">
        <v>45</v>
      </c>
      <c r="D61">
        <v>13</v>
      </c>
      <c r="E61" t="s">
        <v>1218</v>
      </c>
      <c r="F61" t="s">
        <v>45</v>
      </c>
      <c r="G61" t="s">
        <v>1219</v>
      </c>
      <c r="H61">
        <v>16</v>
      </c>
      <c r="I61">
        <v>17</v>
      </c>
      <c r="J61">
        <f t="shared" si="6"/>
        <v>4</v>
      </c>
      <c r="K61">
        <v>17</v>
      </c>
      <c r="L61">
        <f t="shared" si="1"/>
        <v>16</v>
      </c>
      <c r="M61">
        <f t="shared" si="2"/>
        <v>-1</v>
      </c>
      <c r="N61">
        <f t="shared" si="3"/>
        <v>-1</v>
      </c>
      <c r="O61">
        <f t="shared" si="4"/>
        <v>3</v>
      </c>
    </row>
    <row r="62" spans="1:15" x14ac:dyDescent="0.3">
      <c r="A62" t="s">
        <v>32</v>
      </c>
      <c r="B62" t="s">
        <v>592</v>
      </c>
      <c r="C62" t="s">
        <v>45</v>
      </c>
      <c r="D62">
        <v>37</v>
      </c>
      <c r="E62" t="s">
        <v>592</v>
      </c>
      <c r="F62" t="s">
        <v>45</v>
      </c>
      <c r="G62" t="s">
        <v>1220</v>
      </c>
      <c r="H62">
        <v>7</v>
      </c>
      <c r="I62">
        <v>18</v>
      </c>
      <c r="J62">
        <f t="shared" si="6"/>
        <v>3</v>
      </c>
      <c r="K62">
        <v>18</v>
      </c>
      <c r="L62">
        <f t="shared" si="1"/>
        <v>16</v>
      </c>
      <c r="M62">
        <f t="shared" si="2"/>
        <v>-11</v>
      </c>
      <c r="N62">
        <f t="shared" si="3"/>
        <v>-11</v>
      </c>
      <c r="O62">
        <f t="shared" si="4"/>
        <v>-8</v>
      </c>
    </row>
    <row r="63" spans="1:15" x14ac:dyDescent="0.3">
      <c r="A63" t="s">
        <v>17</v>
      </c>
      <c r="B63" t="s">
        <v>1221</v>
      </c>
      <c r="C63" t="s">
        <v>45</v>
      </c>
      <c r="D63">
        <v>5</v>
      </c>
      <c r="E63" t="s">
        <v>1221</v>
      </c>
      <c r="F63" t="s">
        <v>45</v>
      </c>
      <c r="G63" t="s">
        <v>1222</v>
      </c>
      <c r="H63">
        <v>25</v>
      </c>
      <c r="I63">
        <v>19</v>
      </c>
      <c r="J63">
        <f t="shared" si="6"/>
        <v>2</v>
      </c>
      <c r="K63">
        <v>19</v>
      </c>
      <c r="L63">
        <f t="shared" si="1"/>
        <v>14</v>
      </c>
      <c r="M63">
        <f t="shared" si="2"/>
        <v>6</v>
      </c>
      <c r="N63">
        <f t="shared" si="3"/>
        <v>6</v>
      </c>
      <c r="O63">
        <f t="shared" si="4"/>
        <v>8</v>
      </c>
    </row>
    <row r="64" spans="1:15" x14ac:dyDescent="0.3">
      <c r="A64" t="s">
        <v>35</v>
      </c>
      <c r="B64" t="s">
        <v>1060</v>
      </c>
      <c r="C64" t="s">
        <v>45</v>
      </c>
      <c r="D64">
        <v>4</v>
      </c>
      <c r="E64" t="s">
        <v>1060</v>
      </c>
      <c r="F64" t="s">
        <v>45</v>
      </c>
      <c r="G64" t="s">
        <v>1223</v>
      </c>
      <c r="H64">
        <v>27</v>
      </c>
      <c r="I64">
        <v>20</v>
      </c>
      <c r="J64">
        <f t="shared" si="6"/>
        <v>1</v>
      </c>
      <c r="K64">
        <v>20</v>
      </c>
      <c r="L64">
        <f t="shared" si="1"/>
        <v>14</v>
      </c>
      <c r="M64">
        <f t="shared" si="2"/>
        <v>7</v>
      </c>
      <c r="N64">
        <f t="shared" si="3"/>
        <v>7</v>
      </c>
      <c r="O64">
        <f t="shared" si="4"/>
        <v>8</v>
      </c>
    </row>
    <row r="65" spans="1:15" x14ac:dyDescent="0.3">
      <c r="A65" t="s">
        <v>13</v>
      </c>
      <c r="B65" t="s">
        <v>726</v>
      </c>
      <c r="C65" t="s">
        <v>45</v>
      </c>
      <c r="D65">
        <v>11</v>
      </c>
      <c r="E65" t="s">
        <v>726</v>
      </c>
      <c r="F65" t="s">
        <v>45</v>
      </c>
      <c r="G65" t="s">
        <v>1224</v>
      </c>
      <c r="H65">
        <v>19</v>
      </c>
      <c r="I65">
        <v>21</v>
      </c>
      <c r="K65">
        <v>21</v>
      </c>
      <c r="L65">
        <f t="shared" si="1"/>
        <v>11</v>
      </c>
      <c r="M65">
        <f t="shared" si="2"/>
        <v>-2</v>
      </c>
      <c r="N65">
        <f t="shared" si="3"/>
        <v>-2</v>
      </c>
      <c r="O65">
        <f t="shared" si="4"/>
        <v>-2</v>
      </c>
    </row>
    <row r="66" spans="1:15" x14ac:dyDescent="0.3">
      <c r="A66" t="s">
        <v>385</v>
      </c>
      <c r="B66" t="s">
        <v>1225</v>
      </c>
      <c r="C66" t="s">
        <v>45</v>
      </c>
      <c r="D66">
        <v>4</v>
      </c>
      <c r="E66" t="s">
        <v>1225</v>
      </c>
      <c r="F66" t="s">
        <v>45</v>
      </c>
      <c r="G66" t="s">
        <v>1226</v>
      </c>
      <c r="H66">
        <v>27</v>
      </c>
      <c r="I66">
        <v>22</v>
      </c>
      <c r="K66">
        <v>22</v>
      </c>
      <c r="L66">
        <f t="shared" si="1"/>
        <v>14</v>
      </c>
      <c r="M66">
        <f t="shared" si="2"/>
        <v>5</v>
      </c>
      <c r="N66">
        <f t="shared" si="3"/>
        <v>5</v>
      </c>
      <c r="O66">
        <f t="shared" si="4"/>
        <v>5</v>
      </c>
    </row>
    <row r="67" spans="1:15" x14ac:dyDescent="0.3">
      <c r="A67" t="s">
        <v>359</v>
      </c>
      <c r="B67" t="s">
        <v>1227</v>
      </c>
      <c r="C67" t="s">
        <v>45</v>
      </c>
      <c r="D67">
        <v>16</v>
      </c>
      <c r="E67" t="s">
        <v>1227</v>
      </c>
      <c r="F67" t="s">
        <v>45</v>
      </c>
      <c r="G67" t="s">
        <v>1228</v>
      </c>
      <c r="H67">
        <v>15</v>
      </c>
      <c r="I67">
        <v>23</v>
      </c>
      <c r="K67">
        <v>23</v>
      </c>
      <c r="L67">
        <f t="shared" ref="L67:L130" si="7">COUNTIF(A:A,A67)</f>
        <v>17</v>
      </c>
      <c r="M67">
        <f t="shared" ref="M67:M130" si="8">H67-I67</f>
        <v>-8</v>
      </c>
      <c r="N67">
        <f t="shared" ref="N67:N130" si="9">H67-K67</f>
        <v>-8</v>
      </c>
      <c r="O67">
        <f t="shared" ref="O67:O130" si="10">SUM(N67,J67)</f>
        <v>-8</v>
      </c>
    </row>
    <row r="68" spans="1:15" x14ac:dyDescent="0.3">
      <c r="A68" t="s">
        <v>32</v>
      </c>
      <c r="B68" t="s">
        <v>594</v>
      </c>
      <c r="C68" t="s">
        <v>45</v>
      </c>
      <c r="D68">
        <v>18</v>
      </c>
      <c r="E68" t="s">
        <v>594</v>
      </c>
      <c r="F68" t="s">
        <v>45</v>
      </c>
      <c r="G68" t="s">
        <v>595</v>
      </c>
      <c r="H68">
        <v>13</v>
      </c>
      <c r="I68">
        <v>24</v>
      </c>
      <c r="K68">
        <v>24</v>
      </c>
      <c r="L68">
        <f t="shared" si="7"/>
        <v>16</v>
      </c>
      <c r="M68">
        <f t="shared" si="8"/>
        <v>-11</v>
      </c>
      <c r="N68">
        <f t="shared" si="9"/>
        <v>-11</v>
      </c>
      <c r="O68">
        <f t="shared" si="10"/>
        <v>-11</v>
      </c>
    </row>
    <row r="69" spans="1:15" x14ac:dyDescent="0.3">
      <c r="A69" t="s">
        <v>359</v>
      </c>
      <c r="B69" t="s">
        <v>1062</v>
      </c>
      <c r="C69" t="s">
        <v>45</v>
      </c>
      <c r="D69">
        <v>9</v>
      </c>
      <c r="E69" t="s">
        <v>1062</v>
      </c>
      <c r="F69" t="s">
        <v>45</v>
      </c>
      <c r="G69" t="s">
        <v>1229</v>
      </c>
      <c r="H69">
        <v>23</v>
      </c>
      <c r="I69">
        <v>28</v>
      </c>
      <c r="K69">
        <v>25</v>
      </c>
      <c r="L69">
        <f t="shared" si="7"/>
        <v>17</v>
      </c>
      <c r="M69">
        <f t="shared" si="8"/>
        <v>-5</v>
      </c>
      <c r="N69">
        <f t="shared" si="9"/>
        <v>-2</v>
      </c>
      <c r="O69">
        <f t="shared" si="10"/>
        <v>-2</v>
      </c>
    </row>
    <row r="70" spans="1:15" x14ac:dyDescent="0.3">
      <c r="A70" t="s">
        <v>359</v>
      </c>
      <c r="B70" t="s">
        <v>558</v>
      </c>
      <c r="C70" t="s">
        <v>45</v>
      </c>
      <c r="D70">
        <v>3</v>
      </c>
      <c r="E70" t="s">
        <v>558</v>
      </c>
      <c r="F70" t="s">
        <v>45</v>
      </c>
      <c r="G70" t="s">
        <v>1230</v>
      </c>
      <c r="H70">
        <v>31</v>
      </c>
      <c r="I70">
        <v>30</v>
      </c>
      <c r="K70">
        <v>26</v>
      </c>
      <c r="L70">
        <f t="shared" si="7"/>
        <v>17</v>
      </c>
      <c r="M70">
        <f t="shared" si="8"/>
        <v>1</v>
      </c>
      <c r="N70">
        <f t="shared" si="9"/>
        <v>5</v>
      </c>
      <c r="O70">
        <f t="shared" si="10"/>
        <v>5</v>
      </c>
    </row>
    <row r="71" spans="1:15" x14ac:dyDescent="0.3">
      <c r="A71" t="s">
        <v>26</v>
      </c>
      <c r="B71" t="s">
        <v>1231</v>
      </c>
      <c r="C71" t="s">
        <v>45</v>
      </c>
      <c r="D71">
        <v>1</v>
      </c>
      <c r="E71" t="s">
        <v>1231</v>
      </c>
      <c r="F71" t="s">
        <v>45</v>
      </c>
      <c r="G71" t="s">
        <v>1232</v>
      </c>
      <c r="H71">
        <v>36</v>
      </c>
      <c r="I71">
        <v>31</v>
      </c>
      <c r="K71">
        <v>27</v>
      </c>
      <c r="L71">
        <f t="shared" si="7"/>
        <v>13</v>
      </c>
      <c r="M71">
        <f t="shared" si="8"/>
        <v>5</v>
      </c>
      <c r="N71">
        <f t="shared" si="9"/>
        <v>9</v>
      </c>
      <c r="O71">
        <f t="shared" si="10"/>
        <v>9</v>
      </c>
    </row>
    <row r="72" spans="1:15" x14ac:dyDescent="0.3">
      <c r="A72" t="s">
        <v>29</v>
      </c>
      <c r="B72" t="s">
        <v>740</v>
      </c>
      <c r="C72" t="s">
        <v>45</v>
      </c>
      <c r="D72">
        <v>2</v>
      </c>
      <c r="E72" t="s">
        <v>740</v>
      </c>
      <c r="F72" t="s">
        <v>45</v>
      </c>
      <c r="G72" t="s">
        <v>1233</v>
      </c>
      <c r="H72">
        <v>35</v>
      </c>
      <c r="I72">
        <v>32</v>
      </c>
      <c r="K72">
        <v>28</v>
      </c>
      <c r="L72">
        <f t="shared" si="7"/>
        <v>13</v>
      </c>
      <c r="M72">
        <f t="shared" si="8"/>
        <v>3</v>
      </c>
      <c r="N72">
        <f t="shared" si="9"/>
        <v>7</v>
      </c>
      <c r="O72">
        <f t="shared" si="10"/>
        <v>7</v>
      </c>
    </row>
    <row r="73" spans="1:15" x14ac:dyDescent="0.3">
      <c r="A73" t="s">
        <v>29</v>
      </c>
      <c r="B73" t="s">
        <v>923</v>
      </c>
      <c r="C73" t="s">
        <v>45</v>
      </c>
      <c r="D73">
        <v>34</v>
      </c>
      <c r="E73" t="s">
        <v>923</v>
      </c>
      <c r="F73" t="s">
        <v>45</v>
      </c>
      <c r="G73" t="s">
        <v>1234</v>
      </c>
      <c r="H73">
        <v>8</v>
      </c>
      <c r="I73">
        <v>33</v>
      </c>
      <c r="K73">
        <v>29</v>
      </c>
      <c r="L73">
        <f t="shared" si="7"/>
        <v>13</v>
      </c>
      <c r="M73">
        <f t="shared" si="8"/>
        <v>-25</v>
      </c>
      <c r="N73">
        <f t="shared" si="9"/>
        <v>-21</v>
      </c>
      <c r="O73">
        <f t="shared" si="10"/>
        <v>-21</v>
      </c>
    </row>
    <row r="74" spans="1:15" x14ac:dyDescent="0.3">
      <c r="A74" t="s">
        <v>62</v>
      </c>
      <c r="B74" t="s">
        <v>1069</v>
      </c>
      <c r="C74" t="s">
        <v>45</v>
      </c>
      <c r="D74">
        <v>1</v>
      </c>
      <c r="E74" t="s">
        <v>1069</v>
      </c>
      <c r="F74" t="s">
        <v>45</v>
      </c>
      <c r="G74" t="s">
        <v>1235</v>
      </c>
      <c r="H74">
        <v>36</v>
      </c>
      <c r="I74">
        <v>34</v>
      </c>
      <c r="K74">
        <v>30</v>
      </c>
      <c r="L74">
        <f t="shared" si="7"/>
        <v>17</v>
      </c>
      <c r="M74">
        <f t="shared" si="8"/>
        <v>2</v>
      </c>
      <c r="N74">
        <f t="shared" si="9"/>
        <v>6</v>
      </c>
      <c r="O74">
        <f t="shared" si="10"/>
        <v>6</v>
      </c>
    </row>
    <row r="75" spans="1:15" x14ac:dyDescent="0.3">
      <c r="A75" t="s">
        <v>17</v>
      </c>
      <c r="B75" t="s">
        <v>1236</v>
      </c>
      <c r="C75" t="s">
        <v>45</v>
      </c>
      <c r="D75">
        <v>18</v>
      </c>
      <c r="E75" t="s">
        <v>1236</v>
      </c>
      <c r="F75" t="s">
        <v>45</v>
      </c>
      <c r="G75" t="s">
        <v>1237</v>
      </c>
      <c r="H75">
        <v>13</v>
      </c>
      <c r="I75">
        <v>35</v>
      </c>
      <c r="K75">
        <v>31</v>
      </c>
      <c r="L75">
        <f t="shared" si="7"/>
        <v>14</v>
      </c>
      <c r="M75">
        <f t="shared" si="8"/>
        <v>-22</v>
      </c>
      <c r="N75">
        <f t="shared" si="9"/>
        <v>-18</v>
      </c>
      <c r="O75">
        <f t="shared" si="10"/>
        <v>-18</v>
      </c>
    </row>
    <row r="76" spans="1:15" x14ac:dyDescent="0.3">
      <c r="A76" t="s">
        <v>17</v>
      </c>
      <c r="B76" t="s">
        <v>720</v>
      </c>
      <c r="C76" t="s">
        <v>45</v>
      </c>
      <c r="D76">
        <v>47</v>
      </c>
      <c r="E76" t="s">
        <v>720</v>
      </c>
      <c r="F76" t="s">
        <v>45</v>
      </c>
      <c r="G76" t="s">
        <v>1238</v>
      </c>
      <c r="H76">
        <v>5</v>
      </c>
      <c r="I76">
        <v>36</v>
      </c>
      <c r="K76">
        <v>32</v>
      </c>
      <c r="L76">
        <f t="shared" si="7"/>
        <v>14</v>
      </c>
      <c r="M76">
        <f t="shared" si="8"/>
        <v>-31</v>
      </c>
      <c r="N76">
        <f t="shared" si="9"/>
        <v>-27</v>
      </c>
      <c r="O76">
        <f t="shared" si="10"/>
        <v>-27</v>
      </c>
    </row>
    <row r="77" spans="1:15" x14ac:dyDescent="0.3">
      <c r="A77" t="s">
        <v>385</v>
      </c>
      <c r="B77" t="s">
        <v>1239</v>
      </c>
      <c r="C77" t="s">
        <v>45</v>
      </c>
      <c r="D77">
        <v>1</v>
      </c>
      <c r="E77" t="s">
        <v>889</v>
      </c>
      <c r="F77" t="s">
        <v>45</v>
      </c>
      <c r="G77" t="s">
        <v>1240</v>
      </c>
      <c r="H77">
        <v>36</v>
      </c>
      <c r="I77">
        <v>36</v>
      </c>
      <c r="K77">
        <v>33</v>
      </c>
      <c r="L77">
        <f t="shared" si="7"/>
        <v>14</v>
      </c>
      <c r="M77">
        <f t="shared" si="8"/>
        <v>0</v>
      </c>
      <c r="N77">
        <f t="shared" si="9"/>
        <v>3</v>
      </c>
      <c r="O77">
        <f t="shared" si="10"/>
        <v>3</v>
      </c>
    </row>
    <row r="78" spans="1:15" x14ac:dyDescent="0.3">
      <c r="A78" t="s">
        <v>359</v>
      </c>
      <c r="B78" t="s">
        <v>1241</v>
      </c>
      <c r="C78" t="s">
        <v>45</v>
      </c>
      <c r="D78">
        <v>1</v>
      </c>
      <c r="E78" t="s">
        <v>1241</v>
      </c>
      <c r="F78" t="s">
        <v>45</v>
      </c>
      <c r="G78" t="s">
        <v>1242</v>
      </c>
      <c r="H78">
        <v>36</v>
      </c>
      <c r="I78">
        <v>38</v>
      </c>
      <c r="K78">
        <v>34</v>
      </c>
      <c r="L78">
        <f t="shared" si="7"/>
        <v>17</v>
      </c>
      <c r="M78">
        <f t="shared" si="8"/>
        <v>-2</v>
      </c>
      <c r="N78">
        <f t="shared" si="9"/>
        <v>2</v>
      </c>
      <c r="O78">
        <f t="shared" si="10"/>
        <v>2</v>
      </c>
    </row>
    <row r="79" spans="1:15" x14ac:dyDescent="0.3">
      <c r="A79" t="s">
        <v>385</v>
      </c>
      <c r="B79" t="s">
        <v>109</v>
      </c>
      <c r="C79" t="s">
        <v>45</v>
      </c>
      <c r="D79">
        <v>1</v>
      </c>
      <c r="E79" t="s">
        <v>109</v>
      </c>
      <c r="F79" t="s">
        <v>45</v>
      </c>
      <c r="G79" t="s">
        <v>1243</v>
      </c>
      <c r="H79">
        <v>36</v>
      </c>
      <c r="I79">
        <v>43</v>
      </c>
      <c r="K79">
        <v>35</v>
      </c>
      <c r="L79">
        <f t="shared" si="7"/>
        <v>14</v>
      </c>
      <c r="M79">
        <f t="shared" si="8"/>
        <v>-7</v>
      </c>
      <c r="N79">
        <f t="shared" si="9"/>
        <v>1</v>
      </c>
      <c r="O79">
        <f t="shared" si="10"/>
        <v>1</v>
      </c>
    </row>
    <row r="80" spans="1:15" x14ac:dyDescent="0.3">
      <c r="A80" t="s">
        <v>359</v>
      </c>
      <c r="B80" t="s">
        <v>1244</v>
      </c>
      <c r="C80" t="s">
        <v>45</v>
      </c>
      <c r="D80">
        <v>1</v>
      </c>
      <c r="E80" t="s">
        <v>1244</v>
      </c>
      <c r="F80" t="s">
        <v>45</v>
      </c>
      <c r="G80" t="s">
        <v>1245</v>
      </c>
      <c r="H80">
        <v>36</v>
      </c>
      <c r="I80">
        <v>44</v>
      </c>
      <c r="K80">
        <v>36</v>
      </c>
      <c r="L80">
        <f t="shared" si="7"/>
        <v>17</v>
      </c>
      <c r="M80">
        <f t="shared" si="8"/>
        <v>-8</v>
      </c>
      <c r="N80">
        <f t="shared" si="9"/>
        <v>0</v>
      </c>
      <c r="O80">
        <f t="shared" si="10"/>
        <v>0</v>
      </c>
    </row>
    <row r="81" spans="1:15" x14ac:dyDescent="0.3">
      <c r="A81" t="s">
        <v>23</v>
      </c>
      <c r="B81" t="s">
        <v>1246</v>
      </c>
      <c r="C81" t="s">
        <v>45</v>
      </c>
      <c r="D81">
        <v>3</v>
      </c>
      <c r="E81" t="s">
        <v>73</v>
      </c>
      <c r="F81" t="s">
        <v>45</v>
      </c>
      <c r="G81" t="s">
        <v>1247</v>
      </c>
      <c r="H81">
        <v>31</v>
      </c>
      <c r="I81">
        <v>47</v>
      </c>
      <c r="K81">
        <v>37</v>
      </c>
      <c r="L81">
        <f t="shared" si="7"/>
        <v>16</v>
      </c>
      <c r="M81">
        <f t="shared" si="8"/>
        <v>-16</v>
      </c>
      <c r="N81">
        <f t="shared" si="9"/>
        <v>-6</v>
      </c>
      <c r="O81">
        <f t="shared" si="10"/>
        <v>-6</v>
      </c>
    </row>
    <row r="82" spans="1:15" x14ac:dyDescent="0.3">
      <c r="A82" t="s">
        <v>23</v>
      </c>
      <c r="B82" t="s">
        <v>1248</v>
      </c>
      <c r="C82" t="s">
        <v>45</v>
      </c>
      <c r="D82">
        <v>10</v>
      </c>
      <c r="E82" t="s">
        <v>1248</v>
      </c>
      <c r="F82" t="s">
        <v>45</v>
      </c>
      <c r="G82" t="s">
        <v>1249</v>
      </c>
      <c r="H82">
        <v>22</v>
      </c>
      <c r="I82">
        <v>50</v>
      </c>
      <c r="K82">
        <v>38</v>
      </c>
      <c r="L82">
        <f t="shared" si="7"/>
        <v>16</v>
      </c>
      <c r="M82">
        <f t="shared" si="8"/>
        <v>-28</v>
      </c>
      <c r="N82">
        <f t="shared" si="9"/>
        <v>-16</v>
      </c>
      <c r="O82">
        <f t="shared" si="10"/>
        <v>-16</v>
      </c>
    </row>
    <row r="83" spans="1:15" x14ac:dyDescent="0.3">
      <c r="A83" t="s">
        <v>35</v>
      </c>
      <c r="B83" t="s">
        <v>1066</v>
      </c>
      <c r="C83" t="s">
        <v>45</v>
      </c>
      <c r="D83">
        <v>11</v>
      </c>
      <c r="E83" t="s">
        <v>1066</v>
      </c>
      <c r="F83" t="s">
        <v>45</v>
      </c>
      <c r="G83" t="s">
        <v>1250</v>
      </c>
      <c r="H83">
        <v>19</v>
      </c>
      <c r="I83">
        <v>52</v>
      </c>
      <c r="K83">
        <v>39</v>
      </c>
      <c r="L83">
        <f t="shared" si="7"/>
        <v>14</v>
      </c>
      <c r="M83">
        <f t="shared" si="8"/>
        <v>-33</v>
      </c>
      <c r="N83">
        <f t="shared" si="9"/>
        <v>-20</v>
      </c>
      <c r="O83">
        <f t="shared" si="10"/>
        <v>-20</v>
      </c>
    </row>
    <row r="84" spans="1:15" x14ac:dyDescent="0.3">
      <c r="A84" t="s">
        <v>32</v>
      </c>
      <c r="B84" t="s">
        <v>1251</v>
      </c>
      <c r="C84" t="s">
        <v>45</v>
      </c>
      <c r="D84">
        <v>1</v>
      </c>
      <c r="E84" t="s">
        <v>1251</v>
      </c>
      <c r="F84" t="s">
        <v>45</v>
      </c>
      <c r="G84" t="s">
        <v>1252</v>
      </c>
      <c r="H84">
        <v>36</v>
      </c>
      <c r="I84">
        <v>53</v>
      </c>
      <c r="K84">
        <v>40</v>
      </c>
      <c r="L84">
        <f t="shared" si="7"/>
        <v>16</v>
      </c>
      <c r="M84">
        <f t="shared" si="8"/>
        <v>-17</v>
      </c>
      <c r="N84">
        <f t="shared" si="9"/>
        <v>-4</v>
      </c>
      <c r="O84">
        <f t="shared" si="10"/>
        <v>-4</v>
      </c>
    </row>
    <row r="85" spans="1:15" x14ac:dyDescent="0.3">
      <c r="A85" t="s">
        <v>35</v>
      </c>
      <c r="B85" t="s">
        <v>1253</v>
      </c>
      <c r="C85" t="s">
        <v>45</v>
      </c>
      <c r="D85">
        <v>1</v>
      </c>
      <c r="E85" t="s">
        <v>1253</v>
      </c>
      <c r="F85" t="s">
        <v>45</v>
      </c>
      <c r="G85" t="s">
        <v>1254</v>
      </c>
      <c r="H85">
        <v>36</v>
      </c>
      <c r="I85">
        <v>58</v>
      </c>
      <c r="K85">
        <v>41</v>
      </c>
      <c r="L85">
        <f t="shared" si="7"/>
        <v>14</v>
      </c>
      <c r="M85">
        <f t="shared" si="8"/>
        <v>-22</v>
      </c>
      <c r="N85">
        <f t="shared" si="9"/>
        <v>-5</v>
      </c>
      <c r="O85">
        <f t="shared" si="10"/>
        <v>-5</v>
      </c>
    </row>
    <row r="86" spans="1:15" x14ac:dyDescent="0.3">
      <c r="A86" t="s">
        <v>62</v>
      </c>
      <c r="B86" t="s">
        <v>1255</v>
      </c>
      <c r="C86" t="s">
        <v>45</v>
      </c>
      <c r="D86">
        <v>3</v>
      </c>
      <c r="E86" t="s">
        <v>1255</v>
      </c>
      <c r="F86" t="s">
        <v>45</v>
      </c>
      <c r="G86" t="s">
        <v>1256</v>
      </c>
      <c r="H86">
        <v>31</v>
      </c>
      <c r="I86">
        <v>68</v>
      </c>
      <c r="K86">
        <v>42</v>
      </c>
      <c r="L86">
        <f t="shared" si="7"/>
        <v>17</v>
      </c>
      <c r="M86">
        <f t="shared" si="8"/>
        <v>-37</v>
      </c>
      <c r="N86">
        <f t="shared" si="9"/>
        <v>-11</v>
      </c>
      <c r="O86">
        <f t="shared" si="10"/>
        <v>-11</v>
      </c>
    </row>
    <row r="87" spans="1:15" x14ac:dyDescent="0.3">
      <c r="A87" t="s">
        <v>13</v>
      </c>
      <c r="B87" t="s">
        <v>1257</v>
      </c>
      <c r="C87" t="s">
        <v>45</v>
      </c>
      <c r="D87">
        <v>1</v>
      </c>
      <c r="E87" t="s">
        <v>1257</v>
      </c>
      <c r="F87" t="s">
        <v>45</v>
      </c>
      <c r="G87" t="s">
        <v>1258</v>
      </c>
      <c r="H87">
        <v>36</v>
      </c>
      <c r="I87">
        <v>84</v>
      </c>
      <c r="K87">
        <v>43</v>
      </c>
      <c r="L87">
        <f t="shared" si="7"/>
        <v>11</v>
      </c>
      <c r="M87">
        <f t="shared" si="8"/>
        <v>-48</v>
      </c>
      <c r="N87">
        <f t="shared" si="9"/>
        <v>-7</v>
      </c>
      <c r="O87">
        <f t="shared" si="10"/>
        <v>-7</v>
      </c>
    </row>
    <row r="88" spans="1:15" x14ac:dyDescent="0.3">
      <c r="A88" t="s">
        <v>62</v>
      </c>
      <c r="B88" t="s">
        <v>1259</v>
      </c>
      <c r="C88" t="s">
        <v>45</v>
      </c>
      <c r="D88">
        <v>4</v>
      </c>
      <c r="E88" t="s">
        <v>1259</v>
      </c>
      <c r="F88" t="s">
        <v>45</v>
      </c>
      <c r="G88" t="s">
        <v>1260</v>
      </c>
      <c r="H88">
        <v>27</v>
      </c>
      <c r="I88">
        <v>88</v>
      </c>
      <c r="K88">
        <v>44</v>
      </c>
      <c r="L88">
        <f t="shared" si="7"/>
        <v>17</v>
      </c>
      <c r="M88">
        <f t="shared" si="8"/>
        <v>-61</v>
      </c>
      <c r="N88">
        <f t="shared" si="9"/>
        <v>-17</v>
      </c>
      <c r="O88">
        <f t="shared" si="10"/>
        <v>-17</v>
      </c>
    </row>
    <row r="89" spans="1:15" x14ac:dyDescent="0.3">
      <c r="A89" t="s">
        <v>359</v>
      </c>
      <c r="B89" t="s">
        <v>1261</v>
      </c>
      <c r="C89" t="s">
        <v>45</v>
      </c>
      <c r="D89">
        <v>3</v>
      </c>
      <c r="E89" t="s">
        <v>1261</v>
      </c>
      <c r="F89" t="s">
        <v>45</v>
      </c>
      <c r="G89" t="s">
        <v>1262</v>
      </c>
      <c r="H89">
        <v>31</v>
      </c>
      <c r="I89">
        <v>95</v>
      </c>
      <c r="K89">
        <v>45</v>
      </c>
      <c r="L89">
        <f t="shared" si="7"/>
        <v>17</v>
      </c>
      <c r="M89">
        <f t="shared" si="8"/>
        <v>-64</v>
      </c>
      <c r="N89">
        <f t="shared" si="9"/>
        <v>-14</v>
      </c>
      <c r="O89">
        <f t="shared" si="10"/>
        <v>-14</v>
      </c>
    </row>
    <row r="90" spans="1:15" x14ac:dyDescent="0.3">
      <c r="A90" t="s">
        <v>35</v>
      </c>
      <c r="B90" t="s">
        <v>607</v>
      </c>
      <c r="C90" t="s">
        <v>91</v>
      </c>
      <c r="D90">
        <v>37</v>
      </c>
      <c r="E90" t="s">
        <v>607</v>
      </c>
      <c r="F90" t="s">
        <v>91</v>
      </c>
      <c r="G90" t="s">
        <v>1085</v>
      </c>
      <c r="H90">
        <v>1</v>
      </c>
      <c r="I90">
        <v>1</v>
      </c>
      <c r="J90">
        <f t="shared" ref="J90:J95" si="11">11-I90</f>
        <v>10</v>
      </c>
      <c r="K90">
        <v>1</v>
      </c>
      <c r="L90">
        <f t="shared" si="7"/>
        <v>14</v>
      </c>
      <c r="M90">
        <f t="shared" si="8"/>
        <v>0</v>
      </c>
      <c r="N90">
        <f t="shared" si="9"/>
        <v>0</v>
      </c>
      <c r="O90">
        <f t="shared" si="10"/>
        <v>10</v>
      </c>
    </row>
    <row r="91" spans="1:15" x14ac:dyDescent="0.3">
      <c r="A91" t="s">
        <v>359</v>
      </c>
      <c r="B91" t="s">
        <v>1263</v>
      </c>
      <c r="C91" t="s">
        <v>91</v>
      </c>
      <c r="D91">
        <v>31</v>
      </c>
      <c r="E91" t="s">
        <v>1263</v>
      </c>
      <c r="F91" t="s">
        <v>91</v>
      </c>
      <c r="G91" t="s">
        <v>1264</v>
      </c>
      <c r="H91">
        <v>2</v>
      </c>
      <c r="I91">
        <v>2</v>
      </c>
      <c r="J91">
        <f t="shared" si="11"/>
        <v>9</v>
      </c>
      <c r="K91">
        <v>2</v>
      </c>
      <c r="L91">
        <f t="shared" si="7"/>
        <v>17</v>
      </c>
      <c r="M91">
        <f t="shared" si="8"/>
        <v>0</v>
      </c>
      <c r="N91">
        <f t="shared" si="9"/>
        <v>0</v>
      </c>
      <c r="O91">
        <f t="shared" si="10"/>
        <v>9</v>
      </c>
    </row>
    <row r="92" spans="1:15" x14ac:dyDescent="0.3">
      <c r="A92" t="s">
        <v>23</v>
      </c>
      <c r="B92" t="s">
        <v>456</v>
      </c>
      <c r="C92" t="s">
        <v>91</v>
      </c>
      <c r="D92">
        <v>23</v>
      </c>
      <c r="E92" t="s">
        <v>456</v>
      </c>
      <c r="F92" t="s">
        <v>91</v>
      </c>
      <c r="G92" t="s">
        <v>1265</v>
      </c>
      <c r="H92">
        <v>3</v>
      </c>
      <c r="I92">
        <v>5</v>
      </c>
      <c r="J92">
        <f t="shared" si="11"/>
        <v>6</v>
      </c>
      <c r="K92">
        <v>3</v>
      </c>
      <c r="L92">
        <f t="shared" si="7"/>
        <v>16</v>
      </c>
      <c r="M92">
        <f t="shared" si="8"/>
        <v>-2</v>
      </c>
      <c r="N92">
        <f t="shared" si="9"/>
        <v>0</v>
      </c>
      <c r="O92">
        <f t="shared" si="10"/>
        <v>6</v>
      </c>
    </row>
    <row r="93" spans="1:15" x14ac:dyDescent="0.3">
      <c r="A93" t="s">
        <v>32</v>
      </c>
      <c r="B93" t="s">
        <v>1266</v>
      </c>
      <c r="C93" t="s">
        <v>91</v>
      </c>
      <c r="D93">
        <v>2</v>
      </c>
      <c r="E93" t="s">
        <v>1266</v>
      </c>
      <c r="F93" t="s">
        <v>91</v>
      </c>
      <c r="G93" t="s">
        <v>1267</v>
      </c>
      <c r="H93">
        <v>8</v>
      </c>
      <c r="I93">
        <v>6</v>
      </c>
      <c r="J93">
        <f t="shared" si="11"/>
        <v>5</v>
      </c>
      <c r="K93">
        <v>4</v>
      </c>
      <c r="L93">
        <f t="shared" si="7"/>
        <v>16</v>
      </c>
      <c r="M93">
        <f t="shared" si="8"/>
        <v>2</v>
      </c>
      <c r="N93">
        <f t="shared" si="9"/>
        <v>4</v>
      </c>
      <c r="O93">
        <f t="shared" si="10"/>
        <v>9</v>
      </c>
    </row>
    <row r="94" spans="1:15" x14ac:dyDescent="0.3">
      <c r="A94" t="s">
        <v>26</v>
      </c>
      <c r="B94" t="s">
        <v>295</v>
      </c>
      <c r="C94" t="s">
        <v>91</v>
      </c>
      <c r="D94">
        <v>1</v>
      </c>
      <c r="E94" t="s">
        <v>295</v>
      </c>
      <c r="F94" t="s">
        <v>91</v>
      </c>
      <c r="G94" t="s">
        <v>1268</v>
      </c>
      <c r="H94">
        <v>11</v>
      </c>
      <c r="I94">
        <v>7</v>
      </c>
      <c r="J94">
        <f t="shared" si="11"/>
        <v>4</v>
      </c>
      <c r="K94">
        <v>5</v>
      </c>
      <c r="L94">
        <f t="shared" si="7"/>
        <v>13</v>
      </c>
      <c r="M94">
        <f t="shared" si="8"/>
        <v>4</v>
      </c>
      <c r="N94">
        <f t="shared" si="9"/>
        <v>6</v>
      </c>
      <c r="O94">
        <f t="shared" si="10"/>
        <v>10</v>
      </c>
    </row>
    <row r="95" spans="1:15" x14ac:dyDescent="0.3">
      <c r="A95" t="s">
        <v>17</v>
      </c>
      <c r="B95" t="s">
        <v>935</v>
      </c>
      <c r="C95" t="s">
        <v>91</v>
      </c>
      <c r="D95">
        <v>10</v>
      </c>
      <c r="E95" t="s">
        <v>935</v>
      </c>
      <c r="F95" t="s">
        <v>91</v>
      </c>
      <c r="G95" t="s">
        <v>1269</v>
      </c>
      <c r="H95">
        <v>5</v>
      </c>
      <c r="I95">
        <v>8</v>
      </c>
      <c r="J95">
        <f t="shared" si="11"/>
        <v>3</v>
      </c>
      <c r="K95">
        <v>6</v>
      </c>
      <c r="L95">
        <f t="shared" si="7"/>
        <v>14</v>
      </c>
      <c r="M95">
        <f t="shared" si="8"/>
        <v>-3</v>
      </c>
      <c r="N95">
        <f t="shared" si="9"/>
        <v>-1</v>
      </c>
      <c r="O95">
        <f t="shared" si="10"/>
        <v>2</v>
      </c>
    </row>
    <row r="96" spans="1:15" x14ac:dyDescent="0.3">
      <c r="A96" t="s">
        <v>32</v>
      </c>
      <c r="B96" t="s">
        <v>1090</v>
      </c>
      <c r="C96" t="s">
        <v>91</v>
      </c>
      <c r="D96">
        <v>8</v>
      </c>
      <c r="E96" t="s">
        <v>1090</v>
      </c>
      <c r="F96" t="s">
        <v>91</v>
      </c>
      <c r="G96" t="s">
        <v>1270</v>
      </c>
      <c r="H96">
        <v>6</v>
      </c>
      <c r="I96">
        <v>19</v>
      </c>
      <c r="K96">
        <v>7</v>
      </c>
      <c r="L96">
        <f t="shared" si="7"/>
        <v>16</v>
      </c>
      <c r="M96">
        <f t="shared" si="8"/>
        <v>-13</v>
      </c>
      <c r="N96">
        <f t="shared" si="9"/>
        <v>-1</v>
      </c>
      <c r="O96">
        <f t="shared" si="10"/>
        <v>-1</v>
      </c>
    </row>
    <row r="97" spans="1:15" x14ac:dyDescent="0.3">
      <c r="A97" t="s">
        <v>62</v>
      </c>
      <c r="B97" t="s">
        <v>139</v>
      </c>
      <c r="C97" t="s">
        <v>91</v>
      </c>
      <c r="D97">
        <v>2</v>
      </c>
      <c r="E97" t="s">
        <v>139</v>
      </c>
      <c r="F97" t="s">
        <v>91</v>
      </c>
      <c r="G97" t="s">
        <v>1271</v>
      </c>
      <c r="H97">
        <v>8</v>
      </c>
      <c r="I97">
        <v>21</v>
      </c>
      <c r="K97">
        <v>8</v>
      </c>
      <c r="L97">
        <f t="shared" si="7"/>
        <v>17</v>
      </c>
      <c r="M97">
        <f t="shared" si="8"/>
        <v>-13</v>
      </c>
      <c r="N97">
        <f t="shared" si="9"/>
        <v>0</v>
      </c>
      <c r="O97">
        <f t="shared" si="10"/>
        <v>0</v>
      </c>
    </row>
    <row r="98" spans="1:15" x14ac:dyDescent="0.3">
      <c r="A98" t="s">
        <v>29</v>
      </c>
      <c r="B98" t="s">
        <v>1272</v>
      </c>
      <c r="C98" t="s">
        <v>91</v>
      </c>
      <c r="D98">
        <v>11</v>
      </c>
      <c r="E98" t="s">
        <v>1272</v>
      </c>
      <c r="F98" t="s">
        <v>91</v>
      </c>
      <c r="G98" t="s">
        <v>1273</v>
      </c>
      <c r="H98">
        <v>4</v>
      </c>
      <c r="I98">
        <v>29</v>
      </c>
      <c r="K98">
        <v>9</v>
      </c>
      <c r="L98">
        <f t="shared" si="7"/>
        <v>13</v>
      </c>
      <c r="M98">
        <f t="shared" si="8"/>
        <v>-25</v>
      </c>
      <c r="N98">
        <f t="shared" si="9"/>
        <v>-5</v>
      </c>
      <c r="O98">
        <f t="shared" si="10"/>
        <v>-5</v>
      </c>
    </row>
    <row r="99" spans="1:15" x14ac:dyDescent="0.3">
      <c r="A99" t="s">
        <v>13</v>
      </c>
      <c r="B99" t="s">
        <v>1274</v>
      </c>
      <c r="C99" t="s">
        <v>91</v>
      </c>
      <c r="D99">
        <v>6</v>
      </c>
      <c r="E99" t="s">
        <v>1274</v>
      </c>
      <c r="F99" t="s">
        <v>91</v>
      </c>
      <c r="G99" t="s">
        <v>1275</v>
      </c>
      <c r="H99">
        <v>7</v>
      </c>
      <c r="I99">
        <v>32</v>
      </c>
      <c r="K99">
        <v>10</v>
      </c>
      <c r="L99">
        <f t="shared" si="7"/>
        <v>11</v>
      </c>
      <c r="M99">
        <f t="shared" si="8"/>
        <v>-25</v>
      </c>
      <c r="N99">
        <f t="shared" si="9"/>
        <v>-3</v>
      </c>
      <c r="O99">
        <f t="shared" si="10"/>
        <v>-3</v>
      </c>
    </row>
    <row r="100" spans="1:15" x14ac:dyDescent="0.3">
      <c r="A100" t="s">
        <v>385</v>
      </c>
      <c r="B100" t="s">
        <v>1276</v>
      </c>
      <c r="C100" t="s">
        <v>91</v>
      </c>
      <c r="D100">
        <v>2</v>
      </c>
      <c r="E100" t="s">
        <v>1088</v>
      </c>
      <c r="F100" t="s">
        <v>91</v>
      </c>
      <c r="G100" t="s">
        <v>1277</v>
      </c>
      <c r="H100">
        <v>8</v>
      </c>
      <c r="I100">
        <v>90</v>
      </c>
      <c r="K100">
        <v>11</v>
      </c>
      <c r="L100">
        <f t="shared" si="7"/>
        <v>14</v>
      </c>
      <c r="M100">
        <f t="shared" si="8"/>
        <v>-82</v>
      </c>
      <c r="N100">
        <f t="shared" si="9"/>
        <v>-3</v>
      </c>
      <c r="O100">
        <f t="shared" si="10"/>
        <v>-3</v>
      </c>
    </row>
    <row r="101" spans="1:15" x14ac:dyDescent="0.3">
      <c r="A101" t="s">
        <v>35</v>
      </c>
      <c r="B101" t="s">
        <v>785</v>
      </c>
      <c r="C101" t="s">
        <v>94</v>
      </c>
      <c r="D101">
        <v>42</v>
      </c>
      <c r="E101" t="s">
        <v>785</v>
      </c>
      <c r="F101" t="s">
        <v>94</v>
      </c>
      <c r="G101" t="s">
        <v>1099</v>
      </c>
      <c r="H101">
        <v>7</v>
      </c>
      <c r="I101">
        <v>1</v>
      </c>
      <c r="J101">
        <f>31-I101</f>
        <v>30</v>
      </c>
      <c r="K101">
        <v>1</v>
      </c>
      <c r="L101">
        <f t="shared" si="7"/>
        <v>14</v>
      </c>
      <c r="M101">
        <f t="shared" si="8"/>
        <v>6</v>
      </c>
      <c r="N101">
        <f t="shared" si="9"/>
        <v>6</v>
      </c>
      <c r="O101">
        <f t="shared" si="10"/>
        <v>36</v>
      </c>
    </row>
    <row r="102" spans="1:15" x14ac:dyDescent="0.3">
      <c r="A102" t="s">
        <v>359</v>
      </c>
      <c r="B102" t="s">
        <v>1278</v>
      </c>
      <c r="C102" t="s">
        <v>94</v>
      </c>
      <c r="D102">
        <v>16</v>
      </c>
      <c r="E102" t="s">
        <v>1278</v>
      </c>
      <c r="F102" t="s">
        <v>94</v>
      </c>
      <c r="G102" t="s">
        <v>1279</v>
      </c>
      <c r="H102">
        <v>15</v>
      </c>
      <c r="I102">
        <v>2</v>
      </c>
      <c r="J102">
        <f t="shared" ref="J102:J123" si="12">31-I102</f>
        <v>29</v>
      </c>
      <c r="K102">
        <v>2</v>
      </c>
      <c r="L102">
        <f t="shared" si="7"/>
        <v>17</v>
      </c>
      <c r="M102">
        <f t="shared" si="8"/>
        <v>13</v>
      </c>
      <c r="N102">
        <f t="shared" si="9"/>
        <v>13</v>
      </c>
      <c r="O102">
        <f t="shared" si="10"/>
        <v>42</v>
      </c>
    </row>
    <row r="103" spans="1:15" x14ac:dyDescent="0.3">
      <c r="A103" t="s">
        <v>23</v>
      </c>
      <c r="B103" t="s">
        <v>171</v>
      </c>
      <c r="C103" t="s">
        <v>94</v>
      </c>
      <c r="D103">
        <v>45</v>
      </c>
      <c r="E103" t="s">
        <v>171</v>
      </c>
      <c r="F103" t="s">
        <v>94</v>
      </c>
      <c r="G103" t="s">
        <v>474</v>
      </c>
      <c r="H103">
        <v>4</v>
      </c>
      <c r="I103">
        <v>3</v>
      </c>
      <c r="J103">
        <f t="shared" si="12"/>
        <v>28</v>
      </c>
      <c r="K103">
        <v>3</v>
      </c>
      <c r="L103">
        <f t="shared" si="7"/>
        <v>16</v>
      </c>
      <c r="M103">
        <f t="shared" si="8"/>
        <v>1</v>
      </c>
      <c r="N103">
        <f t="shared" si="9"/>
        <v>1</v>
      </c>
      <c r="O103">
        <f t="shared" si="10"/>
        <v>29</v>
      </c>
    </row>
    <row r="104" spans="1:15" x14ac:dyDescent="0.3">
      <c r="A104" t="s">
        <v>385</v>
      </c>
      <c r="B104" t="s">
        <v>1127</v>
      </c>
      <c r="C104" t="s">
        <v>94</v>
      </c>
      <c r="D104">
        <v>12</v>
      </c>
      <c r="E104" t="s">
        <v>1127</v>
      </c>
      <c r="F104" t="s">
        <v>94</v>
      </c>
      <c r="G104" t="s">
        <v>1280</v>
      </c>
      <c r="H104">
        <v>20</v>
      </c>
      <c r="I104">
        <v>4</v>
      </c>
      <c r="J104">
        <f t="shared" si="12"/>
        <v>27</v>
      </c>
      <c r="K104">
        <v>4</v>
      </c>
      <c r="L104">
        <f t="shared" si="7"/>
        <v>14</v>
      </c>
      <c r="M104">
        <f t="shared" si="8"/>
        <v>16</v>
      </c>
      <c r="N104">
        <f t="shared" si="9"/>
        <v>16</v>
      </c>
      <c r="O104">
        <f t="shared" si="10"/>
        <v>43</v>
      </c>
    </row>
    <row r="105" spans="1:15" x14ac:dyDescent="0.3">
      <c r="A105" t="s">
        <v>29</v>
      </c>
      <c r="B105" t="s">
        <v>484</v>
      </c>
      <c r="C105" t="s">
        <v>94</v>
      </c>
      <c r="D105">
        <v>51</v>
      </c>
      <c r="E105" t="s">
        <v>484</v>
      </c>
      <c r="F105" t="s">
        <v>94</v>
      </c>
      <c r="G105" t="s">
        <v>1281</v>
      </c>
      <c r="H105">
        <v>1</v>
      </c>
      <c r="I105">
        <v>5</v>
      </c>
      <c r="J105">
        <f t="shared" si="12"/>
        <v>26</v>
      </c>
      <c r="K105">
        <v>5</v>
      </c>
      <c r="L105">
        <f t="shared" si="7"/>
        <v>13</v>
      </c>
      <c r="M105">
        <f t="shared" si="8"/>
        <v>-4</v>
      </c>
      <c r="N105">
        <f t="shared" si="9"/>
        <v>-4</v>
      </c>
      <c r="O105">
        <f t="shared" si="10"/>
        <v>22</v>
      </c>
    </row>
    <row r="106" spans="1:15" x14ac:dyDescent="0.3">
      <c r="A106" t="s">
        <v>13</v>
      </c>
      <c r="B106" t="s">
        <v>1282</v>
      </c>
      <c r="C106" t="s">
        <v>94</v>
      </c>
      <c r="D106">
        <v>13</v>
      </c>
      <c r="E106" t="s">
        <v>1282</v>
      </c>
      <c r="F106" t="s">
        <v>94</v>
      </c>
      <c r="G106" t="s">
        <v>1283</v>
      </c>
      <c r="H106">
        <v>17</v>
      </c>
      <c r="I106">
        <v>6</v>
      </c>
      <c r="J106">
        <f t="shared" si="12"/>
        <v>25</v>
      </c>
      <c r="K106">
        <v>6</v>
      </c>
      <c r="L106">
        <f t="shared" si="7"/>
        <v>11</v>
      </c>
      <c r="M106">
        <f t="shared" si="8"/>
        <v>11</v>
      </c>
      <c r="N106">
        <f t="shared" si="9"/>
        <v>11</v>
      </c>
      <c r="O106">
        <f t="shared" si="10"/>
        <v>36</v>
      </c>
    </row>
    <row r="107" spans="1:15" x14ac:dyDescent="0.3">
      <c r="A107" t="s">
        <v>35</v>
      </c>
      <c r="B107" t="s">
        <v>1284</v>
      </c>
      <c r="C107" t="s">
        <v>94</v>
      </c>
      <c r="D107">
        <v>47</v>
      </c>
      <c r="E107" t="s">
        <v>654</v>
      </c>
      <c r="F107" t="s">
        <v>94</v>
      </c>
      <c r="G107" t="s">
        <v>1285</v>
      </c>
      <c r="H107">
        <v>2</v>
      </c>
      <c r="I107">
        <v>7</v>
      </c>
      <c r="J107">
        <f t="shared" si="12"/>
        <v>24</v>
      </c>
      <c r="K107">
        <v>7</v>
      </c>
      <c r="L107">
        <f t="shared" si="7"/>
        <v>14</v>
      </c>
      <c r="M107">
        <f t="shared" si="8"/>
        <v>-5</v>
      </c>
      <c r="N107">
        <f t="shared" si="9"/>
        <v>-5</v>
      </c>
      <c r="O107">
        <f t="shared" si="10"/>
        <v>19</v>
      </c>
    </row>
    <row r="108" spans="1:15" x14ac:dyDescent="0.3">
      <c r="A108" t="s">
        <v>13</v>
      </c>
      <c r="B108" t="s">
        <v>507</v>
      </c>
      <c r="C108" t="s">
        <v>94</v>
      </c>
      <c r="D108">
        <v>27</v>
      </c>
      <c r="E108" t="s">
        <v>507</v>
      </c>
      <c r="F108" t="s">
        <v>94</v>
      </c>
      <c r="G108" t="s">
        <v>1286</v>
      </c>
      <c r="H108">
        <v>9</v>
      </c>
      <c r="I108">
        <v>8</v>
      </c>
      <c r="J108">
        <f t="shared" si="12"/>
        <v>23</v>
      </c>
      <c r="K108">
        <v>8</v>
      </c>
      <c r="L108">
        <f t="shared" si="7"/>
        <v>11</v>
      </c>
      <c r="M108">
        <f t="shared" si="8"/>
        <v>1</v>
      </c>
      <c r="N108">
        <f t="shared" si="9"/>
        <v>1</v>
      </c>
      <c r="O108">
        <f t="shared" si="10"/>
        <v>24</v>
      </c>
    </row>
    <row r="109" spans="1:15" x14ac:dyDescent="0.3">
      <c r="A109" t="s">
        <v>385</v>
      </c>
      <c r="B109" t="s">
        <v>633</v>
      </c>
      <c r="C109" t="s">
        <v>94</v>
      </c>
      <c r="D109">
        <v>19</v>
      </c>
      <c r="E109" t="s">
        <v>633</v>
      </c>
      <c r="F109" t="s">
        <v>94</v>
      </c>
      <c r="G109" t="s">
        <v>1287</v>
      </c>
      <c r="H109">
        <v>12</v>
      </c>
      <c r="I109">
        <v>9</v>
      </c>
      <c r="J109">
        <f t="shared" si="12"/>
        <v>22</v>
      </c>
      <c r="K109">
        <v>9</v>
      </c>
      <c r="L109">
        <f t="shared" si="7"/>
        <v>14</v>
      </c>
      <c r="M109">
        <f t="shared" si="8"/>
        <v>3</v>
      </c>
      <c r="N109">
        <f t="shared" si="9"/>
        <v>3</v>
      </c>
      <c r="O109">
        <f t="shared" si="10"/>
        <v>25</v>
      </c>
    </row>
    <row r="110" spans="1:15" x14ac:dyDescent="0.3">
      <c r="A110" t="s">
        <v>13</v>
      </c>
      <c r="B110" t="s">
        <v>489</v>
      </c>
      <c r="C110" t="s">
        <v>94</v>
      </c>
      <c r="D110">
        <v>13</v>
      </c>
      <c r="E110" t="s">
        <v>489</v>
      </c>
      <c r="F110" t="s">
        <v>94</v>
      </c>
      <c r="G110" t="s">
        <v>1288</v>
      </c>
      <c r="H110">
        <v>17</v>
      </c>
      <c r="I110">
        <v>10</v>
      </c>
      <c r="J110">
        <f t="shared" si="12"/>
        <v>21</v>
      </c>
      <c r="K110">
        <v>10</v>
      </c>
      <c r="L110">
        <f t="shared" si="7"/>
        <v>11</v>
      </c>
      <c r="M110">
        <f t="shared" si="8"/>
        <v>7</v>
      </c>
      <c r="N110">
        <f t="shared" si="9"/>
        <v>7</v>
      </c>
      <c r="O110">
        <f t="shared" si="10"/>
        <v>28</v>
      </c>
    </row>
    <row r="111" spans="1:15" x14ac:dyDescent="0.3">
      <c r="A111" t="s">
        <v>29</v>
      </c>
      <c r="B111" t="s">
        <v>618</v>
      </c>
      <c r="C111" t="s">
        <v>94</v>
      </c>
      <c r="D111">
        <v>9</v>
      </c>
      <c r="E111" t="s">
        <v>618</v>
      </c>
      <c r="F111" t="s">
        <v>94</v>
      </c>
      <c r="G111" t="s">
        <v>619</v>
      </c>
      <c r="H111">
        <v>28</v>
      </c>
      <c r="I111">
        <v>11</v>
      </c>
      <c r="J111">
        <f t="shared" si="12"/>
        <v>20</v>
      </c>
      <c r="K111">
        <v>11</v>
      </c>
      <c r="L111">
        <f t="shared" si="7"/>
        <v>13</v>
      </c>
      <c r="M111">
        <f t="shared" si="8"/>
        <v>17</v>
      </c>
      <c r="N111">
        <f t="shared" si="9"/>
        <v>17</v>
      </c>
      <c r="O111">
        <f t="shared" si="10"/>
        <v>37</v>
      </c>
    </row>
    <row r="112" spans="1:15" x14ac:dyDescent="0.3">
      <c r="A112" t="s">
        <v>17</v>
      </c>
      <c r="B112" t="s">
        <v>476</v>
      </c>
      <c r="C112" t="s">
        <v>94</v>
      </c>
      <c r="D112">
        <v>40</v>
      </c>
      <c r="E112" t="s">
        <v>476</v>
      </c>
      <c r="F112" t="s">
        <v>94</v>
      </c>
      <c r="G112" t="s">
        <v>1289</v>
      </c>
      <c r="H112">
        <v>8</v>
      </c>
      <c r="I112">
        <v>12</v>
      </c>
      <c r="J112">
        <f t="shared" si="12"/>
        <v>19</v>
      </c>
      <c r="K112">
        <v>12</v>
      </c>
      <c r="L112">
        <f t="shared" si="7"/>
        <v>14</v>
      </c>
      <c r="M112">
        <f t="shared" si="8"/>
        <v>-4</v>
      </c>
      <c r="N112">
        <f t="shared" si="9"/>
        <v>-4</v>
      </c>
      <c r="O112">
        <f t="shared" si="10"/>
        <v>15</v>
      </c>
    </row>
    <row r="113" spans="1:15" x14ac:dyDescent="0.3">
      <c r="A113" t="s">
        <v>32</v>
      </c>
      <c r="B113" t="s">
        <v>623</v>
      </c>
      <c r="C113" t="s">
        <v>94</v>
      </c>
      <c r="D113">
        <v>2</v>
      </c>
      <c r="E113" t="s">
        <v>623</v>
      </c>
      <c r="F113" t="s">
        <v>94</v>
      </c>
      <c r="G113" t="s">
        <v>1290</v>
      </c>
      <c r="H113">
        <v>39</v>
      </c>
      <c r="I113">
        <v>13</v>
      </c>
      <c r="J113">
        <f t="shared" si="12"/>
        <v>18</v>
      </c>
      <c r="K113">
        <v>13</v>
      </c>
      <c r="L113">
        <f t="shared" si="7"/>
        <v>16</v>
      </c>
      <c r="M113">
        <f t="shared" si="8"/>
        <v>26</v>
      </c>
      <c r="N113">
        <f t="shared" si="9"/>
        <v>26</v>
      </c>
      <c r="O113">
        <f t="shared" si="10"/>
        <v>44</v>
      </c>
    </row>
    <row r="114" spans="1:15" x14ac:dyDescent="0.3">
      <c r="A114" t="s">
        <v>26</v>
      </c>
      <c r="B114" t="s">
        <v>816</v>
      </c>
      <c r="C114" t="s">
        <v>94</v>
      </c>
      <c r="D114">
        <v>9</v>
      </c>
      <c r="E114" t="s">
        <v>816</v>
      </c>
      <c r="F114" t="s">
        <v>94</v>
      </c>
      <c r="G114" t="s">
        <v>1291</v>
      </c>
      <c r="H114">
        <v>28</v>
      </c>
      <c r="I114">
        <v>14</v>
      </c>
      <c r="J114">
        <f t="shared" si="12"/>
        <v>17</v>
      </c>
      <c r="K114">
        <v>14</v>
      </c>
      <c r="L114">
        <f t="shared" si="7"/>
        <v>13</v>
      </c>
      <c r="M114">
        <f t="shared" si="8"/>
        <v>14</v>
      </c>
      <c r="N114">
        <f t="shared" si="9"/>
        <v>14</v>
      </c>
      <c r="O114">
        <f t="shared" si="10"/>
        <v>31</v>
      </c>
    </row>
    <row r="115" spans="1:15" x14ac:dyDescent="0.3">
      <c r="A115" t="s">
        <v>26</v>
      </c>
      <c r="B115" t="s">
        <v>1103</v>
      </c>
      <c r="C115" t="s">
        <v>94</v>
      </c>
      <c r="D115">
        <v>13</v>
      </c>
      <c r="E115" t="s">
        <v>1103</v>
      </c>
      <c r="F115" t="s">
        <v>94</v>
      </c>
      <c r="G115" t="s">
        <v>1292</v>
      </c>
      <c r="H115">
        <v>17</v>
      </c>
      <c r="I115">
        <v>15</v>
      </c>
      <c r="J115">
        <f t="shared" si="12"/>
        <v>16</v>
      </c>
      <c r="K115">
        <v>15</v>
      </c>
      <c r="L115">
        <f t="shared" si="7"/>
        <v>13</v>
      </c>
      <c r="M115">
        <f t="shared" si="8"/>
        <v>2</v>
      </c>
      <c r="N115">
        <f t="shared" si="9"/>
        <v>2</v>
      </c>
      <c r="O115">
        <f t="shared" si="10"/>
        <v>18</v>
      </c>
    </row>
    <row r="116" spans="1:15" x14ac:dyDescent="0.3">
      <c r="A116" t="s">
        <v>29</v>
      </c>
      <c r="B116" t="s">
        <v>1293</v>
      </c>
      <c r="C116" t="s">
        <v>94</v>
      </c>
      <c r="D116">
        <v>10</v>
      </c>
      <c r="E116" t="s">
        <v>1293</v>
      </c>
      <c r="F116" t="s">
        <v>94</v>
      </c>
      <c r="G116" t="s">
        <v>1294</v>
      </c>
      <c r="H116">
        <v>25</v>
      </c>
      <c r="I116">
        <v>17</v>
      </c>
      <c r="J116">
        <f t="shared" si="12"/>
        <v>14</v>
      </c>
      <c r="K116">
        <v>16</v>
      </c>
      <c r="L116">
        <f t="shared" si="7"/>
        <v>13</v>
      </c>
      <c r="M116">
        <f t="shared" si="8"/>
        <v>8</v>
      </c>
      <c r="N116">
        <f t="shared" si="9"/>
        <v>9</v>
      </c>
      <c r="O116">
        <f t="shared" si="10"/>
        <v>23</v>
      </c>
    </row>
    <row r="117" spans="1:15" x14ac:dyDescent="0.3">
      <c r="A117" t="s">
        <v>32</v>
      </c>
      <c r="B117" t="s">
        <v>801</v>
      </c>
      <c r="C117" t="s">
        <v>94</v>
      </c>
      <c r="D117">
        <v>17</v>
      </c>
      <c r="E117" t="s">
        <v>801</v>
      </c>
      <c r="F117" t="s">
        <v>94</v>
      </c>
      <c r="G117" t="s">
        <v>1295</v>
      </c>
      <c r="H117">
        <v>14</v>
      </c>
      <c r="I117">
        <v>21</v>
      </c>
      <c r="J117">
        <f t="shared" si="12"/>
        <v>10</v>
      </c>
      <c r="K117">
        <v>17</v>
      </c>
      <c r="L117">
        <f t="shared" si="7"/>
        <v>16</v>
      </c>
      <c r="M117">
        <f t="shared" si="8"/>
        <v>-7</v>
      </c>
      <c r="N117">
        <f t="shared" si="9"/>
        <v>-3</v>
      </c>
      <c r="O117">
        <f t="shared" si="10"/>
        <v>7</v>
      </c>
    </row>
    <row r="118" spans="1:15" x14ac:dyDescent="0.3">
      <c r="A118" t="s">
        <v>385</v>
      </c>
      <c r="B118" t="s">
        <v>1296</v>
      </c>
      <c r="C118" t="s">
        <v>94</v>
      </c>
      <c r="D118">
        <v>1</v>
      </c>
      <c r="E118" t="s">
        <v>1296</v>
      </c>
      <c r="F118" t="s">
        <v>94</v>
      </c>
      <c r="G118" t="s">
        <v>1297</v>
      </c>
      <c r="H118">
        <v>41</v>
      </c>
      <c r="I118">
        <v>22</v>
      </c>
      <c r="J118">
        <f t="shared" si="12"/>
        <v>9</v>
      </c>
      <c r="K118">
        <v>18</v>
      </c>
      <c r="L118">
        <f t="shared" si="7"/>
        <v>14</v>
      </c>
      <c r="M118">
        <f t="shared" si="8"/>
        <v>19</v>
      </c>
      <c r="N118">
        <f t="shared" si="9"/>
        <v>23</v>
      </c>
      <c r="O118">
        <f t="shared" si="10"/>
        <v>32</v>
      </c>
    </row>
    <row r="119" spans="1:15" x14ac:dyDescent="0.3">
      <c r="A119" t="s">
        <v>26</v>
      </c>
      <c r="B119" t="s">
        <v>1298</v>
      </c>
      <c r="C119" t="s">
        <v>94</v>
      </c>
      <c r="D119">
        <v>8</v>
      </c>
      <c r="E119" t="s">
        <v>1298</v>
      </c>
      <c r="F119" t="s">
        <v>94</v>
      </c>
      <c r="G119" t="s">
        <v>1299</v>
      </c>
      <c r="H119">
        <v>30</v>
      </c>
      <c r="I119">
        <v>23</v>
      </c>
      <c r="J119">
        <f t="shared" si="12"/>
        <v>8</v>
      </c>
      <c r="K119">
        <v>19</v>
      </c>
      <c r="L119">
        <f t="shared" si="7"/>
        <v>13</v>
      </c>
      <c r="M119">
        <f t="shared" si="8"/>
        <v>7</v>
      </c>
      <c r="N119">
        <f t="shared" si="9"/>
        <v>11</v>
      </c>
      <c r="O119">
        <f t="shared" si="10"/>
        <v>19</v>
      </c>
    </row>
    <row r="120" spans="1:15" x14ac:dyDescent="0.3">
      <c r="A120" t="s">
        <v>62</v>
      </c>
      <c r="B120" t="s">
        <v>616</v>
      </c>
      <c r="C120" t="s">
        <v>94</v>
      </c>
      <c r="D120">
        <v>45</v>
      </c>
      <c r="E120" t="s">
        <v>781</v>
      </c>
      <c r="F120" t="s">
        <v>94</v>
      </c>
      <c r="G120" t="s">
        <v>617</v>
      </c>
      <c r="H120">
        <v>4</v>
      </c>
      <c r="I120">
        <v>25</v>
      </c>
      <c r="J120">
        <f t="shared" si="12"/>
        <v>6</v>
      </c>
      <c r="K120">
        <v>20</v>
      </c>
      <c r="L120">
        <f t="shared" si="7"/>
        <v>17</v>
      </c>
      <c r="M120">
        <f t="shared" si="8"/>
        <v>-21</v>
      </c>
      <c r="N120">
        <f t="shared" si="9"/>
        <v>-16</v>
      </c>
      <c r="O120">
        <f t="shared" si="10"/>
        <v>-10</v>
      </c>
    </row>
    <row r="121" spans="1:15" x14ac:dyDescent="0.3">
      <c r="A121" t="s">
        <v>32</v>
      </c>
      <c r="B121" t="s">
        <v>1109</v>
      </c>
      <c r="C121" t="s">
        <v>94</v>
      </c>
      <c r="D121">
        <v>14</v>
      </c>
      <c r="E121" t="s">
        <v>1109</v>
      </c>
      <c r="F121" t="s">
        <v>94</v>
      </c>
      <c r="G121" t="s">
        <v>1300</v>
      </c>
      <c r="H121">
        <v>16</v>
      </c>
      <c r="I121">
        <v>26</v>
      </c>
      <c r="J121">
        <f t="shared" si="12"/>
        <v>5</v>
      </c>
      <c r="K121">
        <v>21</v>
      </c>
      <c r="L121">
        <f t="shared" si="7"/>
        <v>16</v>
      </c>
      <c r="M121">
        <f t="shared" si="8"/>
        <v>-10</v>
      </c>
      <c r="N121">
        <f t="shared" si="9"/>
        <v>-5</v>
      </c>
      <c r="O121">
        <f t="shared" si="10"/>
        <v>0</v>
      </c>
    </row>
    <row r="122" spans="1:15" x14ac:dyDescent="0.3">
      <c r="A122" t="s">
        <v>29</v>
      </c>
      <c r="B122" t="s">
        <v>525</v>
      </c>
      <c r="C122" t="s">
        <v>94</v>
      </c>
      <c r="D122">
        <v>3</v>
      </c>
      <c r="E122" t="s">
        <v>525</v>
      </c>
      <c r="F122" t="s">
        <v>94</v>
      </c>
      <c r="G122" t="s">
        <v>1131</v>
      </c>
      <c r="H122">
        <v>35</v>
      </c>
      <c r="I122">
        <v>29</v>
      </c>
      <c r="J122">
        <f t="shared" si="12"/>
        <v>2</v>
      </c>
      <c r="K122">
        <v>22</v>
      </c>
      <c r="L122">
        <f t="shared" si="7"/>
        <v>13</v>
      </c>
      <c r="M122">
        <f t="shared" si="8"/>
        <v>6</v>
      </c>
      <c r="N122">
        <f t="shared" si="9"/>
        <v>13</v>
      </c>
      <c r="O122">
        <f t="shared" si="10"/>
        <v>15</v>
      </c>
    </row>
    <row r="123" spans="1:15" x14ac:dyDescent="0.3">
      <c r="A123" t="s">
        <v>359</v>
      </c>
      <c r="B123" t="s">
        <v>943</v>
      </c>
      <c r="C123" t="s">
        <v>94</v>
      </c>
      <c r="D123">
        <v>47</v>
      </c>
      <c r="E123" t="s">
        <v>943</v>
      </c>
      <c r="F123" t="s">
        <v>94</v>
      </c>
      <c r="G123" t="s">
        <v>1301</v>
      </c>
      <c r="H123">
        <v>2</v>
      </c>
      <c r="I123">
        <v>30</v>
      </c>
      <c r="J123">
        <f t="shared" si="12"/>
        <v>1</v>
      </c>
      <c r="K123">
        <v>23</v>
      </c>
      <c r="L123">
        <f t="shared" si="7"/>
        <v>17</v>
      </c>
      <c r="M123">
        <f t="shared" si="8"/>
        <v>-28</v>
      </c>
      <c r="N123">
        <f t="shared" si="9"/>
        <v>-21</v>
      </c>
      <c r="O123">
        <f t="shared" si="10"/>
        <v>-20</v>
      </c>
    </row>
    <row r="124" spans="1:15" x14ac:dyDescent="0.3">
      <c r="A124" t="s">
        <v>23</v>
      </c>
      <c r="B124" t="s">
        <v>472</v>
      </c>
      <c r="C124" t="s">
        <v>94</v>
      </c>
      <c r="D124">
        <v>10</v>
      </c>
      <c r="E124" t="s">
        <v>472</v>
      </c>
      <c r="F124" t="s">
        <v>94</v>
      </c>
      <c r="G124" t="s">
        <v>1112</v>
      </c>
      <c r="H124">
        <v>25</v>
      </c>
      <c r="I124">
        <v>33</v>
      </c>
      <c r="K124">
        <v>24</v>
      </c>
      <c r="L124">
        <f t="shared" si="7"/>
        <v>16</v>
      </c>
      <c r="M124">
        <f t="shared" si="8"/>
        <v>-8</v>
      </c>
      <c r="N124">
        <f t="shared" si="9"/>
        <v>1</v>
      </c>
      <c r="O124">
        <f t="shared" si="10"/>
        <v>1</v>
      </c>
    </row>
    <row r="125" spans="1:15" x14ac:dyDescent="0.3">
      <c r="A125" t="s">
        <v>23</v>
      </c>
      <c r="B125" t="s">
        <v>1113</v>
      </c>
      <c r="C125" t="s">
        <v>94</v>
      </c>
      <c r="D125">
        <v>10</v>
      </c>
      <c r="E125" t="s">
        <v>1113</v>
      </c>
      <c r="F125" t="s">
        <v>94</v>
      </c>
      <c r="G125" t="s">
        <v>1302</v>
      </c>
      <c r="H125">
        <v>25</v>
      </c>
      <c r="I125">
        <v>37</v>
      </c>
      <c r="K125">
        <v>25</v>
      </c>
      <c r="L125">
        <f t="shared" si="7"/>
        <v>16</v>
      </c>
      <c r="M125">
        <f t="shared" si="8"/>
        <v>-12</v>
      </c>
      <c r="N125">
        <f t="shared" si="9"/>
        <v>0</v>
      </c>
      <c r="O125">
        <f t="shared" si="10"/>
        <v>0</v>
      </c>
    </row>
    <row r="126" spans="1:15" x14ac:dyDescent="0.3">
      <c r="A126" t="s">
        <v>17</v>
      </c>
      <c r="B126" t="s">
        <v>1303</v>
      </c>
      <c r="C126" t="s">
        <v>94</v>
      </c>
      <c r="D126">
        <v>3</v>
      </c>
      <c r="E126" t="s">
        <v>1303</v>
      </c>
      <c r="F126" t="s">
        <v>94</v>
      </c>
      <c r="G126" t="s">
        <v>1304</v>
      </c>
      <c r="H126">
        <v>35</v>
      </c>
      <c r="I126">
        <v>39</v>
      </c>
      <c r="K126">
        <v>26</v>
      </c>
      <c r="L126">
        <f t="shared" si="7"/>
        <v>14</v>
      </c>
      <c r="M126">
        <f t="shared" si="8"/>
        <v>-4</v>
      </c>
      <c r="N126">
        <f t="shared" si="9"/>
        <v>9</v>
      </c>
      <c r="O126">
        <f t="shared" si="10"/>
        <v>9</v>
      </c>
    </row>
    <row r="127" spans="1:15" x14ac:dyDescent="0.3">
      <c r="A127" t="s">
        <v>17</v>
      </c>
      <c r="B127" t="s">
        <v>1305</v>
      </c>
      <c r="C127" t="s">
        <v>94</v>
      </c>
      <c r="D127">
        <v>5</v>
      </c>
      <c r="E127" t="s">
        <v>1305</v>
      </c>
      <c r="F127" t="s">
        <v>94</v>
      </c>
      <c r="G127" t="s">
        <v>1306</v>
      </c>
      <c r="H127">
        <v>33</v>
      </c>
      <c r="I127">
        <v>40</v>
      </c>
      <c r="K127">
        <v>27</v>
      </c>
      <c r="L127">
        <f t="shared" si="7"/>
        <v>14</v>
      </c>
      <c r="M127">
        <f t="shared" si="8"/>
        <v>-7</v>
      </c>
      <c r="N127">
        <f t="shared" si="9"/>
        <v>6</v>
      </c>
      <c r="O127">
        <f t="shared" si="10"/>
        <v>6</v>
      </c>
    </row>
    <row r="128" spans="1:15" x14ac:dyDescent="0.3">
      <c r="A128" t="s">
        <v>23</v>
      </c>
      <c r="B128" t="s">
        <v>1307</v>
      </c>
      <c r="C128" t="s">
        <v>94</v>
      </c>
      <c r="D128">
        <v>6</v>
      </c>
      <c r="E128" t="s">
        <v>1307</v>
      </c>
      <c r="F128" t="s">
        <v>94</v>
      </c>
      <c r="G128" t="s">
        <v>1308</v>
      </c>
      <c r="H128">
        <v>32</v>
      </c>
      <c r="I128">
        <v>45</v>
      </c>
      <c r="K128">
        <v>28</v>
      </c>
      <c r="L128">
        <f t="shared" si="7"/>
        <v>16</v>
      </c>
      <c r="M128">
        <f t="shared" si="8"/>
        <v>-13</v>
      </c>
      <c r="N128">
        <f t="shared" si="9"/>
        <v>4</v>
      </c>
      <c r="O128">
        <f t="shared" si="10"/>
        <v>4</v>
      </c>
    </row>
    <row r="129" spans="1:15" x14ac:dyDescent="0.3">
      <c r="A129" t="s">
        <v>62</v>
      </c>
      <c r="B129" t="s">
        <v>492</v>
      </c>
      <c r="C129" t="s">
        <v>94</v>
      </c>
      <c r="D129">
        <v>4</v>
      </c>
      <c r="E129" t="s">
        <v>492</v>
      </c>
      <c r="F129" t="s">
        <v>94</v>
      </c>
      <c r="G129" t="s">
        <v>1309</v>
      </c>
      <c r="H129">
        <v>34</v>
      </c>
      <c r="I129">
        <v>51</v>
      </c>
      <c r="K129">
        <v>29</v>
      </c>
      <c r="L129">
        <f t="shared" si="7"/>
        <v>17</v>
      </c>
      <c r="M129">
        <f t="shared" si="8"/>
        <v>-17</v>
      </c>
      <c r="N129">
        <f t="shared" si="9"/>
        <v>5</v>
      </c>
      <c r="O129">
        <f t="shared" si="10"/>
        <v>5</v>
      </c>
    </row>
    <row r="130" spans="1:15" x14ac:dyDescent="0.3">
      <c r="A130" t="s">
        <v>62</v>
      </c>
      <c r="B130" t="s">
        <v>1310</v>
      </c>
      <c r="C130" t="s">
        <v>94</v>
      </c>
      <c r="D130">
        <v>2</v>
      </c>
      <c r="E130" t="s">
        <v>803</v>
      </c>
      <c r="F130" t="s">
        <v>94</v>
      </c>
      <c r="G130" t="s">
        <v>1117</v>
      </c>
      <c r="H130">
        <v>39</v>
      </c>
      <c r="I130">
        <v>52</v>
      </c>
      <c r="K130">
        <v>30</v>
      </c>
      <c r="L130">
        <f t="shared" si="7"/>
        <v>17</v>
      </c>
      <c r="M130">
        <f t="shared" si="8"/>
        <v>-13</v>
      </c>
      <c r="N130">
        <f t="shared" si="9"/>
        <v>9</v>
      </c>
      <c r="O130">
        <f t="shared" si="10"/>
        <v>9</v>
      </c>
    </row>
    <row r="131" spans="1:15" x14ac:dyDescent="0.3">
      <c r="A131" t="s">
        <v>17</v>
      </c>
      <c r="B131" t="s">
        <v>1133</v>
      </c>
      <c r="C131" t="s">
        <v>94</v>
      </c>
      <c r="D131">
        <v>11</v>
      </c>
      <c r="E131" t="s">
        <v>1134</v>
      </c>
      <c r="F131" t="s">
        <v>94</v>
      </c>
      <c r="G131" t="s">
        <v>1135</v>
      </c>
      <c r="H131">
        <v>23</v>
      </c>
      <c r="I131">
        <v>54</v>
      </c>
      <c r="K131">
        <v>31</v>
      </c>
      <c r="L131">
        <f t="shared" ref="L131:L146" si="13">COUNTIF(A:A,A131)</f>
        <v>14</v>
      </c>
      <c r="M131">
        <f t="shared" ref="M131:M146" si="14">H131-I131</f>
        <v>-31</v>
      </c>
      <c r="N131">
        <f t="shared" ref="N131:N146" si="15">H131-K131</f>
        <v>-8</v>
      </c>
      <c r="O131">
        <f t="shared" ref="O131:O146" si="16">SUM(N131,J131)</f>
        <v>-8</v>
      </c>
    </row>
    <row r="132" spans="1:15" x14ac:dyDescent="0.3">
      <c r="A132" t="s">
        <v>35</v>
      </c>
      <c r="B132" t="s">
        <v>480</v>
      </c>
      <c r="C132" t="s">
        <v>94</v>
      </c>
      <c r="D132">
        <v>12</v>
      </c>
      <c r="E132" t="s">
        <v>321</v>
      </c>
      <c r="F132" t="s">
        <v>94</v>
      </c>
      <c r="G132" t="s">
        <v>631</v>
      </c>
      <c r="H132">
        <v>20</v>
      </c>
      <c r="I132">
        <v>58</v>
      </c>
      <c r="K132">
        <v>32</v>
      </c>
      <c r="L132">
        <f t="shared" si="13"/>
        <v>14</v>
      </c>
      <c r="M132">
        <f t="shared" si="14"/>
        <v>-38</v>
      </c>
      <c r="N132">
        <f t="shared" si="15"/>
        <v>-12</v>
      </c>
      <c r="O132">
        <f t="shared" si="16"/>
        <v>-12</v>
      </c>
    </row>
    <row r="133" spans="1:15" x14ac:dyDescent="0.3">
      <c r="A133" t="s">
        <v>62</v>
      </c>
      <c r="B133" t="s">
        <v>810</v>
      </c>
      <c r="C133" t="s">
        <v>94</v>
      </c>
      <c r="D133">
        <v>7</v>
      </c>
      <c r="E133" t="s">
        <v>810</v>
      </c>
      <c r="F133" t="s">
        <v>94</v>
      </c>
      <c r="G133" t="s">
        <v>479</v>
      </c>
      <c r="H133">
        <v>31</v>
      </c>
      <c r="I133">
        <v>60</v>
      </c>
      <c r="K133">
        <v>33</v>
      </c>
      <c r="L133">
        <f t="shared" si="13"/>
        <v>17</v>
      </c>
      <c r="M133">
        <f t="shared" si="14"/>
        <v>-29</v>
      </c>
      <c r="N133">
        <f t="shared" si="15"/>
        <v>-2</v>
      </c>
      <c r="O133">
        <f t="shared" si="16"/>
        <v>-2</v>
      </c>
    </row>
    <row r="134" spans="1:15" x14ac:dyDescent="0.3">
      <c r="A134" t="s">
        <v>23</v>
      </c>
      <c r="B134" t="s">
        <v>513</v>
      </c>
      <c r="C134" t="s">
        <v>94</v>
      </c>
      <c r="D134">
        <v>19</v>
      </c>
      <c r="E134" t="s">
        <v>513</v>
      </c>
      <c r="F134" t="s">
        <v>94</v>
      </c>
      <c r="G134" t="s">
        <v>1106</v>
      </c>
      <c r="H134">
        <v>12</v>
      </c>
      <c r="I134">
        <v>61</v>
      </c>
      <c r="K134">
        <v>34</v>
      </c>
      <c r="L134">
        <f t="shared" si="13"/>
        <v>16</v>
      </c>
      <c r="M134">
        <f t="shared" si="14"/>
        <v>-49</v>
      </c>
      <c r="N134">
        <f t="shared" si="15"/>
        <v>-22</v>
      </c>
      <c r="O134">
        <f t="shared" si="16"/>
        <v>-22</v>
      </c>
    </row>
    <row r="135" spans="1:15" x14ac:dyDescent="0.3">
      <c r="A135" t="s">
        <v>385</v>
      </c>
      <c r="B135" t="s">
        <v>949</v>
      </c>
      <c r="C135" t="s">
        <v>94</v>
      </c>
      <c r="D135">
        <v>26</v>
      </c>
      <c r="E135" t="s">
        <v>949</v>
      </c>
      <c r="F135" t="s">
        <v>94</v>
      </c>
      <c r="G135" t="s">
        <v>1311</v>
      </c>
      <c r="H135">
        <v>10</v>
      </c>
      <c r="I135">
        <v>62</v>
      </c>
      <c r="K135">
        <v>35</v>
      </c>
      <c r="L135">
        <f t="shared" si="13"/>
        <v>14</v>
      </c>
      <c r="M135">
        <f t="shared" si="14"/>
        <v>-52</v>
      </c>
      <c r="N135">
        <f t="shared" si="15"/>
        <v>-25</v>
      </c>
      <c r="O135">
        <f t="shared" si="16"/>
        <v>-25</v>
      </c>
    </row>
    <row r="136" spans="1:15" x14ac:dyDescent="0.3">
      <c r="A136" t="s">
        <v>17</v>
      </c>
      <c r="B136" t="s">
        <v>979</v>
      </c>
      <c r="C136" t="s">
        <v>94</v>
      </c>
      <c r="D136">
        <v>1</v>
      </c>
      <c r="E136" t="s">
        <v>979</v>
      </c>
      <c r="F136" t="s">
        <v>94</v>
      </c>
      <c r="G136" t="s">
        <v>1312</v>
      </c>
      <c r="H136">
        <v>41</v>
      </c>
      <c r="I136">
        <v>63</v>
      </c>
      <c r="K136">
        <v>36</v>
      </c>
      <c r="L136">
        <f t="shared" si="13"/>
        <v>14</v>
      </c>
      <c r="M136">
        <f t="shared" si="14"/>
        <v>-22</v>
      </c>
      <c r="N136">
        <f t="shared" si="15"/>
        <v>5</v>
      </c>
      <c r="O136">
        <f t="shared" si="16"/>
        <v>5</v>
      </c>
    </row>
    <row r="137" spans="1:15" x14ac:dyDescent="0.3">
      <c r="A137" t="s">
        <v>359</v>
      </c>
      <c r="B137" t="s">
        <v>1313</v>
      </c>
      <c r="C137" t="s">
        <v>94</v>
      </c>
      <c r="D137">
        <v>45</v>
      </c>
      <c r="E137" t="s">
        <v>1101</v>
      </c>
      <c r="F137" t="s">
        <v>94</v>
      </c>
      <c r="G137" t="s">
        <v>1314</v>
      </c>
      <c r="H137">
        <v>4</v>
      </c>
      <c r="I137">
        <v>65</v>
      </c>
      <c r="K137">
        <v>37</v>
      </c>
      <c r="L137">
        <f t="shared" si="13"/>
        <v>17</v>
      </c>
      <c r="M137">
        <f t="shared" si="14"/>
        <v>-61</v>
      </c>
      <c r="N137">
        <f t="shared" si="15"/>
        <v>-33</v>
      </c>
      <c r="O137">
        <f t="shared" si="16"/>
        <v>-33</v>
      </c>
    </row>
    <row r="138" spans="1:15" x14ac:dyDescent="0.3">
      <c r="A138" t="s">
        <v>359</v>
      </c>
      <c r="B138" t="s">
        <v>1315</v>
      </c>
      <c r="C138" t="s">
        <v>94</v>
      </c>
      <c r="D138">
        <v>1</v>
      </c>
      <c r="E138" t="s">
        <v>1315</v>
      </c>
      <c r="F138" t="s">
        <v>94</v>
      </c>
      <c r="G138" t="s">
        <v>1316</v>
      </c>
      <c r="H138">
        <v>41</v>
      </c>
      <c r="I138">
        <v>66</v>
      </c>
      <c r="K138">
        <v>38</v>
      </c>
      <c r="L138">
        <f t="shared" si="13"/>
        <v>17</v>
      </c>
      <c r="M138">
        <f t="shared" si="14"/>
        <v>-25</v>
      </c>
      <c r="N138">
        <f t="shared" si="15"/>
        <v>3</v>
      </c>
      <c r="O138">
        <f t="shared" si="16"/>
        <v>3</v>
      </c>
    </row>
    <row r="139" spans="1:15" x14ac:dyDescent="0.3">
      <c r="A139" t="s">
        <v>13</v>
      </c>
      <c r="B139" t="s">
        <v>1317</v>
      </c>
      <c r="C139" t="s">
        <v>94</v>
      </c>
      <c r="D139">
        <v>1</v>
      </c>
      <c r="E139" t="s">
        <v>1317</v>
      </c>
      <c r="F139" t="s">
        <v>94</v>
      </c>
      <c r="G139" t="s">
        <v>1318</v>
      </c>
      <c r="H139">
        <v>41</v>
      </c>
      <c r="I139">
        <v>67</v>
      </c>
      <c r="K139">
        <v>39</v>
      </c>
      <c r="L139">
        <f t="shared" si="13"/>
        <v>11</v>
      </c>
      <c r="M139">
        <f t="shared" si="14"/>
        <v>-26</v>
      </c>
      <c r="N139">
        <f t="shared" si="15"/>
        <v>2</v>
      </c>
      <c r="O139">
        <f t="shared" si="16"/>
        <v>2</v>
      </c>
    </row>
    <row r="140" spans="1:15" x14ac:dyDescent="0.3">
      <c r="A140" t="s">
        <v>359</v>
      </c>
      <c r="B140" t="s">
        <v>1319</v>
      </c>
      <c r="C140" t="s">
        <v>94</v>
      </c>
      <c r="D140">
        <v>3</v>
      </c>
      <c r="E140" t="s">
        <v>1320</v>
      </c>
      <c r="F140" t="s">
        <v>94</v>
      </c>
      <c r="G140" t="s">
        <v>1321</v>
      </c>
      <c r="H140">
        <v>35</v>
      </c>
      <c r="I140">
        <v>79</v>
      </c>
      <c r="K140">
        <v>40</v>
      </c>
      <c r="L140">
        <f t="shared" si="13"/>
        <v>17</v>
      </c>
      <c r="M140">
        <f t="shared" si="14"/>
        <v>-44</v>
      </c>
      <c r="N140">
        <f t="shared" si="15"/>
        <v>-5</v>
      </c>
      <c r="O140">
        <f t="shared" si="16"/>
        <v>-5</v>
      </c>
    </row>
    <row r="141" spans="1:15" x14ac:dyDescent="0.3">
      <c r="A141" t="s">
        <v>32</v>
      </c>
      <c r="B141" t="s">
        <v>301</v>
      </c>
      <c r="C141" t="s">
        <v>94</v>
      </c>
      <c r="D141">
        <v>11</v>
      </c>
      <c r="E141" t="s">
        <v>301</v>
      </c>
      <c r="F141" t="s">
        <v>94</v>
      </c>
      <c r="G141" t="s">
        <v>833</v>
      </c>
      <c r="H141">
        <v>23</v>
      </c>
      <c r="I141">
        <v>89</v>
      </c>
      <c r="K141">
        <v>41</v>
      </c>
      <c r="L141">
        <f t="shared" si="13"/>
        <v>16</v>
      </c>
      <c r="M141">
        <f t="shared" si="14"/>
        <v>-66</v>
      </c>
      <c r="N141">
        <f t="shared" si="15"/>
        <v>-18</v>
      </c>
      <c r="O141">
        <f t="shared" si="16"/>
        <v>-18</v>
      </c>
    </row>
    <row r="142" spans="1:15" x14ac:dyDescent="0.3">
      <c r="A142" t="s">
        <v>62</v>
      </c>
      <c r="B142" t="s">
        <v>1322</v>
      </c>
      <c r="C142" t="s">
        <v>94</v>
      </c>
      <c r="D142">
        <v>3</v>
      </c>
      <c r="E142" t="s">
        <v>1322</v>
      </c>
      <c r="F142" t="s">
        <v>94</v>
      </c>
      <c r="G142" t="s">
        <v>1323</v>
      </c>
      <c r="H142">
        <v>35</v>
      </c>
      <c r="I142">
        <v>91</v>
      </c>
      <c r="K142">
        <v>42</v>
      </c>
      <c r="L142">
        <f t="shared" si="13"/>
        <v>17</v>
      </c>
      <c r="M142">
        <f t="shared" si="14"/>
        <v>-56</v>
      </c>
      <c r="N142">
        <f t="shared" si="15"/>
        <v>-7</v>
      </c>
      <c r="O142">
        <f t="shared" si="16"/>
        <v>-7</v>
      </c>
    </row>
    <row r="143" spans="1:15" x14ac:dyDescent="0.3">
      <c r="A143" t="s">
        <v>17</v>
      </c>
      <c r="B143" t="s">
        <v>211</v>
      </c>
      <c r="C143" t="s">
        <v>94</v>
      </c>
      <c r="D143">
        <v>1</v>
      </c>
      <c r="E143" t="s">
        <v>311</v>
      </c>
      <c r="F143" t="s">
        <v>94</v>
      </c>
      <c r="G143" t="s">
        <v>312</v>
      </c>
      <c r="H143">
        <v>41</v>
      </c>
      <c r="I143">
        <v>126</v>
      </c>
      <c r="K143">
        <v>43</v>
      </c>
      <c r="L143">
        <f t="shared" si="13"/>
        <v>14</v>
      </c>
      <c r="M143">
        <f t="shared" si="14"/>
        <v>-85</v>
      </c>
      <c r="N143">
        <f t="shared" si="15"/>
        <v>-2</v>
      </c>
      <c r="O143">
        <f t="shared" si="16"/>
        <v>-2</v>
      </c>
    </row>
    <row r="144" spans="1:15" x14ac:dyDescent="0.3">
      <c r="A144" t="s">
        <v>35</v>
      </c>
      <c r="B144" t="s">
        <v>1324</v>
      </c>
      <c r="C144" t="s">
        <v>94</v>
      </c>
      <c r="D144">
        <v>1</v>
      </c>
      <c r="E144" t="s">
        <v>1324</v>
      </c>
      <c r="F144" t="s">
        <v>94</v>
      </c>
      <c r="G144" t="s">
        <v>1325</v>
      </c>
      <c r="H144">
        <v>41</v>
      </c>
      <c r="I144">
        <v>136</v>
      </c>
      <c r="K144">
        <v>44</v>
      </c>
      <c r="L144">
        <f t="shared" si="13"/>
        <v>14</v>
      </c>
      <c r="M144">
        <f t="shared" si="14"/>
        <v>-95</v>
      </c>
      <c r="N144">
        <f t="shared" si="15"/>
        <v>-3</v>
      </c>
      <c r="O144">
        <f t="shared" si="16"/>
        <v>-3</v>
      </c>
    </row>
    <row r="145" spans="1:15" x14ac:dyDescent="0.3">
      <c r="A145" t="s">
        <v>26</v>
      </c>
      <c r="B145" t="s">
        <v>201</v>
      </c>
      <c r="C145" t="s">
        <v>94</v>
      </c>
      <c r="D145">
        <v>25</v>
      </c>
      <c r="E145" t="s">
        <v>201</v>
      </c>
      <c r="F145" t="s">
        <v>94</v>
      </c>
      <c r="G145" t="s">
        <v>308</v>
      </c>
      <c r="H145">
        <v>11</v>
      </c>
      <c r="I145">
        <v>149</v>
      </c>
      <c r="K145">
        <v>45</v>
      </c>
      <c r="L145">
        <f t="shared" si="13"/>
        <v>13</v>
      </c>
      <c r="M145">
        <f t="shared" si="14"/>
        <v>-138</v>
      </c>
      <c r="N145">
        <f t="shared" si="15"/>
        <v>-34</v>
      </c>
      <c r="O145">
        <f t="shared" si="16"/>
        <v>-34</v>
      </c>
    </row>
    <row r="146" spans="1:15" x14ac:dyDescent="0.3">
      <c r="A146" t="s">
        <v>62</v>
      </c>
      <c r="B146" t="s">
        <v>92</v>
      </c>
      <c r="C146" t="s">
        <v>94</v>
      </c>
      <c r="D146">
        <v>12</v>
      </c>
      <c r="E146" t="s">
        <v>800</v>
      </c>
      <c r="F146" t="s">
        <v>94</v>
      </c>
      <c r="G146" t="s">
        <v>1124</v>
      </c>
      <c r="H146">
        <v>20</v>
      </c>
      <c r="I146">
        <v>150</v>
      </c>
      <c r="K146">
        <v>46</v>
      </c>
      <c r="L146">
        <f t="shared" si="13"/>
        <v>17</v>
      </c>
      <c r="M146">
        <f t="shared" si="14"/>
        <v>-130</v>
      </c>
      <c r="N146">
        <f t="shared" si="15"/>
        <v>-26</v>
      </c>
      <c r="O146">
        <f t="shared" si="16"/>
        <v>-26</v>
      </c>
    </row>
  </sheetData>
  <autoFilter ref="A1:O146" xr:uid="{3130186D-FB18-4C9D-A561-C0FD3AD534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2012 Draft</vt:lpstr>
      <vt:lpstr>2013 Draft</vt:lpstr>
      <vt:lpstr>2014 draft</vt:lpstr>
      <vt:lpstr>2015 draft</vt:lpstr>
      <vt:lpstr>2016 Draft</vt:lpstr>
      <vt:lpstr>2017 Draft</vt:lpstr>
      <vt:lpstr>2018 Draft</vt:lpstr>
      <vt:lpstr>2019 Draft</vt:lpstr>
      <vt:lpstr>2020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Bell</dc:creator>
  <cp:lastModifiedBy>Duncan Bell</cp:lastModifiedBy>
  <dcterms:created xsi:type="dcterms:W3CDTF">2022-08-16T03:35:05Z</dcterms:created>
  <dcterms:modified xsi:type="dcterms:W3CDTF">2022-08-25T19:04:55Z</dcterms:modified>
</cp:coreProperties>
</file>