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Library/Mobile Documents/com~apple~CloudDocs/File/Project_7_Dündar_Metehan/src/hpc-python/pde-miniapp-py/"/>
    </mc:Choice>
  </mc:AlternateContent>
  <xr:revisionPtr revIDLastSave="0" documentId="13_ncr:1_{269A5C99-1991-B04E-8F6F-719F71FF59D1}" xr6:coauthVersionLast="47" xr6:coauthVersionMax="47" xr10:uidLastSave="{00000000-0000-0000-0000-000000000000}"/>
  <bookViews>
    <workbookView xWindow="0" yWindow="760" windowWidth="21320" windowHeight="20420" activeTab="1" xr2:uid="{FAC728DA-2C1D-094E-8543-27203CD7BB44}"/>
  </bookViews>
  <sheets>
    <sheet name="Strong" sheetId="1" r:id="rId1"/>
    <sheet name="Wea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F13" i="2"/>
  <c r="F10" i="2"/>
  <c r="F7" i="2"/>
  <c r="F5" i="2"/>
  <c r="F4" i="2"/>
  <c r="F3" i="2"/>
  <c r="F2" i="2"/>
  <c r="F20" i="2"/>
  <c r="F17" i="2"/>
  <c r="F14" i="2"/>
  <c r="F11" i="2"/>
  <c r="F9" i="2"/>
  <c r="F8" i="2"/>
  <c r="F6" i="2"/>
  <c r="F26" i="2"/>
  <c r="F24" i="2"/>
  <c r="F21" i="2"/>
  <c r="F18" i="2"/>
  <c r="F16" i="2"/>
  <c r="F15" i="2"/>
  <c r="F12" i="2"/>
  <c r="F29" i="2"/>
  <c r="F28" i="2"/>
  <c r="F27" i="2"/>
  <c r="F25" i="2"/>
  <c r="F23" i="2"/>
  <c r="F22" i="2"/>
  <c r="F19" i="2"/>
  <c r="G13" i="2"/>
  <c r="G10" i="2"/>
  <c r="G7" i="2"/>
  <c r="G5" i="2"/>
  <c r="G4" i="2"/>
  <c r="G3" i="2"/>
  <c r="G2" i="2"/>
  <c r="G20" i="2"/>
  <c r="G17" i="2"/>
  <c r="G14" i="2"/>
  <c r="G11" i="2"/>
  <c r="G9" i="2"/>
  <c r="G8" i="2"/>
  <c r="G6" i="2"/>
  <c r="G26" i="2"/>
  <c r="G24" i="2"/>
  <c r="G21" i="2"/>
  <c r="G18" i="2"/>
  <c r="G16" i="2"/>
  <c r="G15" i="2"/>
  <c r="G12" i="2"/>
  <c r="G29" i="2"/>
  <c r="G28" i="2"/>
  <c r="G27" i="2"/>
  <c r="G25" i="2"/>
  <c r="G23" i="2"/>
  <c r="G22" i="2"/>
  <c r="G19" i="2"/>
  <c r="C27" i="2"/>
  <c r="C16" i="2"/>
  <c r="C18" i="2"/>
  <c r="C21" i="2"/>
  <c r="C24" i="2"/>
  <c r="C26" i="2"/>
  <c r="C6" i="2"/>
  <c r="C8" i="2"/>
  <c r="C9" i="2"/>
  <c r="C11" i="2"/>
  <c r="C14" i="2"/>
  <c r="C17" i="2"/>
  <c r="C20" i="2"/>
  <c r="C2" i="2"/>
  <c r="C3" i="2"/>
  <c r="C4" i="2"/>
  <c r="C5" i="2"/>
  <c r="C7" i="2"/>
  <c r="C10" i="2"/>
  <c r="C13" i="2"/>
  <c r="C19" i="2"/>
  <c r="C22" i="2"/>
  <c r="C23" i="2"/>
  <c r="C25" i="2"/>
  <c r="C28" i="2"/>
  <c r="C29" i="2"/>
  <c r="C12" i="2"/>
  <c r="C15" i="2"/>
</calcChain>
</file>

<file path=xl/sharedStrings.xml><?xml version="1.0" encoding="utf-8"?>
<sst xmlns="http://schemas.openxmlformats.org/spreadsheetml/2006/main" count="13" uniqueCount="7">
  <si>
    <t>N</t>
  </si>
  <si>
    <t>#threads</t>
  </si>
  <si>
    <t>time_seq</t>
  </si>
  <si>
    <t>time_omp</t>
  </si>
  <si>
    <t>Sütun1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</si>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</sst>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 applyAlignment="1">
      <alignment horizontal="left"/>
    </xf>
    <xf numFmtId="0" fontId="0" fillId="2" borderId="0" xfId="1" applyNumberFormat="1" applyFont="1" applyFill="1" applyAlignment="1">
      <alignment horizontal="left"/>
    </xf>
    <xf numFmtId="0" fontId="0" fillId="3" borderId="0" xfId="1" applyNumberFormat="1" applyFont="1" applyFill="1" applyAlignment="1">
      <alignment horizontal="left"/>
    </xf>
    <xf numFmtId="0" fontId="0" fillId="4" borderId="0" xfId="1" applyNumberFormat="1" applyFont="1" applyFill="1" applyAlignment="1">
      <alignment horizontal="left"/>
    </xf>
    <xf numFmtId="0" fontId="0" fillId="5" borderId="0" xfId="1" applyNumberFormat="1" applyFont="1" applyFill="1" applyAlignment="1">
      <alignment horizontal="left"/>
    </xf>
  </cellXfs>
  <cellStyles count="2">
    <cellStyle name="Normal" xfId="0" builtinId="0"/>
    <cellStyle name="Virgül" xfId="1" builtinId="3"/>
  </cellStyles>
  <dxfs count="17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Strong!$E$2:$E$8</c:f>
              <c:numCache>
                <c:formatCode>General</c:formatCode>
                <c:ptCount val="7"/>
                <c:pt idx="0">
                  <c:v>1</c:v>
                </c:pt>
                <c:pt idx="1">
                  <c:v>1.3936660232029205</c:v>
                </c:pt>
                <c:pt idx="2">
                  <c:v>1.7202104319516858</c:v>
                </c:pt>
                <c:pt idx="3">
                  <c:v>2.0553829848407119</c:v>
                </c:pt>
                <c:pt idx="4">
                  <c:v>0.57398483290852687</c:v>
                </c:pt>
                <c:pt idx="5">
                  <c:v>0.30834560350200907</c:v>
                </c:pt>
                <c:pt idx="6">
                  <c:v>9.2658387669336206E-2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Strong!$F$2:$F$8</c:f>
              <c:numCache>
                <c:formatCode>General</c:formatCode>
                <c:ptCount val="7"/>
                <c:pt idx="0">
                  <c:v>100</c:v>
                </c:pt>
                <c:pt idx="1">
                  <c:v>69.68330116014603</c:v>
                </c:pt>
                <c:pt idx="2">
                  <c:v>43.005260798792143</c:v>
                </c:pt>
                <c:pt idx="3">
                  <c:v>25.692287310508899</c:v>
                </c:pt>
                <c:pt idx="4">
                  <c:v>4.7832069409043907</c:v>
                </c:pt>
                <c:pt idx="5">
                  <c:v>1.9271600218875566</c:v>
                </c:pt>
                <c:pt idx="6">
                  <c:v>0.28955746146667566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256x256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Strong!$E$9:$E$15</c:f>
              <c:numCache>
                <c:formatCode>General</c:formatCode>
                <c:ptCount val="7"/>
                <c:pt idx="0">
                  <c:v>1</c:v>
                </c:pt>
                <c:pt idx="1">
                  <c:v>1.7722980172874327</c:v>
                </c:pt>
                <c:pt idx="2">
                  <c:v>2.7028991926758459</c:v>
                </c:pt>
                <c:pt idx="3">
                  <c:v>3.635581913686238</c:v>
                </c:pt>
                <c:pt idx="4">
                  <c:v>1.2295289687520645</c:v>
                </c:pt>
                <c:pt idx="5">
                  <c:v>0.74150844543783001</c:v>
                </c:pt>
                <c:pt idx="6">
                  <c:v>0.55354076238414718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0-7949-A56D-60B89149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Strong!$F$9:$F$15</c:f>
              <c:numCache>
                <c:formatCode>General</c:formatCode>
                <c:ptCount val="7"/>
                <c:pt idx="0">
                  <c:v>100</c:v>
                </c:pt>
                <c:pt idx="1">
                  <c:v>88.614900864371634</c:v>
                </c:pt>
                <c:pt idx="2">
                  <c:v>67.572479816896148</c:v>
                </c:pt>
                <c:pt idx="3">
                  <c:v>45.444773921077974</c:v>
                </c:pt>
                <c:pt idx="4">
                  <c:v>10.246074739600537</c:v>
                </c:pt>
                <c:pt idx="5">
                  <c:v>4.6344277839864372</c:v>
                </c:pt>
                <c:pt idx="6">
                  <c:v>1.72981488245046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7949-A56D-60B89149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512x512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Strong!$E$16:$E$22</c:f>
              <c:numCache>
                <c:formatCode>General</c:formatCode>
                <c:ptCount val="7"/>
                <c:pt idx="0">
                  <c:v>1</c:v>
                </c:pt>
                <c:pt idx="1">
                  <c:v>2.634463258136357</c:v>
                </c:pt>
                <c:pt idx="2">
                  <c:v>4.7759995261997998</c:v>
                </c:pt>
                <c:pt idx="3">
                  <c:v>7.7382975078819074</c:v>
                </c:pt>
                <c:pt idx="4">
                  <c:v>1.7357828652348359</c:v>
                </c:pt>
                <c:pt idx="5">
                  <c:v>3.2895384929720417</c:v>
                </c:pt>
                <c:pt idx="6">
                  <c:v>1.3547700982197048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1-044B-A54A-84584ACB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Strong!$F$16:$F$22</c:f>
              <c:numCache>
                <c:formatCode>General</c:formatCode>
                <c:ptCount val="7"/>
                <c:pt idx="0">
                  <c:v>100</c:v>
                </c:pt>
                <c:pt idx="1">
                  <c:v>131.72316290681783</c:v>
                </c:pt>
                <c:pt idx="2">
                  <c:v>119.399988154995</c:v>
                </c:pt>
                <c:pt idx="3">
                  <c:v>96.72871884852384</c:v>
                </c:pt>
                <c:pt idx="4">
                  <c:v>14.464857210290299</c:v>
                </c:pt>
                <c:pt idx="5">
                  <c:v>20.55961558107526</c:v>
                </c:pt>
                <c:pt idx="6">
                  <c:v>4.2336565569365776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1-044B-A54A-84584ACB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1024x1024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Strong!$E$23:$E$29</c:f>
              <c:numCache>
                <c:formatCode>General</c:formatCode>
                <c:ptCount val="7"/>
                <c:pt idx="0">
                  <c:v>1</c:v>
                </c:pt>
                <c:pt idx="1">
                  <c:v>1.9875280904611752</c:v>
                </c:pt>
                <c:pt idx="2">
                  <c:v>3.3070885226823492</c:v>
                </c:pt>
                <c:pt idx="3">
                  <c:v>5.7847192988828828</c:v>
                </c:pt>
                <c:pt idx="4">
                  <c:v>1.5934591412843346</c:v>
                </c:pt>
                <c:pt idx="5">
                  <c:v>4.553502530193601</c:v>
                </c:pt>
                <c:pt idx="6">
                  <c:v>3.447296775868145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7-874C-B79A-8A5B978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Strong!$F$23:$F$29</c:f>
              <c:numCache>
                <c:formatCode>General</c:formatCode>
                <c:ptCount val="7"/>
                <c:pt idx="0">
                  <c:v>100</c:v>
                </c:pt>
                <c:pt idx="1">
                  <c:v>99.376404523058753</c:v>
                </c:pt>
                <c:pt idx="2">
                  <c:v>82.67721306705873</c:v>
                </c:pt>
                <c:pt idx="3">
                  <c:v>72.308991236036036</c:v>
                </c:pt>
                <c:pt idx="4">
                  <c:v>13.278826177369455</c:v>
                </c:pt>
                <c:pt idx="5">
                  <c:v>28.459390813710005</c:v>
                </c:pt>
                <c:pt idx="6">
                  <c:v>10.772802424587953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7-874C-B79A-8A5B978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8192 grid size per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Weak!$B$10:$B$12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Weak!$F$10:$F$12</c:f>
              <c:numCache>
                <c:formatCode>General</c:formatCode>
                <c:ptCount val="3"/>
                <c:pt idx="0">
                  <c:v>2.7873320464058411</c:v>
                </c:pt>
                <c:pt idx="1">
                  <c:v>29.084655309489904</c:v>
                </c:pt>
                <c:pt idx="2">
                  <c:v>43.352643143030555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A-CB46-845E-09699976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Weak!$B$10:$B$12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Weak!$G$10:$G$12</c:f>
              <c:numCache>
                <c:formatCode>General</c:formatCode>
                <c:ptCount val="3"/>
                <c:pt idx="0">
                  <c:v>139.36660232029206</c:v>
                </c:pt>
                <c:pt idx="1">
                  <c:v>363.5581913686238</c:v>
                </c:pt>
                <c:pt idx="2">
                  <c:v>135.47700982197048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8B4D-9898-7D28B626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16384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Weak!$B$13:$B$15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Weak!$F$13:$F$15</c:f>
              <c:numCache>
                <c:formatCode>General</c:formatCode>
                <c:ptCount val="3"/>
                <c:pt idx="0">
                  <c:v>1</c:v>
                </c:pt>
                <c:pt idx="1">
                  <c:v>10.811596770703384</c:v>
                </c:pt>
                <c:pt idx="2">
                  <c:v>52.632615887552667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8843-BA27-C9DBD54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Weak!$B$13:$B$15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Weak!$G$13:$G$15</c:f>
              <c:numCache>
                <c:formatCode>General</c:formatCode>
                <c:ptCount val="3"/>
                <c:pt idx="0">
                  <c:v>100</c:v>
                </c:pt>
                <c:pt idx="1">
                  <c:v>270.28991926758459</c:v>
                </c:pt>
                <c:pt idx="2">
                  <c:v>328.95384929720416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3-8843-BA27-C9DBD54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32768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Weak!$B$17:$B$19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Weak!$F$17:$F$19</c:f>
              <c:numCache>
                <c:formatCode>General</c:formatCode>
                <c:ptCount val="3"/>
                <c:pt idx="0">
                  <c:v>3.5445960345748655</c:v>
                </c:pt>
                <c:pt idx="1">
                  <c:v>61.906380063055259</c:v>
                </c:pt>
                <c:pt idx="2">
                  <c:v>110.31349682778064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9-9047-8AEF-0FE6D298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Weak!$B$17:$B$19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Weak!$G$17:$G$19</c:f>
              <c:numCache>
                <c:formatCode>General</c:formatCode>
                <c:ptCount val="3"/>
                <c:pt idx="0">
                  <c:v>177.22980172874327</c:v>
                </c:pt>
                <c:pt idx="1">
                  <c:v>773.82975078819072</c:v>
                </c:pt>
                <c:pt idx="2">
                  <c:v>344.72967758681449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9-9047-8AEF-0FE6D298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65536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Weak!$B$20:$B$22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Weak!$F$20:$F$22</c:f>
              <c:numCache>
                <c:formatCode>General</c:formatCode>
                <c:ptCount val="3"/>
                <c:pt idx="0">
                  <c:v>1</c:v>
                </c:pt>
                <c:pt idx="1">
                  <c:v>19.103998104799199</c:v>
                </c:pt>
                <c:pt idx="2">
                  <c:v>72.856040483097615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C54E-8D23-9D7574FD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Weak!$B$20:$B$22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Weak!$G$20:$G$22</c:f>
              <c:numCache>
                <c:formatCode>General</c:formatCode>
                <c:ptCount val="3"/>
                <c:pt idx="0">
                  <c:v>100</c:v>
                </c:pt>
                <c:pt idx="1">
                  <c:v>477.59995261998</c:v>
                </c:pt>
                <c:pt idx="2">
                  <c:v>455.35025301936008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C54E-8D23-9D7574FD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825140</xdr:colOff>
      <xdr:row>0</xdr:row>
      <xdr:rowOff>200903</xdr:rowOff>
    </xdr:from>
    <xdr:to>
      <xdr:col>13</xdr:col>
      <xdr:colOff>7174</xdr:colOff>
      <xdr:row>15</xdr:row>
      <xdr:rowOff>14351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8AFA9B10-E93C-C64A-82D8-57685C07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7534</xdr:colOff>
      <xdr:row>15</xdr:row>
      <xdr:rowOff>16648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94EB0B5-5589-1D44-BBA3-0F30DBA0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7534</xdr:colOff>
      <xdr:row>30</xdr:row>
      <xdr:rowOff>16648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DFFF173-4844-E54C-B0E5-E987644C2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7534</xdr:colOff>
      <xdr:row>30</xdr:row>
      <xdr:rowOff>16648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C6668AA-63DA-2446-A228-4D98AC7CA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E760599-5DFB-E74F-9175-054D6F0B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444500</xdr:colOff>
      <xdr:row>14</xdr:row>
      <xdr:rowOff>101600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E255354-B4DD-E547-9708-230AE916C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F4AD106-0352-B646-8320-FA7098A4D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444500</xdr:colOff>
      <xdr:row>29</xdr:row>
      <xdr:rowOff>101600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0E97034-7FC8-B14F-BB2C-7ABE8DF90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F29" totalsRowShown="0" headerRowDxfId="16" dataDxfId="15" headerRowCellStyle="Virgül" dataCellStyle="Virgül">
  <autoFilter ref="A1:F29" xr:uid="{93ADA1D8-7E35-0C4B-9ADA-0526B4DFF659}"/>
  <tableColumns count="6">
    <tableColumn id="1" xr3:uid="{F595CD29-6A2E-D04E-8287-1CC87F5A1A71}" name="N" dataDxfId="14" dataCellStyle="Virgül"/>
    <tableColumn id="2" xr3:uid="{AC6C1A87-BECF-D34D-9705-9BEA96AACF91}" name="#threads" dataDxfId="13" dataCellStyle="Virgül"/>
    <tableColumn id="3" xr3:uid="{1D64D4F0-01E9-AD45-8573-6220F966CDD7}" name="time_seq" dataDxfId="12" dataCellStyle="Virgül"/>
    <tableColumn id="4" xr3:uid="{6096096A-33BA-804F-AC83-EDC08EA95CB6}" name="time_omp" dataDxfId="11" dataCellStyle="Virgül"/>
    <tableColumn id="5" xr3:uid="{13656DBF-F9E5-154D-8681-AC1AF7C53BB3}" name="speedup" dataDxfId="10" dataCellStyle="Virgül">
      <calculatedColumnFormula>Tablo1[[#This Row],[time_seq]]/Tablo1[[#This Row],[time_omp]]</calculatedColumnFormula>
    </tableColumn>
    <tableColumn id="9" xr3:uid="{ADBB75CC-BE51-0C40-8D6E-B0557800F30E}" name="efficiency" dataDxfId="9" dataCellStyle="Virgül">
      <calculatedColumnFormula>Tablo1[[#This Row],[speedup]]/Tablo1[[#This Row],['#threads]]*100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C4229-D27B-4A46-A318-15134EB7A05D}" name="Tablo13" displayName="Tablo13" ref="A1:G29" totalsRowShown="0" headerRowDxfId="8" dataDxfId="7" headerRowCellStyle="Virgül" dataCellStyle="Virgül">
  <autoFilter ref="A1:G29" xr:uid="{439C4229-D27B-4A46-A318-15134EB7A05D}"/>
  <sortState xmlns:xlrd2="http://schemas.microsoft.com/office/spreadsheetml/2017/richdata2" ref="A2:G29">
    <sortCondition ref="C1:C29"/>
  </sortState>
  <tableColumns count="7">
    <tableColumn id="1" xr3:uid="{3B794AC9-744D-E749-A4DC-821EE6926CAF}" name="N" dataDxfId="3" dataCellStyle="Virgül"/>
    <tableColumn id="2" xr3:uid="{DA7E2A7D-A6D1-944D-9463-F380C12A984E}" name="#threads" dataDxfId="2" dataCellStyle="Virgül"/>
    <tableColumn id="6" xr3:uid="{3C1A778D-2DE3-454B-B9E6-DD135DC31318}" name="Sütun1" dataDxfId="6" dataCellStyle="Virgül">
      <calculatedColumnFormula>(Tablo13[[#This Row],[N]]*Tablo13[[#This Row],[N]])/Tablo13[[#This Row],['#threads]]</calculatedColumnFormula>
    </tableColumn>
    <tableColumn id="3" xr3:uid="{F1CABB88-D21B-6B46-90BD-4CE7D8A6E8EA}" name="time_seq" dataDxfId="1" dataCellStyle="Virgül"/>
    <tableColumn id="4" xr3:uid="{2475D2E0-7E8D-2047-BD5D-02CBA7EE8C9E}" name="time_omp" dataDxfId="0" dataCellStyle="Virgül"/>
    <tableColumn id="7" xr3:uid="{F6595472-8357-304C-94BA-841D7A683370}" name="speedup" dataDxfId="5" dataCellStyle="Virgül">
      <calculatedColumnFormula>Tablo13[[#This Row],['#threads]]*Tablo13[[#This Row],[time_seq]]/Tablo13[[#This Row],[time_omp]]</calculatedColumnFormula>
    </tableColumn>
    <tableColumn id="5" xr3:uid="{E3BCB465-6263-CF4D-B2D8-299B95CA8485}" name="efficiency" dataDxfId="4" dataCellStyle="Virgül">
      <calculatedColumnFormula>Tablo13[[#This Row],[time_seq]]/Tablo13[[#This Row],[time_omp]]*100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F29"/>
  <sheetViews>
    <sheetView topLeftCell="C2" zoomScaleNormal="74" workbookViewId="0">
      <selection activeCell="E41" sqref="E41"/>
    </sheetView>
  </sheetViews>
  <sheetFormatPr baseColWidth="10" defaultRowHeight="16" x14ac:dyDescent="0.2"/>
  <cols>
    <col min="1" max="1" width="10.5" style="1" bestFit="1" customWidth="1"/>
    <col min="2" max="2" width="10.83203125" style="1" bestFit="1" customWidth="1"/>
    <col min="3" max="3" width="11.33203125" style="1" bestFit="1" customWidth="1"/>
    <col min="4" max="4" width="11.1640625" style="1" bestFit="1" customWidth="1"/>
    <col min="5" max="5" width="14.1640625" style="1" bestFit="1" customWidth="1"/>
    <col min="6" max="6" width="15.332031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">
      <c r="A2" s="1">
        <v>128</v>
      </c>
      <c r="B2" s="1">
        <v>1</v>
      </c>
      <c r="C2" s="1">
        <v>0.36459000000000003</v>
      </c>
      <c r="D2" s="1">
        <v>0.36459000000000003</v>
      </c>
      <c r="E2" s="1">
        <f>Tablo1[[#This Row],[time_seq]]/Tablo1[[#This Row],[time_omp]]</f>
        <v>1</v>
      </c>
      <c r="F2" s="1">
        <f>Tablo1[[#This Row],[speedup]]/Tablo1[[#This Row],['#threads]]*100</f>
        <v>100</v>
      </c>
    </row>
    <row r="3" spans="1:6" x14ac:dyDescent="0.2">
      <c r="A3" s="1">
        <v>128</v>
      </c>
      <c r="B3" s="1">
        <v>2</v>
      </c>
      <c r="C3" s="1">
        <v>0.36459000000000003</v>
      </c>
      <c r="D3" s="1">
        <v>0.26160499999999998</v>
      </c>
      <c r="E3" s="1">
        <f>Tablo1[[#This Row],[time_seq]]/Tablo1[[#This Row],[time_omp]]</f>
        <v>1.3936660232029205</v>
      </c>
      <c r="F3" s="1">
        <f>Tablo1[[#This Row],[speedup]]/Tablo1[[#This Row],['#threads]]*100</f>
        <v>69.68330116014603</v>
      </c>
    </row>
    <row r="4" spans="1:6" x14ac:dyDescent="0.2">
      <c r="A4" s="1">
        <v>128</v>
      </c>
      <c r="B4" s="1">
        <v>4</v>
      </c>
      <c r="C4" s="1">
        <v>0.36459000000000003</v>
      </c>
      <c r="D4" s="1">
        <v>0.21194499999999999</v>
      </c>
      <c r="E4" s="1">
        <f>Tablo1[[#This Row],[time_seq]]/Tablo1[[#This Row],[time_omp]]</f>
        <v>1.7202104319516858</v>
      </c>
      <c r="F4" s="1">
        <f>Tablo1[[#This Row],[speedup]]/Tablo1[[#This Row],['#threads]]*100</f>
        <v>43.005260798792143</v>
      </c>
    </row>
    <row r="5" spans="1:6" x14ac:dyDescent="0.2">
      <c r="A5" s="1">
        <v>128</v>
      </c>
      <c r="B5" s="1">
        <v>8</v>
      </c>
      <c r="C5" s="1">
        <v>0.36459000000000003</v>
      </c>
      <c r="D5" s="1">
        <v>0.17738300000000001</v>
      </c>
      <c r="E5" s="1">
        <f>Tablo1[[#This Row],[time_seq]]/Tablo1[[#This Row],[time_omp]]</f>
        <v>2.0553829848407119</v>
      </c>
      <c r="F5" s="1">
        <f>Tablo1[[#This Row],[speedup]]/Tablo1[[#This Row],['#threads]]*100</f>
        <v>25.692287310508899</v>
      </c>
    </row>
    <row r="6" spans="1:6" x14ac:dyDescent="0.2">
      <c r="A6" s="1">
        <v>128</v>
      </c>
      <c r="B6" s="1">
        <v>12</v>
      </c>
      <c r="C6" s="1">
        <v>0.36459000000000003</v>
      </c>
      <c r="D6" s="1">
        <v>0.63519099999999995</v>
      </c>
      <c r="E6" s="1">
        <f>Tablo1[[#This Row],[time_seq]]/Tablo1[[#This Row],[time_omp]]</f>
        <v>0.57398483290852687</v>
      </c>
      <c r="F6" s="1">
        <f>Tablo1[[#This Row],[speedup]]/Tablo1[[#This Row],['#threads]]*100</f>
        <v>4.7832069409043907</v>
      </c>
    </row>
    <row r="7" spans="1:6" x14ac:dyDescent="0.2">
      <c r="A7" s="1">
        <v>128</v>
      </c>
      <c r="B7" s="1">
        <v>16</v>
      </c>
      <c r="C7" s="1">
        <v>0.36459000000000003</v>
      </c>
      <c r="D7" s="1">
        <v>1.182407</v>
      </c>
      <c r="E7" s="1">
        <f>Tablo1[[#This Row],[time_seq]]/Tablo1[[#This Row],[time_omp]]</f>
        <v>0.30834560350200907</v>
      </c>
      <c r="F7" s="1">
        <f>Tablo1[[#This Row],[speedup]]/Tablo1[[#This Row],['#threads]]*100</f>
        <v>1.9271600218875566</v>
      </c>
    </row>
    <row r="8" spans="1:6" x14ac:dyDescent="0.2">
      <c r="A8" s="1">
        <v>128</v>
      </c>
      <c r="B8" s="1">
        <v>32</v>
      </c>
      <c r="C8" s="1">
        <v>0.36459000000000003</v>
      </c>
      <c r="D8" s="1">
        <v>3.9347759999999998</v>
      </c>
      <c r="E8" s="1">
        <f>Tablo1[[#This Row],[time_seq]]/Tablo1[[#This Row],[time_omp]]</f>
        <v>9.2658387669336206E-2</v>
      </c>
      <c r="F8" s="1">
        <f>Tablo1[[#This Row],[speedup]]/Tablo1[[#This Row],['#threads]]*100</f>
        <v>0.28955746146667566</v>
      </c>
    </row>
    <row r="9" spans="1:6" x14ac:dyDescent="0.2">
      <c r="A9" s="1">
        <v>256</v>
      </c>
      <c r="B9" s="1">
        <v>1</v>
      </c>
      <c r="C9" s="1">
        <v>1.861138</v>
      </c>
      <c r="D9" s="1">
        <v>1.861138</v>
      </c>
      <c r="E9" s="1">
        <f>Tablo1[[#This Row],[time_seq]]/Tablo1[[#This Row],[time_omp]]</f>
        <v>1</v>
      </c>
      <c r="F9" s="1">
        <f>Tablo1[[#This Row],[speedup]]/Tablo1[[#This Row],['#threads]]*100</f>
        <v>100</v>
      </c>
    </row>
    <row r="10" spans="1:6" x14ac:dyDescent="0.2">
      <c r="A10" s="1">
        <v>256</v>
      </c>
      <c r="B10" s="1">
        <v>2</v>
      </c>
      <c r="C10" s="1">
        <v>1.861138</v>
      </c>
      <c r="D10" s="1">
        <v>1.050127</v>
      </c>
      <c r="E10" s="1">
        <f>Tablo1[[#This Row],[time_seq]]/Tablo1[[#This Row],[time_omp]]</f>
        <v>1.7722980172874327</v>
      </c>
      <c r="F10" s="1">
        <f>Tablo1[[#This Row],[speedup]]/Tablo1[[#This Row],['#threads]]*100</f>
        <v>88.614900864371634</v>
      </c>
    </row>
    <row r="11" spans="1:6" x14ac:dyDescent="0.2">
      <c r="A11" s="1">
        <v>256</v>
      </c>
      <c r="B11" s="1">
        <v>4</v>
      </c>
      <c r="C11" s="1">
        <v>1.861138</v>
      </c>
      <c r="D11" s="1">
        <v>0.68857100000000004</v>
      </c>
      <c r="E11" s="1">
        <f>Tablo1[[#This Row],[time_seq]]/Tablo1[[#This Row],[time_omp]]</f>
        <v>2.7028991926758459</v>
      </c>
      <c r="F11" s="1">
        <f>Tablo1[[#This Row],[speedup]]/Tablo1[[#This Row],['#threads]]*100</f>
        <v>67.572479816896148</v>
      </c>
    </row>
    <row r="12" spans="1:6" x14ac:dyDescent="0.2">
      <c r="A12" s="1">
        <v>256</v>
      </c>
      <c r="B12" s="1">
        <v>8</v>
      </c>
      <c r="C12" s="1">
        <v>1.861138</v>
      </c>
      <c r="D12" s="1">
        <v>0.51192300000000002</v>
      </c>
      <c r="E12" s="1">
        <f>Tablo1[[#This Row],[time_seq]]/Tablo1[[#This Row],[time_omp]]</f>
        <v>3.635581913686238</v>
      </c>
      <c r="F12" s="1">
        <f>Tablo1[[#This Row],[speedup]]/Tablo1[[#This Row],['#threads]]*100</f>
        <v>45.444773921077974</v>
      </c>
    </row>
    <row r="13" spans="1:6" x14ac:dyDescent="0.2">
      <c r="A13" s="1">
        <v>256</v>
      </c>
      <c r="B13" s="1">
        <v>12</v>
      </c>
      <c r="C13" s="1">
        <v>1.861138</v>
      </c>
      <c r="D13" s="1">
        <v>1.5137</v>
      </c>
      <c r="E13" s="1">
        <f>Tablo1[[#This Row],[time_seq]]/Tablo1[[#This Row],[time_omp]]</f>
        <v>1.2295289687520645</v>
      </c>
      <c r="F13" s="1">
        <f>Tablo1[[#This Row],[speedup]]/Tablo1[[#This Row],['#threads]]*100</f>
        <v>10.246074739600537</v>
      </c>
    </row>
    <row r="14" spans="1:6" x14ac:dyDescent="0.2">
      <c r="A14" s="1">
        <v>256</v>
      </c>
      <c r="B14" s="1">
        <v>16</v>
      </c>
      <c r="C14" s="1">
        <v>1.861138</v>
      </c>
      <c r="D14" s="1">
        <v>2.509935</v>
      </c>
      <c r="E14" s="1">
        <f>Tablo1[[#This Row],[time_seq]]/Tablo1[[#This Row],[time_omp]]</f>
        <v>0.74150844543783001</v>
      </c>
      <c r="F14" s="1">
        <f>Tablo1[[#This Row],[speedup]]/Tablo1[[#This Row],['#threads]]*100</f>
        <v>4.6344277839864372</v>
      </c>
    </row>
    <row r="15" spans="1:6" x14ac:dyDescent="0.2">
      <c r="A15" s="1">
        <v>256</v>
      </c>
      <c r="B15" s="1">
        <v>32</v>
      </c>
      <c r="C15" s="1">
        <v>1.861138</v>
      </c>
      <c r="D15" s="1">
        <v>3.3622420000000002</v>
      </c>
      <c r="E15" s="1">
        <f>Tablo1[[#This Row],[time_seq]]/Tablo1[[#This Row],[time_omp]]</f>
        <v>0.55354076238414718</v>
      </c>
      <c r="F15" s="1">
        <f>Tablo1[[#This Row],[speedup]]/Tablo1[[#This Row],['#threads]]*100</f>
        <v>1.72981488245046</v>
      </c>
    </row>
    <row r="16" spans="1:6" x14ac:dyDescent="0.2">
      <c r="A16" s="1">
        <v>512</v>
      </c>
      <c r="B16" s="1">
        <v>1</v>
      </c>
      <c r="C16" s="1">
        <v>18.386279999999999</v>
      </c>
      <c r="D16" s="1">
        <v>18.386279999999999</v>
      </c>
      <c r="E16" s="1">
        <f>Tablo1[[#This Row],[time_seq]]/Tablo1[[#This Row],[time_omp]]</f>
        <v>1</v>
      </c>
      <c r="F16" s="1">
        <f>Tablo1[[#This Row],[speedup]]/Tablo1[[#This Row],['#threads]]*100</f>
        <v>100</v>
      </c>
    </row>
    <row r="17" spans="1:6" x14ac:dyDescent="0.2">
      <c r="A17" s="1">
        <v>512</v>
      </c>
      <c r="B17" s="1">
        <v>2</v>
      </c>
      <c r="C17" s="1">
        <v>18.386279999999999</v>
      </c>
      <c r="D17" s="1">
        <v>6.9791369999999997</v>
      </c>
      <c r="E17" s="1">
        <f>Tablo1[[#This Row],[time_seq]]/Tablo1[[#This Row],[time_omp]]</f>
        <v>2.634463258136357</v>
      </c>
      <c r="F17" s="1">
        <f>Tablo1[[#This Row],[speedup]]/Tablo1[[#This Row],['#threads]]*100</f>
        <v>131.72316290681783</v>
      </c>
    </row>
    <row r="18" spans="1:6" x14ac:dyDescent="0.2">
      <c r="A18" s="1">
        <v>512</v>
      </c>
      <c r="B18" s="1">
        <v>4</v>
      </c>
      <c r="C18" s="1">
        <v>18.386279999999999</v>
      </c>
      <c r="D18" s="1">
        <v>3.8497240000000001</v>
      </c>
      <c r="E18" s="1">
        <f>Tablo1[[#This Row],[time_seq]]/Tablo1[[#This Row],[time_omp]]</f>
        <v>4.7759995261997998</v>
      </c>
      <c r="F18" s="1">
        <f>Tablo1[[#This Row],[speedup]]/Tablo1[[#This Row],['#threads]]*100</f>
        <v>119.399988154995</v>
      </c>
    </row>
    <row r="19" spans="1:6" x14ac:dyDescent="0.2">
      <c r="A19" s="1">
        <v>512</v>
      </c>
      <c r="B19" s="1">
        <v>8</v>
      </c>
      <c r="C19" s="1">
        <v>18.386279999999999</v>
      </c>
      <c r="D19" s="1">
        <v>2.3760110000000001</v>
      </c>
      <c r="E19" s="1">
        <f>Tablo1[[#This Row],[time_seq]]/Tablo1[[#This Row],[time_omp]]</f>
        <v>7.7382975078819074</v>
      </c>
      <c r="F19" s="1">
        <f>Tablo1[[#This Row],[speedup]]/Tablo1[[#This Row],['#threads]]*100</f>
        <v>96.72871884852384</v>
      </c>
    </row>
    <row r="20" spans="1:6" x14ac:dyDescent="0.2">
      <c r="A20" s="1">
        <v>512</v>
      </c>
      <c r="B20" s="1">
        <v>12</v>
      </c>
      <c r="C20" s="1">
        <v>18.386279999999999</v>
      </c>
      <c r="D20" s="1">
        <v>10.592499999999999</v>
      </c>
      <c r="E20" s="1">
        <f>Tablo1[[#This Row],[time_seq]]/Tablo1[[#This Row],[time_omp]]</f>
        <v>1.7357828652348359</v>
      </c>
      <c r="F20" s="1">
        <f>Tablo1[[#This Row],[speedup]]/Tablo1[[#This Row],['#threads]]*100</f>
        <v>14.464857210290299</v>
      </c>
    </row>
    <row r="21" spans="1:6" x14ac:dyDescent="0.2">
      <c r="A21" s="1">
        <v>512</v>
      </c>
      <c r="B21" s="1">
        <v>16</v>
      </c>
      <c r="C21" s="1">
        <v>18.386279999999999</v>
      </c>
      <c r="D21" s="1">
        <v>5.5893189999999997</v>
      </c>
      <c r="E21" s="1">
        <f>Tablo1[[#This Row],[time_seq]]/Tablo1[[#This Row],[time_omp]]</f>
        <v>3.2895384929720417</v>
      </c>
      <c r="F21" s="1">
        <f>Tablo1[[#This Row],[speedup]]/Tablo1[[#This Row],['#threads]]*100</f>
        <v>20.55961558107526</v>
      </c>
    </row>
    <row r="22" spans="1:6" x14ac:dyDescent="0.2">
      <c r="A22" s="1">
        <v>512</v>
      </c>
      <c r="B22" s="1">
        <v>32</v>
      </c>
      <c r="C22" s="1">
        <v>18.386279999999999</v>
      </c>
      <c r="D22" s="1">
        <v>13.571512999999999</v>
      </c>
      <c r="E22" s="1">
        <f>Tablo1[[#This Row],[time_seq]]/Tablo1[[#This Row],[time_omp]]</f>
        <v>1.3547700982197048</v>
      </c>
      <c r="F22" s="1">
        <f>Tablo1[[#This Row],[speedup]]/Tablo1[[#This Row],['#threads]]*100</f>
        <v>4.2336565569365776</v>
      </c>
    </row>
    <row r="23" spans="1:6" x14ac:dyDescent="0.2">
      <c r="A23" s="1">
        <v>1024</v>
      </c>
      <c r="B23" s="1">
        <v>1</v>
      </c>
      <c r="C23" s="1">
        <v>155.74846500000001</v>
      </c>
      <c r="D23" s="1">
        <v>155.74846500000001</v>
      </c>
      <c r="E23" s="1">
        <f>Tablo1[[#This Row],[time_seq]]/Tablo1[[#This Row],[time_omp]]</f>
        <v>1</v>
      </c>
      <c r="F23" s="1">
        <f>Tablo1[[#This Row],[speedup]]/Tablo1[[#This Row],['#threads]]*100</f>
        <v>100</v>
      </c>
    </row>
    <row r="24" spans="1:6" x14ac:dyDescent="0.2">
      <c r="A24" s="1">
        <v>1024</v>
      </c>
      <c r="B24" s="1">
        <v>2</v>
      </c>
      <c r="C24" s="1">
        <v>155.74846500000001</v>
      </c>
      <c r="D24" s="1">
        <v>78.362899999999996</v>
      </c>
      <c r="E24" s="1">
        <f>Tablo1[[#This Row],[time_seq]]/Tablo1[[#This Row],[time_omp]]</f>
        <v>1.9875280904611752</v>
      </c>
      <c r="F24" s="1">
        <f>Tablo1[[#This Row],[speedup]]/Tablo1[[#This Row],['#threads]]*100</f>
        <v>99.376404523058753</v>
      </c>
    </row>
    <row r="25" spans="1:6" x14ac:dyDescent="0.2">
      <c r="A25" s="1">
        <v>1024</v>
      </c>
      <c r="B25" s="1">
        <v>4</v>
      </c>
      <c r="C25" s="1">
        <v>155.74846500000001</v>
      </c>
      <c r="D25" s="1">
        <v>47.095342000000002</v>
      </c>
      <c r="E25" s="1">
        <f>Tablo1[[#This Row],[time_seq]]/Tablo1[[#This Row],[time_omp]]</f>
        <v>3.3070885226823492</v>
      </c>
      <c r="F25" s="1">
        <f>Tablo1[[#This Row],[speedup]]/Tablo1[[#This Row],['#threads]]*100</f>
        <v>82.67721306705873</v>
      </c>
    </row>
    <row r="26" spans="1:6" x14ac:dyDescent="0.2">
      <c r="A26" s="1">
        <v>1024</v>
      </c>
      <c r="B26" s="1">
        <v>8</v>
      </c>
      <c r="C26" s="1">
        <v>155.74846500000001</v>
      </c>
      <c r="D26" s="1">
        <v>26.924118</v>
      </c>
      <c r="E26" s="1">
        <f>Tablo1[[#This Row],[time_seq]]/Tablo1[[#This Row],[time_omp]]</f>
        <v>5.7847192988828828</v>
      </c>
      <c r="F26" s="1">
        <f>Tablo1[[#This Row],[speedup]]/Tablo1[[#This Row],['#threads]]*100</f>
        <v>72.308991236036036</v>
      </c>
    </row>
    <row r="27" spans="1:6" x14ac:dyDescent="0.2">
      <c r="A27" s="1">
        <v>1024</v>
      </c>
      <c r="B27" s="1">
        <v>12</v>
      </c>
      <c r="C27" s="1">
        <v>155.74846500000001</v>
      </c>
      <c r="D27" s="1">
        <v>97.742365000000007</v>
      </c>
      <c r="E27" s="1">
        <f>Tablo1[[#This Row],[time_seq]]/Tablo1[[#This Row],[time_omp]]</f>
        <v>1.5934591412843346</v>
      </c>
      <c r="F27" s="1">
        <f>Tablo1[[#This Row],[speedup]]/Tablo1[[#This Row],['#threads]]*100</f>
        <v>13.278826177369455</v>
      </c>
    </row>
    <row r="28" spans="1:6" x14ac:dyDescent="0.2">
      <c r="A28" s="1">
        <v>1024</v>
      </c>
      <c r="B28" s="1">
        <v>16</v>
      </c>
      <c r="C28" s="1">
        <v>155.74846500000001</v>
      </c>
      <c r="D28" s="1">
        <v>34.204101999999999</v>
      </c>
      <c r="E28" s="1">
        <f>Tablo1[[#This Row],[time_seq]]/Tablo1[[#This Row],[time_omp]]</f>
        <v>4.553502530193601</v>
      </c>
      <c r="F28" s="1">
        <f>Tablo1[[#This Row],[speedup]]/Tablo1[[#This Row],['#threads]]*100</f>
        <v>28.459390813710005</v>
      </c>
    </row>
    <row r="29" spans="1:6" x14ac:dyDescent="0.2">
      <c r="A29" s="1">
        <v>1024</v>
      </c>
      <c r="B29" s="1">
        <v>32</v>
      </c>
      <c r="C29" s="1">
        <v>155.74846500000001</v>
      </c>
      <c r="D29" s="1">
        <v>45.179882999999997</v>
      </c>
      <c r="E29" s="1">
        <f>Tablo1[[#This Row],[time_seq]]/Tablo1[[#This Row],[time_omp]]</f>
        <v>3.447296775868145</v>
      </c>
      <c r="F29" s="1">
        <f>Tablo1[[#This Row],[speedup]]/Tablo1[[#This Row],['#threads]]*100</f>
        <v>10.772802424587953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1577-A815-C749-A478-CE1CDB5FC61B}">
  <dimension ref="A1:G29"/>
  <sheetViews>
    <sheetView tabSelected="1" workbookViewId="0">
      <selection activeCell="J34" sqref="J3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</row>
    <row r="2" spans="1:7" x14ac:dyDescent="0.2">
      <c r="A2" s="1">
        <v>128</v>
      </c>
      <c r="B2" s="1">
        <v>32</v>
      </c>
      <c r="C2" s="1">
        <f>(Tablo13[[#This Row],[N]]*Tablo13[[#This Row],[N]])/Tablo13[[#This Row],['#threads]]</f>
        <v>512</v>
      </c>
      <c r="D2" s="1">
        <v>0.36459000000000003</v>
      </c>
      <c r="E2" s="1">
        <v>3.9347759999999998</v>
      </c>
      <c r="F2" s="1">
        <f>Tablo13[[#This Row],['#threads]]*Tablo13[[#This Row],[time_seq]]/Tablo13[[#This Row],[time_omp]]</f>
        <v>2.9650684054187586</v>
      </c>
      <c r="G2" s="1">
        <f>Tablo13[[#This Row],[time_seq]]/Tablo13[[#This Row],[time_omp]]*100</f>
        <v>9.2658387669336211</v>
      </c>
    </row>
    <row r="3" spans="1:7" x14ac:dyDescent="0.2">
      <c r="A3" s="1">
        <v>128</v>
      </c>
      <c r="B3" s="1">
        <v>16</v>
      </c>
      <c r="C3" s="1">
        <f>(Tablo13[[#This Row],[N]]*Tablo13[[#This Row],[N]])/Tablo13[[#This Row],['#threads]]</f>
        <v>1024</v>
      </c>
      <c r="D3" s="1">
        <v>0.36459000000000003</v>
      </c>
      <c r="E3" s="1">
        <v>1.182407</v>
      </c>
      <c r="F3" s="1">
        <f>Tablo13[[#This Row],['#threads]]*Tablo13[[#This Row],[time_seq]]/Tablo13[[#This Row],[time_omp]]</f>
        <v>4.9335296560321451</v>
      </c>
      <c r="G3" s="1">
        <f>Tablo13[[#This Row],[time_seq]]/Tablo13[[#This Row],[time_omp]]*100</f>
        <v>30.834560350200906</v>
      </c>
    </row>
    <row r="4" spans="1:7" x14ac:dyDescent="0.2">
      <c r="A4" s="1">
        <v>128</v>
      </c>
      <c r="B4" s="1">
        <v>12</v>
      </c>
      <c r="C4" s="1">
        <f>(Tablo13[[#This Row],[N]]*Tablo13[[#This Row],[N]])/Tablo13[[#This Row],['#threads]]</f>
        <v>1365.3333333333333</v>
      </c>
      <c r="D4" s="1">
        <v>0.36459000000000003</v>
      </c>
      <c r="E4" s="1">
        <v>0.63519099999999995</v>
      </c>
      <c r="F4" s="1">
        <f>Tablo13[[#This Row],['#threads]]*Tablo13[[#This Row],[time_seq]]/Tablo13[[#This Row],[time_omp]]</f>
        <v>6.8878179949023224</v>
      </c>
      <c r="G4" s="1">
        <f>Tablo13[[#This Row],[time_seq]]/Tablo13[[#This Row],[time_omp]]*100</f>
        <v>57.398483290852688</v>
      </c>
    </row>
    <row r="5" spans="1:7" x14ac:dyDescent="0.2">
      <c r="A5" s="1">
        <v>128</v>
      </c>
      <c r="B5" s="1">
        <v>8</v>
      </c>
      <c r="C5" s="1">
        <f>(Tablo13[[#This Row],[N]]*Tablo13[[#This Row],[N]])/Tablo13[[#This Row],['#threads]]</f>
        <v>2048</v>
      </c>
      <c r="D5" s="1">
        <v>0.36459000000000003</v>
      </c>
      <c r="E5" s="1">
        <v>0.17738300000000001</v>
      </c>
      <c r="F5" s="1">
        <f>Tablo13[[#This Row],['#threads]]*Tablo13[[#This Row],[time_seq]]/Tablo13[[#This Row],[time_omp]]</f>
        <v>16.443063878725695</v>
      </c>
      <c r="G5" s="1">
        <f>Tablo13[[#This Row],[time_seq]]/Tablo13[[#This Row],[time_omp]]*100</f>
        <v>205.53829848407119</v>
      </c>
    </row>
    <row r="6" spans="1:7" x14ac:dyDescent="0.2">
      <c r="A6" s="1">
        <v>256</v>
      </c>
      <c r="B6" s="1">
        <v>32</v>
      </c>
      <c r="C6" s="1">
        <f>(Tablo13[[#This Row],[N]]*Tablo13[[#This Row],[N]])/Tablo13[[#This Row],['#threads]]</f>
        <v>2048</v>
      </c>
      <c r="D6" s="1">
        <v>1.861138</v>
      </c>
      <c r="E6" s="1">
        <v>3.3622420000000002</v>
      </c>
      <c r="F6" s="1">
        <f>Tablo13[[#This Row],['#threads]]*Tablo13[[#This Row],[time_seq]]/Tablo13[[#This Row],[time_omp]]</f>
        <v>17.71330439629271</v>
      </c>
      <c r="G6" s="1">
        <f>Tablo13[[#This Row],[time_seq]]/Tablo13[[#This Row],[time_omp]]*100</f>
        <v>55.35407623841472</v>
      </c>
    </row>
    <row r="7" spans="1:7" x14ac:dyDescent="0.2">
      <c r="A7" s="1">
        <v>128</v>
      </c>
      <c r="B7" s="1">
        <v>4</v>
      </c>
      <c r="C7" s="1">
        <f>(Tablo13[[#This Row],[N]]*Tablo13[[#This Row],[N]])/Tablo13[[#This Row],['#threads]]</f>
        <v>4096</v>
      </c>
      <c r="D7" s="1">
        <v>0.36459000000000003</v>
      </c>
      <c r="E7" s="1">
        <v>0.21194499999999999</v>
      </c>
      <c r="F7" s="1">
        <f>Tablo13[[#This Row],['#threads]]*Tablo13[[#This Row],[time_seq]]/Tablo13[[#This Row],[time_omp]]</f>
        <v>6.8808417278067431</v>
      </c>
      <c r="G7" s="1">
        <f>Tablo13[[#This Row],[time_seq]]/Tablo13[[#This Row],[time_omp]]*100</f>
        <v>172.02104319516857</v>
      </c>
    </row>
    <row r="8" spans="1:7" x14ac:dyDescent="0.2">
      <c r="A8" s="1">
        <v>256</v>
      </c>
      <c r="B8" s="1">
        <v>16</v>
      </c>
      <c r="C8" s="1">
        <f>(Tablo13[[#This Row],[N]]*Tablo13[[#This Row],[N]])/Tablo13[[#This Row],['#threads]]</f>
        <v>4096</v>
      </c>
      <c r="D8" s="1">
        <v>1.861138</v>
      </c>
      <c r="E8" s="1">
        <v>2.509935</v>
      </c>
      <c r="F8" s="1">
        <f>Tablo13[[#This Row],['#threads]]*Tablo13[[#This Row],[time_seq]]/Tablo13[[#This Row],[time_omp]]</f>
        <v>11.86413512700528</v>
      </c>
      <c r="G8" s="1">
        <f>Tablo13[[#This Row],[time_seq]]/Tablo13[[#This Row],[time_omp]]*100</f>
        <v>74.150844543782995</v>
      </c>
    </row>
    <row r="9" spans="1:7" x14ac:dyDescent="0.2">
      <c r="A9" s="1">
        <v>256</v>
      </c>
      <c r="B9" s="1">
        <v>12</v>
      </c>
      <c r="C9" s="1">
        <f>(Tablo13[[#This Row],[N]]*Tablo13[[#This Row],[N]])/Tablo13[[#This Row],['#threads]]</f>
        <v>5461.333333333333</v>
      </c>
      <c r="D9" s="1">
        <v>1.861138</v>
      </c>
      <c r="E9" s="1">
        <v>1.5137</v>
      </c>
      <c r="F9" s="1">
        <f>Tablo13[[#This Row],['#threads]]*Tablo13[[#This Row],[time_seq]]/Tablo13[[#This Row],[time_omp]]</f>
        <v>14.754347625024772</v>
      </c>
      <c r="G9" s="1">
        <f>Tablo13[[#This Row],[time_seq]]/Tablo13[[#This Row],[time_omp]]*100</f>
        <v>122.95289687520645</v>
      </c>
    </row>
    <row r="10" spans="1:7" x14ac:dyDescent="0.2">
      <c r="A10" s="1">
        <v>128</v>
      </c>
      <c r="B10" s="1">
        <v>2</v>
      </c>
      <c r="C10" s="2">
        <f>(Tablo13[[#This Row],[N]]*Tablo13[[#This Row],[N]])/Tablo13[[#This Row],['#threads]]</f>
        <v>8192</v>
      </c>
      <c r="D10" s="1">
        <v>0.36459000000000003</v>
      </c>
      <c r="E10" s="1">
        <v>0.26160499999999998</v>
      </c>
      <c r="F10" s="2">
        <f>Tablo13[[#This Row],['#threads]]*Tablo13[[#This Row],[time_seq]]/Tablo13[[#This Row],[time_omp]]</f>
        <v>2.7873320464058411</v>
      </c>
      <c r="G10" s="2">
        <f>Tablo13[[#This Row],[time_seq]]/Tablo13[[#This Row],[time_omp]]*100</f>
        <v>139.36660232029206</v>
      </c>
    </row>
    <row r="11" spans="1:7" x14ac:dyDescent="0.2">
      <c r="A11" s="1">
        <v>256</v>
      </c>
      <c r="B11" s="1">
        <v>8</v>
      </c>
      <c r="C11" s="2">
        <f>(Tablo13[[#This Row],[N]]*Tablo13[[#This Row],[N]])/Tablo13[[#This Row],['#threads]]</f>
        <v>8192</v>
      </c>
      <c r="D11" s="1">
        <v>1.861138</v>
      </c>
      <c r="E11" s="1">
        <v>0.51192300000000002</v>
      </c>
      <c r="F11" s="2">
        <f>Tablo13[[#This Row],['#threads]]*Tablo13[[#This Row],[time_seq]]/Tablo13[[#This Row],[time_omp]]</f>
        <v>29.084655309489904</v>
      </c>
      <c r="G11" s="2">
        <f>Tablo13[[#This Row],[time_seq]]/Tablo13[[#This Row],[time_omp]]*100</f>
        <v>363.5581913686238</v>
      </c>
    </row>
    <row r="12" spans="1:7" x14ac:dyDescent="0.2">
      <c r="A12" s="1">
        <v>512</v>
      </c>
      <c r="B12" s="1">
        <v>32</v>
      </c>
      <c r="C12" s="2">
        <f>(Tablo13[[#This Row],[N]]*Tablo13[[#This Row],[N]])/Tablo13[[#This Row],['#threads]]</f>
        <v>8192</v>
      </c>
      <c r="D12" s="1">
        <v>18.386279999999999</v>
      </c>
      <c r="E12" s="1">
        <v>13.571512999999999</v>
      </c>
      <c r="F12" s="2">
        <f>Tablo13[[#This Row],['#threads]]*Tablo13[[#This Row],[time_seq]]/Tablo13[[#This Row],[time_omp]]</f>
        <v>43.352643143030555</v>
      </c>
      <c r="G12" s="2">
        <f>Tablo13[[#This Row],[time_seq]]/Tablo13[[#This Row],[time_omp]]*100</f>
        <v>135.47700982197048</v>
      </c>
    </row>
    <row r="13" spans="1:7" x14ac:dyDescent="0.2">
      <c r="A13" s="1">
        <v>128</v>
      </c>
      <c r="B13" s="1">
        <v>1</v>
      </c>
      <c r="C13" s="3">
        <f>(Tablo13[[#This Row],[N]]*Tablo13[[#This Row],[N]])/Tablo13[[#This Row],['#threads]]</f>
        <v>16384</v>
      </c>
      <c r="D13" s="1">
        <v>0.36459000000000003</v>
      </c>
      <c r="E13" s="1">
        <v>0.36459000000000003</v>
      </c>
      <c r="F13" s="3">
        <f>Tablo13[[#This Row],['#threads]]*Tablo13[[#This Row],[time_seq]]/Tablo13[[#This Row],[time_omp]]</f>
        <v>1</v>
      </c>
      <c r="G13" s="3">
        <f>Tablo13[[#This Row],[time_seq]]/Tablo13[[#This Row],[time_omp]]*100</f>
        <v>100</v>
      </c>
    </row>
    <row r="14" spans="1:7" x14ac:dyDescent="0.2">
      <c r="A14" s="1">
        <v>256</v>
      </c>
      <c r="B14" s="1">
        <v>4</v>
      </c>
      <c r="C14" s="3">
        <f>(Tablo13[[#This Row],[N]]*Tablo13[[#This Row],[N]])/Tablo13[[#This Row],['#threads]]</f>
        <v>16384</v>
      </c>
      <c r="D14" s="1">
        <v>1.861138</v>
      </c>
      <c r="E14" s="1">
        <v>0.68857100000000004</v>
      </c>
      <c r="F14" s="3">
        <f>Tablo13[[#This Row],['#threads]]*Tablo13[[#This Row],[time_seq]]/Tablo13[[#This Row],[time_omp]]</f>
        <v>10.811596770703384</v>
      </c>
      <c r="G14" s="3">
        <f>Tablo13[[#This Row],[time_seq]]/Tablo13[[#This Row],[time_omp]]*100</f>
        <v>270.28991926758459</v>
      </c>
    </row>
    <row r="15" spans="1:7" x14ac:dyDescent="0.2">
      <c r="A15" s="1">
        <v>512</v>
      </c>
      <c r="B15" s="1">
        <v>16</v>
      </c>
      <c r="C15" s="3">
        <f>(Tablo13[[#This Row],[N]]*Tablo13[[#This Row],[N]])/Tablo13[[#This Row],['#threads]]</f>
        <v>16384</v>
      </c>
      <c r="D15" s="1">
        <v>18.386279999999999</v>
      </c>
      <c r="E15" s="1">
        <v>5.5893189999999997</v>
      </c>
      <c r="F15" s="3">
        <f>Tablo13[[#This Row],['#threads]]*Tablo13[[#This Row],[time_seq]]/Tablo13[[#This Row],[time_omp]]</f>
        <v>52.632615887552667</v>
      </c>
      <c r="G15" s="3">
        <f>Tablo13[[#This Row],[time_seq]]/Tablo13[[#This Row],[time_omp]]*100</f>
        <v>328.95384929720416</v>
      </c>
    </row>
    <row r="16" spans="1:7" x14ac:dyDescent="0.2">
      <c r="A16" s="1">
        <v>512</v>
      </c>
      <c r="B16" s="1">
        <v>12</v>
      </c>
      <c r="C16" s="1">
        <f>(Tablo13[[#This Row],[N]]*Tablo13[[#This Row],[N]])/Tablo13[[#This Row],['#threads]]</f>
        <v>21845.333333333332</v>
      </c>
      <c r="D16" s="1">
        <v>18.386279999999999</v>
      </c>
      <c r="E16" s="1">
        <v>10.592499999999999</v>
      </c>
      <c r="F16" s="1">
        <f>Tablo13[[#This Row],['#threads]]*Tablo13[[#This Row],[time_seq]]/Tablo13[[#This Row],[time_omp]]</f>
        <v>20.82939438281803</v>
      </c>
      <c r="G16" s="1">
        <f>Tablo13[[#This Row],[time_seq]]/Tablo13[[#This Row],[time_omp]]*100</f>
        <v>173.5782865234836</v>
      </c>
    </row>
    <row r="17" spans="1:7" x14ac:dyDescent="0.2">
      <c r="A17" s="1">
        <v>256</v>
      </c>
      <c r="B17" s="1">
        <v>2</v>
      </c>
      <c r="C17" s="4">
        <f>(Tablo13[[#This Row],[N]]*Tablo13[[#This Row],[N]])/Tablo13[[#This Row],['#threads]]</f>
        <v>32768</v>
      </c>
      <c r="D17" s="1">
        <v>1.861138</v>
      </c>
      <c r="E17" s="1">
        <v>1.050127</v>
      </c>
      <c r="F17" s="4">
        <f>Tablo13[[#This Row],['#threads]]*Tablo13[[#This Row],[time_seq]]/Tablo13[[#This Row],[time_omp]]</f>
        <v>3.5445960345748655</v>
      </c>
      <c r="G17" s="4">
        <f>Tablo13[[#This Row],[time_seq]]/Tablo13[[#This Row],[time_omp]]*100</f>
        <v>177.22980172874327</v>
      </c>
    </row>
    <row r="18" spans="1:7" x14ac:dyDescent="0.2">
      <c r="A18" s="1">
        <v>512</v>
      </c>
      <c r="B18" s="1">
        <v>8</v>
      </c>
      <c r="C18" s="4">
        <f>(Tablo13[[#This Row],[N]]*Tablo13[[#This Row],[N]])/Tablo13[[#This Row],['#threads]]</f>
        <v>32768</v>
      </c>
      <c r="D18" s="1">
        <v>18.386279999999999</v>
      </c>
      <c r="E18" s="1">
        <v>2.3760110000000001</v>
      </c>
      <c r="F18" s="4">
        <f>Tablo13[[#This Row],['#threads]]*Tablo13[[#This Row],[time_seq]]/Tablo13[[#This Row],[time_omp]]</f>
        <v>61.906380063055259</v>
      </c>
      <c r="G18" s="4">
        <f>Tablo13[[#This Row],[time_seq]]/Tablo13[[#This Row],[time_omp]]*100</f>
        <v>773.82975078819072</v>
      </c>
    </row>
    <row r="19" spans="1:7" x14ac:dyDescent="0.2">
      <c r="A19" s="1">
        <v>1024</v>
      </c>
      <c r="B19" s="1">
        <v>32</v>
      </c>
      <c r="C19" s="4">
        <f>(Tablo13[[#This Row],[N]]*Tablo13[[#This Row],[N]])/Tablo13[[#This Row],['#threads]]</f>
        <v>32768</v>
      </c>
      <c r="D19" s="1">
        <v>155.74846500000001</v>
      </c>
      <c r="E19" s="1">
        <v>45.179882999999997</v>
      </c>
      <c r="F19" s="4">
        <f>Tablo13[[#This Row],['#threads]]*Tablo13[[#This Row],[time_seq]]/Tablo13[[#This Row],[time_omp]]</f>
        <v>110.31349682778064</v>
      </c>
      <c r="G19" s="4">
        <f>Tablo13[[#This Row],[time_seq]]/Tablo13[[#This Row],[time_omp]]*100</f>
        <v>344.72967758681449</v>
      </c>
    </row>
    <row r="20" spans="1:7" x14ac:dyDescent="0.2">
      <c r="A20" s="1">
        <v>256</v>
      </c>
      <c r="B20" s="1">
        <v>1</v>
      </c>
      <c r="C20" s="5">
        <f>(Tablo13[[#This Row],[N]]*Tablo13[[#This Row],[N]])/Tablo13[[#This Row],['#threads]]</f>
        <v>65536</v>
      </c>
      <c r="D20" s="1">
        <v>1.861138</v>
      </c>
      <c r="E20" s="1">
        <v>1.861138</v>
      </c>
      <c r="F20" s="5">
        <f>Tablo13[[#This Row],['#threads]]*Tablo13[[#This Row],[time_seq]]/Tablo13[[#This Row],[time_omp]]</f>
        <v>1</v>
      </c>
      <c r="G20" s="5">
        <f>Tablo13[[#This Row],[time_seq]]/Tablo13[[#This Row],[time_omp]]*100</f>
        <v>100</v>
      </c>
    </row>
    <row r="21" spans="1:7" x14ac:dyDescent="0.2">
      <c r="A21" s="1">
        <v>512</v>
      </c>
      <c r="B21" s="1">
        <v>4</v>
      </c>
      <c r="C21" s="5">
        <f>(Tablo13[[#This Row],[N]]*Tablo13[[#This Row],[N]])/Tablo13[[#This Row],['#threads]]</f>
        <v>65536</v>
      </c>
      <c r="D21" s="1">
        <v>18.386279999999999</v>
      </c>
      <c r="E21" s="1">
        <v>3.8497240000000001</v>
      </c>
      <c r="F21" s="5">
        <f>Tablo13[[#This Row],['#threads]]*Tablo13[[#This Row],[time_seq]]/Tablo13[[#This Row],[time_omp]]</f>
        <v>19.103998104799199</v>
      </c>
      <c r="G21" s="5">
        <f>Tablo13[[#This Row],[time_seq]]/Tablo13[[#This Row],[time_omp]]*100</f>
        <v>477.59995261998</v>
      </c>
    </row>
    <row r="22" spans="1:7" x14ac:dyDescent="0.2">
      <c r="A22" s="1">
        <v>1024</v>
      </c>
      <c r="B22" s="1">
        <v>16</v>
      </c>
      <c r="C22" s="5">
        <f>(Tablo13[[#This Row],[N]]*Tablo13[[#This Row],[N]])/Tablo13[[#This Row],['#threads]]</f>
        <v>65536</v>
      </c>
      <c r="D22" s="1">
        <v>155.74846500000001</v>
      </c>
      <c r="E22" s="1">
        <v>34.204101999999999</v>
      </c>
      <c r="F22" s="5">
        <f>Tablo13[[#This Row],['#threads]]*Tablo13[[#This Row],[time_seq]]/Tablo13[[#This Row],[time_omp]]</f>
        <v>72.856040483097615</v>
      </c>
      <c r="G22" s="5">
        <f>Tablo13[[#This Row],[time_seq]]/Tablo13[[#This Row],[time_omp]]*100</f>
        <v>455.35025301936008</v>
      </c>
    </row>
    <row r="23" spans="1:7" x14ac:dyDescent="0.2">
      <c r="A23" s="1">
        <v>1024</v>
      </c>
      <c r="B23" s="1">
        <v>12</v>
      </c>
      <c r="C23" s="1">
        <f>(Tablo13[[#This Row],[N]]*Tablo13[[#This Row],[N]])/Tablo13[[#This Row],['#threads]]</f>
        <v>87381.333333333328</v>
      </c>
      <c r="D23" s="1">
        <v>155.74846500000001</v>
      </c>
      <c r="E23" s="1">
        <v>97.742365000000007</v>
      </c>
      <c r="F23" s="1">
        <f>Tablo13[[#This Row],['#threads]]*Tablo13[[#This Row],[time_seq]]/Tablo13[[#This Row],[time_omp]]</f>
        <v>19.121509695412016</v>
      </c>
      <c r="G23" s="1">
        <f>Tablo13[[#This Row],[time_seq]]/Tablo13[[#This Row],[time_omp]]*100</f>
        <v>159.34591412843346</v>
      </c>
    </row>
    <row r="24" spans="1:7" x14ac:dyDescent="0.2">
      <c r="A24" s="1">
        <v>512</v>
      </c>
      <c r="B24" s="1">
        <v>2</v>
      </c>
      <c r="C24" s="1">
        <f>(Tablo13[[#This Row],[N]]*Tablo13[[#This Row],[N]])/Tablo13[[#This Row],['#threads]]</f>
        <v>131072</v>
      </c>
      <c r="D24" s="1">
        <v>18.386279999999999</v>
      </c>
      <c r="E24" s="1">
        <v>6.9791369999999997</v>
      </c>
      <c r="F24" s="1">
        <f>Tablo13[[#This Row],['#threads]]*Tablo13[[#This Row],[time_seq]]/Tablo13[[#This Row],[time_omp]]</f>
        <v>5.2689265162727139</v>
      </c>
      <c r="G24" s="1">
        <f>Tablo13[[#This Row],[time_seq]]/Tablo13[[#This Row],[time_omp]]*100</f>
        <v>263.44632581363567</v>
      </c>
    </row>
    <row r="25" spans="1:7" x14ac:dyDescent="0.2">
      <c r="A25" s="1">
        <v>1024</v>
      </c>
      <c r="B25" s="1">
        <v>8</v>
      </c>
      <c r="C25" s="1">
        <f>(Tablo13[[#This Row],[N]]*Tablo13[[#This Row],[N]])/Tablo13[[#This Row],['#threads]]</f>
        <v>131072</v>
      </c>
      <c r="D25" s="1">
        <v>155.74846500000001</v>
      </c>
      <c r="E25" s="1">
        <v>26.924118</v>
      </c>
      <c r="F25" s="1">
        <f>Tablo13[[#This Row],['#threads]]*Tablo13[[#This Row],[time_seq]]/Tablo13[[#This Row],[time_omp]]</f>
        <v>46.277754391063063</v>
      </c>
      <c r="G25" s="1">
        <f>Tablo13[[#This Row],[time_seq]]/Tablo13[[#This Row],[time_omp]]*100</f>
        <v>578.47192988828829</v>
      </c>
    </row>
    <row r="26" spans="1:7" x14ac:dyDescent="0.2">
      <c r="A26" s="1">
        <v>512</v>
      </c>
      <c r="B26" s="1">
        <v>1</v>
      </c>
      <c r="C26" s="1">
        <f>(Tablo13[[#This Row],[N]]*Tablo13[[#This Row],[N]])/Tablo13[[#This Row],['#threads]]</f>
        <v>262144</v>
      </c>
      <c r="D26" s="1">
        <v>18.386279999999999</v>
      </c>
      <c r="E26" s="1">
        <v>18.386279999999999</v>
      </c>
      <c r="F26" s="1">
        <f>Tablo13[[#This Row],['#threads]]*Tablo13[[#This Row],[time_seq]]/Tablo13[[#This Row],[time_omp]]</f>
        <v>1</v>
      </c>
      <c r="G26" s="1">
        <f>Tablo13[[#This Row],[time_seq]]/Tablo13[[#This Row],[time_omp]]*100</f>
        <v>100</v>
      </c>
    </row>
    <row r="27" spans="1:7" x14ac:dyDescent="0.2">
      <c r="A27" s="1">
        <v>1024</v>
      </c>
      <c r="B27" s="1">
        <v>4</v>
      </c>
      <c r="C27" s="1">
        <f>(Tablo13[[#This Row],[N]]*Tablo13[[#This Row],[N]])/Tablo13[[#This Row],['#threads]]</f>
        <v>262144</v>
      </c>
      <c r="D27" s="1">
        <v>155.74846500000001</v>
      </c>
      <c r="E27" s="1">
        <v>47.095342000000002</v>
      </c>
      <c r="F27" s="1">
        <f>Tablo13[[#This Row],['#threads]]*Tablo13[[#This Row],[time_seq]]/Tablo13[[#This Row],[time_omp]]</f>
        <v>13.228354090729397</v>
      </c>
      <c r="G27" s="1">
        <f>Tablo13[[#This Row],[time_seq]]/Tablo13[[#This Row],[time_omp]]*100</f>
        <v>330.70885226823492</v>
      </c>
    </row>
    <row r="28" spans="1:7" x14ac:dyDescent="0.2">
      <c r="A28" s="1">
        <v>1024</v>
      </c>
      <c r="B28" s="1">
        <v>2</v>
      </c>
      <c r="C28" s="1">
        <f>(Tablo13[[#This Row],[N]]*Tablo13[[#This Row],[N]])/Tablo13[[#This Row],['#threads]]</f>
        <v>524288</v>
      </c>
      <c r="D28" s="1">
        <v>155.74846500000001</v>
      </c>
      <c r="E28" s="1">
        <v>78.362899999999996</v>
      </c>
      <c r="F28" s="1">
        <f>Tablo13[[#This Row],['#threads]]*Tablo13[[#This Row],[time_seq]]/Tablo13[[#This Row],[time_omp]]</f>
        <v>3.9750561809223504</v>
      </c>
      <c r="G28" s="1">
        <f>Tablo13[[#This Row],[time_seq]]/Tablo13[[#This Row],[time_omp]]*100</f>
        <v>198.75280904611751</v>
      </c>
    </row>
    <row r="29" spans="1:7" x14ac:dyDescent="0.2">
      <c r="A29" s="1">
        <v>1024</v>
      </c>
      <c r="B29" s="1">
        <v>1</v>
      </c>
      <c r="C29" s="1">
        <f>(Tablo13[[#This Row],[N]]*Tablo13[[#This Row],[N]])/Tablo13[[#This Row],['#threads]]</f>
        <v>1048576</v>
      </c>
      <c r="D29" s="1">
        <v>155.74846500000001</v>
      </c>
      <c r="E29" s="1">
        <v>155.74846500000001</v>
      </c>
      <c r="F29" s="1">
        <f>Tablo13[[#This Row],['#threads]]*Tablo13[[#This Row],[time_seq]]/Tablo13[[#This Row],[time_omp]]</f>
        <v>1</v>
      </c>
      <c r="G29" s="1">
        <f>Tablo13[[#This Row],[time_seq]]/Tablo13[[#This Row],[time_omp]]*100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Metehan Dündar</cp:lastModifiedBy>
  <dcterms:created xsi:type="dcterms:W3CDTF">2023-10-12T10:53:08Z</dcterms:created>
  <dcterms:modified xsi:type="dcterms:W3CDTF">2023-12-20T01:03:03Z</dcterms:modified>
</cp:coreProperties>
</file>