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tamondal\Dropbox\Final Proj\_MEEN-646-2016_Final Project\2.Codes\Compressor Design\"/>
    </mc:Choice>
  </mc:AlternateContent>
  <bookViews>
    <workbookView xWindow="0" yWindow="0" windowWidth="19200" windowHeight="714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1" i="1" l="1"/>
  <c r="F21" i="1"/>
  <c r="G21" i="1"/>
  <c r="H21" i="1"/>
  <c r="I21" i="1"/>
  <c r="J21" i="1"/>
  <c r="K21" i="1"/>
  <c r="L21" i="1"/>
  <c r="M21" i="1"/>
  <c r="N21" i="1"/>
  <c r="O21" i="1"/>
  <c r="P21" i="1"/>
  <c r="Q21" i="1"/>
  <c r="R21" i="1"/>
  <c r="S21" i="1"/>
  <c r="D21" i="1"/>
  <c r="E16" i="1"/>
  <c r="F16" i="1"/>
  <c r="G16" i="1"/>
  <c r="H16" i="1"/>
  <c r="I16" i="1"/>
  <c r="J16" i="1"/>
  <c r="K16" i="1"/>
  <c r="L16" i="1"/>
  <c r="M16" i="1"/>
  <c r="N16" i="1"/>
  <c r="O16" i="1"/>
  <c r="P16" i="1"/>
  <c r="Q16" i="1"/>
  <c r="R16" i="1"/>
  <c r="S16" i="1"/>
  <c r="D16" i="1"/>
  <c r="E73" i="1" l="1"/>
  <c r="F73" i="1"/>
  <c r="G73" i="1"/>
  <c r="H73" i="1"/>
  <c r="I73" i="1"/>
  <c r="J73" i="1"/>
  <c r="K73" i="1"/>
  <c r="L73" i="1"/>
  <c r="M73" i="1"/>
  <c r="N73" i="1"/>
  <c r="O73" i="1"/>
  <c r="P73" i="1"/>
  <c r="Q73" i="1"/>
  <c r="R73" i="1"/>
  <c r="S73" i="1"/>
  <c r="D73" i="1"/>
  <c r="E68" i="1"/>
  <c r="F68" i="1"/>
  <c r="G68" i="1"/>
  <c r="H68" i="1"/>
  <c r="I68" i="1"/>
  <c r="J68" i="1"/>
  <c r="K68" i="1"/>
  <c r="L68" i="1"/>
  <c r="M68" i="1"/>
  <c r="N68" i="1"/>
  <c r="O68" i="1"/>
  <c r="P68" i="1"/>
  <c r="Q68" i="1"/>
  <c r="R68" i="1"/>
  <c r="S68" i="1"/>
  <c r="D68" i="1"/>
  <c r="E46" i="1"/>
  <c r="F46" i="1"/>
  <c r="G46" i="1"/>
  <c r="H46" i="1"/>
  <c r="I46" i="1"/>
  <c r="J46" i="1"/>
  <c r="K46" i="1"/>
  <c r="L46" i="1"/>
  <c r="M46" i="1"/>
  <c r="N46" i="1"/>
  <c r="O46" i="1"/>
  <c r="P46" i="1"/>
  <c r="Q46" i="1"/>
  <c r="R46" i="1"/>
  <c r="S46" i="1"/>
  <c r="D46" i="1"/>
  <c r="E62" i="1" l="1"/>
  <c r="F62" i="1"/>
  <c r="G62" i="1"/>
  <c r="H62" i="1"/>
  <c r="I62" i="1"/>
  <c r="J62" i="1"/>
  <c r="K62" i="1"/>
  <c r="L62" i="1"/>
  <c r="M62" i="1"/>
  <c r="N62" i="1"/>
  <c r="O62" i="1"/>
  <c r="P62" i="1"/>
  <c r="Q62" i="1"/>
  <c r="R62" i="1"/>
  <c r="S62" i="1"/>
  <c r="D62" i="1"/>
  <c r="E57" i="1"/>
  <c r="F57" i="1"/>
  <c r="G57" i="1"/>
  <c r="H57" i="1"/>
  <c r="I57" i="1"/>
  <c r="J57" i="1"/>
  <c r="K57" i="1"/>
  <c r="L57" i="1"/>
  <c r="M57" i="1"/>
  <c r="N57" i="1"/>
  <c r="O57" i="1"/>
  <c r="P57" i="1"/>
  <c r="Q57" i="1"/>
  <c r="R57" i="1"/>
  <c r="S57" i="1"/>
  <c r="D57" i="1"/>
  <c r="E39" i="1"/>
  <c r="F39" i="1"/>
  <c r="G39" i="1"/>
  <c r="H39" i="1"/>
  <c r="I39" i="1"/>
  <c r="J39" i="1"/>
  <c r="K39" i="1"/>
  <c r="L39" i="1"/>
  <c r="M39" i="1"/>
  <c r="N39" i="1"/>
  <c r="O39" i="1"/>
  <c r="P39" i="1"/>
  <c r="Q39" i="1"/>
  <c r="R39" i="1"/>
  <c r="S39" i="1"/>
  <c r="D39" i="1"/>
  <c r="E29" i="1"/>
  <c r="F29" i="1"/>
  <c r="G29" i="1"/>
  <c r="H29" i="1"/>
  <c r="I29" i="1"/>
  <c r="J29" i="1"/>
  <c r="K29" i="1"/>
  <c r="L29" i="1"/>
  <c r="M29" i="1"/>
  <c r="N29" i="1"/>
  <c r="O29" i="1"/>
  <c r="P29" i="1"/>
  <c r="Q29" i="1"/>
  <c r="R29" i="1"/>
  <c r="S29" i="1"/>
  <c r="D29" i="1"/>
  <c r="E11" i="1"/>
  <c r="F11" i="1"/>
  <c r="G11" i="1"/>
  <c r="H11" i="1"/>
  <c r="I11" i="1"/>
  <c r="J11" i="1"/>
  <c r="K11" i="1"/>
  <c r="L11" i="1"/>
  <c r="M11" i="1"/>
  <c r="N11" i="1"/>
  <c r="O11" i="1"/>
  <c r="P11" i="1"/>
  <c r="Q11" i="1"/>
  <c r="R11" i="1"/>
  <c r="S11" i="1"/>
  <c r="E6" i="1"/>
  <c r="F6" i="1"/>
  <c r="G6" i="1"/>
  <c r="H6" i="1"/>
  <c r="I6" i="1"/>
  <c r="J6" i="1"/>
  <c r="K6" i="1"/>
  <c r="L6" i="1"/>
  <c r="M6" i="1"/>
  <c r="N6" i="1"/>
  <c r="O6" i="1"/>
  <c r="P6" i="1"/>
  <c r="Q6" i="1"/>
  <c r="R6" i="1"/>
  <c r="S6" i="1"/>
  <c r="D6" i="1"/>
  <c r="D11" i="1"/>
  <c r="I91" i="1" l="1"/>
  <c r="J91" i="1"/>
  <c r="K91" i="1"/>
  <c r="L91" i="1"/>
  <c r="M91" i="1"/>
  <c r="N91" i="1"/>
  <c r="O91" i="1"/>
  <c r="P91" i="1"/>
  <c r="Q91" i="1"/>
  <c r="R91" i="1"/>
  <c r="S91" i="1"/>
  <c r="I92" i="1"/>
  <c r="J92" i="1"/>
  <c r="K92" i="1"/>
  <c r="L92" i="1"/>
  <c r="M92" i="1"/>
  <c r="N92" i="1"/>
  <c r="O92" i="1"/>
  <c r="P92" i="1"/>
  <c r="Q92" i="1"/>
  <c r="R92" i="1"/>
  <c r="S92" i="1"/>
  <c r="H92" i="1"/>
  <c r="H91" i="1"/>
  <c r="D92" i="1"/>
  <c r="D91" i="1"/>
  <c r="S12" i="1" l="1"/>
  <c r="R12" i="1"/>
  <c r="Q12" i="1"/>
  <c r="P12" i="1"/>
  <c r="O12" i="1"/>
  <c r="N12" i="1"/>
  <c r="M12" i="1"/>
  <c r="L12" i="1"/>
  <c r="K12" i="1"/>
  <c r="J12" i="1"/>
  <c r="I12" i="1"/>
  <c r="H12" i="1"/>
  <c r="G12" i="1"/>
  <c r="G13" i="1" s="1"/>
  <c r="F12" i="1"/>
  <c r="F13" i="1" s="1"/>
  <c r="E12" i="1"/>
  <c r="E13" i="1" s="1"/>
  <c r="D12" i="1"/>
  <c r="I13" i="1" l="1"/>
  <c r="I93" i="1"/>
  <c r="J13" i="1"/>
  <c r="J93" i="1"/>
  <c r="N13" i="1"/>
  <c r="N93" i="1"/>
  <c r="R13" i="1"/>
  <c r="R93" i="1"/>
  <c r="M13" i="1"/>
  <c r="M93" i="1"/>
  <c r="Q13" i="1"/>
  <c r="Q93" i="1"/>
  <c r="K13" i="1"/>
  <c r="K93" i="1"/>
  <c r="O13" i="1"/>
  <c r="O93" i="1"/>
  <c r="S13" i="1"/>
  <c r="S93" i="1"/>
  <c r="D13" i="1"/>
  <c r="D93" i="1"/>
  <c r="H13" i="1"/>
  <c r="H93" i="1"/>
  <c r="L13" i="1"/>
  <c r="L93" i="1"/>
  <c r="P13" i="1"/>
  <c r="P93" i="1"/>
  <c r="E91" i="1" l="1"/>
  <c r="F91" i="1"/>
  <c r="G91" i="1"/>
  <c r="E92" i="1"/>
  <c r="F92" i="1"/>
  <c r="G92" i="1"/>
  <c r="E74" i="1" l="1"/>
  <c r="F74" i="1"/>
  <c r="F75" i="1" s="1"/>
  <c r="G74" i="1"/>
  <c r="H74" i="1"/>
  <c r="H75" i="1" s="1"/>
  <c r="I74" i="1"/>
  <c r="I75" i="1" s="1"/>
  <c r="J74" i="1"/>
  <c r="J75" i="1" s="1"/>
  <c r="K74" i="1"/>
  <c r="K75" i="1" s="1"/>
  <c r="L74" i="1"/>
  <c r="L75" i="1" s="1"/>
  <c r="M74" i="1"/>
  <c r="M75" i="1" s="1"/>
  <c r="N74" i="1"/>
  <c r="N75" i="1" s="1"/>
  <c r="O74" i="1"/>
  <c r="O75" i="1" s="1"/>
  <c r="P74" i="1"/>
  <c r="P75" i="1" s="1"/>
  <c r="Q74" i="1"/>
  <c r="Q75" i="1" s="1"/>
  <c r="R74" i="1"/>
  <c r="R75" i="1" s="1"/>
  <c r="S74" i="1"/>
  <c r="S75" i="1" s="1"/>
  <c r="D74" i="1"/>
  <c r="D75" i="1" s="1"/>
  <c r="E63" i="1"/>
  <c r="F63" i="1"/>
  <c r="G63" i="1"/>
  <c r="H63" i="1"/>
  <c r="H64" i="1" s="1"/>
  <c r="I63" i="1"/>
  <c r="I64" i="1" s="1"/>
  <c r="J63" i="1"/>
  <c r="J64" i="1" s="1"/>
  <c r="K63" i="1"/>
  <c r="K64" i="1" s="1"/>
  <c r="L63" i="1"/>
  <c r="L64" i="1" s="1"/>
  <c r="M63" i="1"/>
  <c r="M64" i="1" s="1"/>
  <c r="N63" i="1"/>
  <c r="N64" i="1" s="1"/>
  <c r="O63" i="1"/>
  <c r="O64" i="1" s="1"/>
  <c r="P63" i="1"/>
  <c r="P64" i="1" s="1"/>
  <c r="Q63" i="1"/>
  <c r="Q64" i="1" s="1"/>
  <c r="R63" i="1"/>
  <c r="R64" i="1" s="1"/>
  <c r="S63" i="1"/>
  <c r="S64" i="1" s="1"/>
  <c r="D63" i="1"/>
  <c r="D64" i="1" s="1"/>
  <c r="E47" i="1"/>
  <c r="E48" i="1" s="1"/>
  <c r="F47" i="1"/>
  <c r="F48" i="1" s="1"/>
  <c r="G47" i="1"/>
  <c r="G48" i="1" s="1"/>
  <c r="H47" i="1"/>
  <c r="H48" i="1" s="1"/>
  <c r="I47" i="1"/>
  <c r="I48" i="1" s="1"/>
  <c r="J47" i="1"/>
  <c r="J48" i="1" s="1"/>
  <c r="K47" i="1"/>
  <c r="K48" i="1" s="1"/>
  <c r="L47" i="1"/>
  <c r="L48" i="1" s="1"/>
  <c r="M47" i="1"/>
  <c r="M48" i="1" s="1"/>
  <c r="N47" i="1"/>
  <c r="N48" i="1" s="1"/>
  <c r="O47" i="1"/>
  <c r="O48" i="1" s="1"/>
  <c r="P47" i="1"/>
  <c r="P48" i="1" s="1"/>
  <c r="Q47" i="1"/>
  <c r="Q48" i="1" s="1"/>
  <c r="R47" i="1"/>
  <c r="R48" i="1" s="1"/>
  <c r="S47" i="1"/>
  <c r="S48" i="1" s="1"/>
  <c r="D47" i="1"/>
  <c r="E34" i="1"/>
  <c r="E35" i="1" s="1"/>
  <c r="E36" i="1" s="1"/>
  <c r="F34" i="1"/>
  <c r="F35" i="1" s="1"/>
  <c r="F36" i="1" s="1"/>
  <c r="G34" i="1"/>
  <c r="G35" i="1" s="1"/>
  <c r="G36" i="1" s="1"/>
  <c r="H34" i="1"/>
  <c r="H35" i="1" s="1"/>
  <c r="H36" i="1" s="1"/>
  <c r="I34" i="1"/>
  <c r="I35" i="1" s="1"/>
  <c r="I36" i="1" s="1"/>
  <c r="J34" i="1"/>
  <c r="J35" i="1" s="1"/>
  <c r="J36" i="1" s="1"/>
  <c r="K34" i="1"/>
  <c r="K35" i="1" s="1"/>
  <c r="K36" i="1" s="1"/>
  <c r="L34" i="1"/>
  <c r="L35" i="1" s="1"/>
  <c r="L36" i="1" s="1"/>
  <c r="M34" i="1"/>
  <c r="M35" i="1" s="1"/>
  <c r="M36" i="1" s="1"/>
  <c r="N34" i="1"/>
  <c r="N35" i="1" s="1"/>
  <c r="N36" i="1" s="1"/>
  <c r="O34" i="1"/>
  <c r="O35" i="1" s="1"/>
  <c r="O36" i="1" s="1"/>
  <c r="P34" i="1"/>
  <c r="P35" i="1" s="1"/>
  <c r="P36" i="1" s="1"/>
  <c r="Q34" i="1"/>
  <c r="Q35" i="1" s="1"/>
  <c r="Q36" i="1" s="1"/>
  <c r="R34" i="1"/>
  <c r="R35" i="1" s="1"/>
  <c r="R36" i="1" s="1"/>
  <c r="S34" i="1"/>
  <c r="S35" i="1" s="1"/>
  <c r="S36" i="1" s="1"/>
  <c r="D34" i="1"/>
  <c r="D35" i="1" s="1"/>
  <c r="D36" i="1" s="1"/>
  <c r="G64" i="1" l="1"/>
  <c r="G93" i="1"/>
  <c r="G75" i="1"/>
  <c r="G94" i="1"/>
  <c r="D48" i="1"/>
  <c r="D94" i="1"/>
  <c r="F64" i="1"/>
  <c r="F93" i="1"/>
  <c r="E64" i="1"/>
  <c r="E93" i="1"/>
  <c r="E75" i="1"/>
  <c r="E94" i="1"/>
  <c r="E43" i="1" l="1"/>
  <c r="F43" i="1"/>
  <c r="G43" i="1"/>
  <c r="H43" i="1"/>
  <c r="I43" i="1"/>
  <c r="J43" i="1"/>
  <c r="K43" i="1"/>
  <c r="L43" i="1"/>
  <c r="M43" i="1"/>
  <c r="N43" i="1"/>
  <c r="O43" i="1"/>
  <c r="P43" i="1"/>
  <c r="Q43" i="1"/>
  <c r="R43" i="1"/>
  <c r="S43" i="1"/>
  <c r="D43" i="1"/>
  <c r="O22" i="1" l="1"/>
  <c r="P22" i="1"/>
  <c r="Q22" i="1"/>
  <c r="R22" i="1"/>
  <c r="S22" i="1"/>
  <c r="J22" i="1"/>
  <c r="K22" i="1"/>
  <c r="L22" i="1"/>
  <c r="M22" i="1"/>
  <c r="N22" i="1"/>
  <c r="E22" i="1"/>
  <c r="E23" i="1" s="1"/>
  <c r="F22" i="1"/>
  <c r="G22" i="1"/>
  <c r="G23" i="1" s="1"/>
  <c r="H22" i="1"/>
  <c r="I22" i="1"/>
  <c r="D22" i="1"/>
  <c r="D23" i="1" s="1"/>
  <c r="R23" i="1" l="1"/>
  <c r="R94" i="1"/>
  <c r="I23" i="1"/>
  <c r="I94" i="1"/>
  <c r="K23" i="1"/>
  <c r="K94" i="1"/>
  <c r="Q23" i="1"/>
  <c r="Q94" i="1"/>
  <c r="L23" i="1"/>
  <c r="L94" i="1"/>
  <c r="H23" i="1"/>
  <c r="H94" i="1"/>
  <c r="N23" i="1"/>
  <c r="N94" i="1"/>
  <c r="J23" i="1"/>
  <c r="J94" i="1"/>
  <c r="P23" i="1"/>
  <c r="P94" i="1"/>
  <c r="F23" i="1"/>
  <c r="F94" i="1"/>
  <c r="M23" i="1"/>
  <c r="M94" i="1"/>
  <c r="S23" i="1"/>
  <c r="S94" i="1"/>
  <c r="O23" i="1"/>
  <c r="O94" i="1"/>
</calcChain>
</file>

<file path=xl/sharedStrings.xml><?xml version="1.0" encoding="utf-8"?>
<sst xmlns="http://schemas.openxmlformats.org/spreadsheetml/2006/main" count="78" uniqueCount="26">
  <si>
    <t>Rotor</t>
  </si>
  <si>
    <t>camber</t>
  </si>
  <si>
    <t>stagger</t>
  </si>
  <si>
    <t>C</t>
  </si>
  <si>
    <t>Stator</t>
  </si>
  <si>
    <t>Cax (mm)</t>
  </si>
  <si>
    <t>Rotor Base dimension (mm)</t>
  </si>
  <si>
    <t>Stator Base dimension (mm)</t>
  </si>
  <si>
    <t>Meanline</t>
  </si>
  <si>
    <t>Hub</t>
  </si>
  <si>
    <t>alpha_infinity_1</t>
  </si>
  <si>
    <t>Radius</t>
  </si>
  <si>
    <t>cl</t>
  </si>
  <si>
    <t>Tip</t>
  </si>
  <si>
    <t>Clearance between base to base: c=5mm</t>
  </si>
  <si>
    <t>Mean</t>
  </si>
  <si>
    <t>Stage</t>
  </si>
  <si>
    <t>Final</t>
  </si>
  <si>
    <t>beta2</t>
  </si>
  <si>
    <t>beta3</t>
  </si>
  <si>
    <t>alpha1</t>
  </si>
  <si>
    <t>alpha2</t>
  </si>
  <si>
    <t>Cax</t>
  </si>
  <si>
    <t>camber angle</t>
  </si>
  <si>
    <t xml:space="preserve">The camber angle (the angle camber line makes with the chord line at the beginning of the blade) is calculated as half of the difference between the inlet and outlet angles </t>
  </si>
  <si>
    <t xml:space="preserve">The stagger angle of the compressor rotor and stator is calculated to be the average of the inlet and outlet angles. This assumption was made due to thin profile of compressor blades.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</si>
</sst>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00"/>
  </numFmts>
  <fonts count="4" x14ac:knownFonts="1">
    <font>
      <sz val="11"/>
      <color theme="1"/>
      <name val="Calibri"/>
      <family val="2"/>
      <scheme val="minor"/>
    </font>
    <font>
      <sz val="11"/>
      <color rgb="FF006100"/>
      <name val="Calibri"/>
      <family val="2"/>
      <scheme val="minor"/>
    </font>
    <font>
      <sz val="11"/>
      <color theme="1"/>
      <name val="Calibri"/>
      <family val="2"/>
    </font>
    <font>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0">
    <xf numFmtId="0" fontId="0" fillId="0" borderId="0" xfId="0"/>
    <xf numFmtId="0" fontId="0" fillId="3"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2" fontId="0" fillId="0" borderId="0" xfId="0" applyNumberFormat="1" applyBorder="1"/>
    <xf numFmtId="2" fontId="0" fillId="0" borderId="5" xfId="0" applyNumberFormat="1" applyBorder="1"/>
    <xf numFmtId="0" fontId="1" fillId="2" borderId="4" xfId="1" applyBorder="1"/>
    <xf numFmtId="2" fontId="1" fillId="2" borderId="0" xfId="1" applyNumberFormat="1" applyBorder="1"/>
    <xf numFmtId="2" fontId="1" fillId="2" borderId="5" xfId="1" applyNumberFormat="1" applyBorder="1"/>
    <xf numFmtId="0" fontId="0" fillId="3" borderId="4" xfId="0" applyFill="1" applyBorder="1"/>
    <xf numFmtId="0" fontId="0" fillId="3" borderId="0" xfId="0" applyFill="1" applyBorder="1"/>
    <xf numFmtId="0" fontId="0" fillId="0" borderId="4" xfId="0" applyFill="1" applyBorder="1"/>
    <xf numFmtId="0" fontId="0" fillId="0" borderId="0" xfId="0" applyFill="1" applyBorder="1"/>
    <xf numFmtId="0" fontId="0" fillId="3" borderId="6" xfId="0" applyFill="1" applyBorder="1"/>
    <xf numFmtId="0" fontId="0" fillId="3" borderId="7" xfId="0" applyFill="1" applyBorder="1"/>
    <xf numFmtId="0" fontId="0" fillId="3" borderId="8" xfId="0" applyFill="1" applyBorder="1"/>
    <xf numFmtId="2" fontId="0" fillId="4" borderId="9" xfId="0" applyNumberFormat="1" applyFill="1" applyBorder="1"/>
    <xf numFmtId="164" fontId="2" fillId="0" borderId="0" xfId="0" applyNumberFormat="1" applyFont="1" applyFill="1" applyBorder="1"/>
    <xf numFmtId="2" fontId="0" fillId="4" borderId="10" xfId="0" applyNumberFormat="1" applyFill="1" applyBorder="1"/>
    <xf numFmtId="2" fontId="0" fillId="0" borderId="4" xfId="0" applyNumberFormat="1" applyFill="1" applyBorder="1"/>
    <xf numFmtId="164" fontId="2" fillId="0" borderId="5" xfId="0" applyNumberFormat="1" applyFont="1" applyFill="1" applyBorder="1"/>
    <xf numFmtId="0" fontId="1" fillId="2" borderId="0" xfId="1" applyBorder="1"/>
    <xf numFmtId="0" fontId="0" fillId="0" borderId="9" xfId="0" applyBorder="1"/>
    <xf numFmtId="0" fontId="0" fillId="3" borderId="9" xfId="0" applyFill="1" applyBorder="1"/>
    <xf numFmtId="2" fontId="0" fillId="0" borderId="0" xfId="0" applyNumberFormat="1"/>
    <xf numFmtId="2" fontId="2" fillId="0" borderId="0" xfId="0" applyNumberFormat="1" applyFont="1" applyFill="1" applyBorder="1"/>
    <xf numFmtId="165" fontId="2" fillId="0" borderId="0" xfId="0" applyNumberFormat="1" applyFont="1" applyFill="1" applyBorder="1"/>
    <xf numFmtId="0" fontId="2" fillId="0" borderId="0" xfId="0" applyFont="1" applyFill="1" applyBorder="1"/>
    <xf numFmtId="0" fontId="0" fillId="0" borderId="6" xfId="0" applyFill="1" applyBorder="1"/>
    <xf numFmtId="0" fontId="0" fillId="0" borderId="7" xfId="0" applyFill="1" applyBorder="1"/>
    <xf numFmtId="0" fontId="3" fillId="0" borderId="0" xfId="0" applyFont="1" applyFill="1" applyBorder="1"/>
    <xf numFmtId="0" fontId="3" fillId="0" borderId="7" xfId="0" applyFont="1" applyFill="1" applyBorder="1"/>
    <xf numFmtId="0" fontId="3" fillId="0" borderId="8" xfId="0" applyFont="1" applyFill="1" applyBorder="1"/>
    <xf numFmtId="0" fontId="3" fillId="0" borderId="0" xfId="0" applyFont="1"/>
    <xf numFmtId="2" fontId="0" fillId="0" borderId="0" xfId="0" applyNumberFormat="1" applyFill="1" applyBorder="1"/>
    <xf numFmtId="0" fontId="1" fillId="0" borderId="0" xfId="1" applyFill="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382732</xdr:colOff>
      <xdr:row>75</xdr:row>
      <xdr:rowOff>6927</xdr:rowOff>
    </xdr:from>
    <xdr:to>
      <xdr:col>28</xdr:col>
      <xdr:colOff>177822</xdr:colOff>
      <xdr:row>93</xdr:row>
      <xdr:rowOff>75426</xdr:rowOff>
    </xdr:to>
    <xdr:pic>
      <xdr:nvPicPr>
        <xdr:cNvPr id="4" name="Picture 3"/>
        <xdr:cNvPicPr>
          <a:picLocks noChangeAspect="1"/>
        </xdr:cNvPicPr>
      </xdr:nvPicPr>
      <xdr:blipFill>
        <a:blip xmlns:r="http://schemas.openxmlformats.org/officeDocument/2006/relationships" r:embed="rId1"/>
        <a:stretch>
          <a:fillRect/>
        </a:stretch>
      </xdr:blipFill>
      <xdr:spPr>
        <a:xfrm>
          <a:off x="14694477" y="13508182"/>
          <a:ext cx="4256254" cy="33218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L125"/>
  <sheetViews>
    <sheetView tabSelected="1" zoomScale="115" zoomScaleNormal="115" workbookViewId="0">
      <selection activeCell="D11" sqref="D11"/>
    </sheetView>
  </sheetViews>
  <sheetFormatPr defaultRowHeight="15" x14ac:dyDescent="0.25"/>
  <cols>
    <col min="2" max="2" width="11.28515625" customWidth="1"/>
    <col min="3" max="3" width="19.140625" customWidth="1"/>
  </cols>
  <sheetData>
    <row r="2" spans="3:19" x14ac:dyDescent="0.25">
      <c r="C2" s="37" t="s">
        <v>24</v>
      </c>
    </row>
    <row r="3" spans="3:19" ht="15.75" thickBot="1" x14ac:dyDescent="0.3">
      <c r="C3" s="37" t="s">
        <v>25</v>
      </c>
    </row>
    <row r="4" spans="3:19" x14ac:dyDescent="0.25">
      <c r="C4" s="2" t="s">
        <v>8</v>
      </c>
      <c r="D4" s="3"/>
      <c r="E4" s="3"/>
      <c r="F4" s="3"/>
      <c r="G4" s="3"/>
      <c r="H4" s="3"/>
      <c r="I4" s="3"/>
      <c r="J4" s="3"/>
      <c r="K4" s="3"/>
      <c r="L4" s="3"/>
      <c r="M4" s="3"/>
      <c r="N4" s="3"/>
      <c r="O4" s="3"/>
      <c r="P4" s="3"/>
      <c r="Q4" s="3"/>
      <c r="R4" s="3"/>
      <c r="S4" s="4"/>
    </row>
    <row r="5" spans="3:19" x14ac:dyDescent="0.25">
      <c r="C5" s="5" t="s">
        <v>0</v>
      </c>
      <c r="D5" s="6">
        <v>1</v>
      </c>
      <c r="E5" s="6">
        <v>2</v>
      </c>
      <c r="F5" s="6">
        <v>3</v>
      </c>
      <c r="G5" s="6">
        <v>4</v>
      </c>
      <c r="H5" s="6">
        <v>5</v>
      </c>
      <c r="I5" s="6">
        <v>6</v>
      </c>
      <c r="J5" s="6">
        <v>7</v>
      </c>
      <c r="K5" s="6">
        <v>8</v>
      </c>
      <c r="L5" s="6">
        <v>9</v>
      </c>
      <c r="M5" s="6">
        <v>10</v>
      </c>
      <c r="N5" s="6">
        <v>11</v>
      </c>
      <c r="O5" s="6">
        <v>12</v>
      </c>
      <c r="P5" s="6">
        <v>13</v>
      </c>
      <c r="Q5" s="6">
        <v>14</v>
      </c>
      <c r="R5" s="6">
        <v>15</v>
      </c>
      <c r="S5" s="7">
        <v>16</v>
      </c>
    </row>
    <row r="6" spans="3:19" x14ac:dyDescent="0.25">
      <c r="C6" s="5" t="s">
        <v>23</v>
      </c>
      <c r="D6" s="8">
        <f>(D8-D9)/2</f>
        <v>2.890379023640449</v>
      </c>
      <c r="E6" s="8">
        <f t="shared" ref="E6:S6" si="0">(E8-E9)/2</f>
        <v>5.348726921404122</v>
      </c>
      <c r="F6" s="8">
        <f t="shared" si="0"/>
        <v>6.1665112133976265</v>
      </c>
      <c r="G6" s="8">
        <f t="shared" si="0"/>
        <v>7.4062387243118053</v>
      </c>
      <c r="H6" s="8">
        <f t="shared" si="0"/>
        <v>7.5681945953225096</v>
      </c>
      <c r="I6" s="8">
        <f t="shared" si="0"/>
        <v>7.7743117706509253</v>
      </c>
      <c r="J6" s="8">
        <f t="shared" si="0"/>
        <v>6.5559686615831652</v>
      </c>
      <c r="K6" s="8">
        <f t="shared" si="0"/>
        <v>10.706256959953421</v>
      </c>
      <c r="L6" s="8">
        <f t="shared" si="0"/>
        <v>10.601307902454181</v>
      </c>
      <c r="M6" s="8">
        <f t="shared" si="0"/>
        <v>10.768598446872872</v>
      </c>
      <c r="N6" s="8">
        <f t="shared" si="0"/>
        <v>10.939108420372548</v>
      </c>
      <c r="O6" s="8">
        <f t="shared" si="0"/>
        <v>11.112906562914475</v>
      </c>
      <c r="P6" s="8">
        <f t="shared" si="0"/>
        <v>11.290063039576339</v>
      </c>
      <c r="Q6" s="8">
        <f t="shared" si="0"/>
        <v>11.470649458448442</v>
      </c>
      <c r="R6" s="8">
        <f t="shared" si="0"/>
        <v>11.654738887721194</v>
      </c>
      <c r="S6" s="8">
        <f t="shared" si="0"/>
        <v>10.801369357818679</v>
      </c>
    </row>
    <row r="7" spans="3:19" x14ac:dyDescent="0.25">
      <c r="C7" s="5" t="s">
        <v>3</v>
      </c>
      <c r="D7" s="6">
        <v>8.1153259388055413E-2</v>
      </c>
      <c r="E7" s="6">
        <v>7.4043528864464983E-2</v>
      </c>
      <c r="F7" s="6">
        <v>6.5988218874057425E-2</v>
      </c>
      <c r="G7" s="6">
        <v>5.8111069768055613E-2</v>
      </c>
      <c r="H7" s="6">
        <v>5.3387634851681333E-2</v>
      </c>
      <c r="I7" s="6">
        <v>4.9259850085428249E-2</v>
      </c>
      <c r="J7" s="6">
        <v>4.4920776968119989E-2</v>
      </c>
      <c r="K7" s="6">
        <v>4.1496028058360258E-2</v>
      </c>
      <c r="L7" s="6">
        <v>3.7681196401300188E-2</v>
      </c>
      <c r="M7" s="6">
        <v>3.4362917824777475E-2</v>
      </c>
      <c r="N7" s="6">
        <v>3.1475496249099892E-2</v>
      </c>
      <c r="O7" s="6">
        <v>2.8947803369001133E-2</v>
      </c>
      <c r="P7" s="6">
        <v>2.6722754939587687E-2</v>
      </c>
      <c r="Q7" s="6">
        <v>2.4754119917112058E-2</v>
      </c>
      <c r="R7" s="6">
        <v>2.3004142504006175E-2</v>
      </c>
      <c r="S7" s="7">
        <v>2.1470880905141609E-2</v>
      </c>
    </row>
    <row r="8" spans="3:19" x14ac:dyDescent="0.25">
      <c r="C8" s="5" t="s">
        <v>18</v>
      </c>
      <c r="D8" s="20">
        <v>155.28965202521459</v>
      </c>
      <c r="E8" s="20">
        <v>152.18179308182386</v>
      </c>
      <c r="F8" s="20">
        <v>151.8856130773508</v>
      </c>
      <c r="G8" s="20">
        <v>141.87136150608546</v>
      </c>
      <c r="H8" s="20">
        <v>141.6254321448271</v>
      </c>
      <c r="I8" s="20">
        <v>141.40754620099091</v>
      </c>
      <c r="J8" s="20">
        <v>146.06504716800222</v>
      </c>
      <c r="K8" s="20">
        <v>143.09987483831162</v>
      </c>
      <c r="L8" s="20">
        <v>142.81763801191477</v>
      </c>
      <c r="M8" s="20">
        <v>142.71579902307121</v>
      </c>
      <c r="N8" s="20">
        <v>142.61443572795065</v>
      </c>
      <c r="O8" s="20">
        <v>142.51358198253877</v>
      </c>
      <c r="P8" s="20">
        <v>142.41327284234939</v>
      </c>
      <c r="Q8" s="20">
        <v>142.31354460428986</v>
      </c>
      <c r="R8" s="20">
        <v>142.21443485012662</v>
      </c>
      <c r="S8" s="20">
        <v>141.41983031883041</v>
      </c>
    </row>
    <row r="9" spans="3:19" x14ac:dyDescent="0.25">
      <c r="C9" s="15" t="s">
        <v>19</v>
      </c>
      <c r="D9" s="20">
        <v>149.5088939779337</v>
      </c>
      <c r="E9" s="20">
        <v>141.48433923901561</v>
      </c>
      <c r="F9" s="20">
        <v>139.55259065055554</v>
      </c>
      <c r="G9" s="20">
        <v>127.05888405746185</v>
      </c>
      <c r="H9" s="20">
        <v>126.48904295418208</v>
      </c>
      <c r="I9" s="20">
        <v>125.85892265968906</v>
      </c>
      <c r="J9" s="20">
        <v>132.95310984483589</v>
      </c>
      <c r="K9" s="20">
        <v>121.68736091840478</v>
      </c>
      <c r="L9" s="20">
        <v>121.6150222070064</v>
      </c>
      <c r="M9" s="20">
        <v>121.17860212932547</v>
      </c>
      <c r="N9" s="20">
        <v>120.73621888720555</v>
      </c>
      <c r="O9" s="20">
        <v>120.28776885670982</v>
      </c>
      <c r="P9" s="20">
        <v>119.83314676319671</v>
      </c>
      <c r="Q9" s="20">
        <v>119.37224568739298</v>
      </c>
      <c r="R9" s="20">
        <v>118.90495707468423</v>
      </c>
      <c r="S9" s="20">
        <v>119.81709160319305</v>
      </c>
    </row>
    <row r="10" spans="3:19" x14ac:dyDescent="0.25">
      <c r="C10" s="15" t="s">
        <v>12</v>
      </c>
      <c r="D10" s="31">
        <v>-0.66776712073075539</v>
      </c>
      <c r="E10" s="31">
        <v>-0.72111581745291364</v>
      </c>
      <c r="F10" s="31">
        <v>-0.88813555460513816</v>
      </c>
      <c r="G10" s="31">
        <v>-0.51433997098493134</v>
      </c>
      <c r="H10" s="31">
        <v>-0.52105985275290656</v>
      </c>
      <c r="I10" s="31">
        <v>-0.53002175635631277</v>
      </c>
      <c r="J10" s="31">
        <v>-0.66716084715889346</v>
      </c>
      <c r="K10" s="31">
        <v>-0.67768880352915961</v>
      </c>
      <c r="L10" s="31">
        <v>-0.67296519246387043</v>
      </c>
      <c r="M10" s="31">
        <v>-0.67882597765127561</v>
      </c>
      <c r="N10" s="31">
        <v>-0.68475317504731137</v>
      </c>
      <c r="O10" s="31">
        <v>-0.69074774601555333</v>
      </c>
      <c r="P10" s="31">
        <v>-0.69681067112715478</v>
      </c>
      <c r="Q10" s="31">
        <v>-0.70294295061962153</v>
      </c>
      <c r="R10" s="31">
        <v>-0.70914560485488176</v>
      </c>
      <c r="S10" s="31">
        <v>-0.69724351461401302</v>
      </c>
    </row>
    <row r="11" spans="3:19" x14ac:dyDescent="0.25">
      <c r="C11" s="5" t="s">
        <v>2</v>
      </c>
      <c r="D11" s="8">
        <f>D8-D6</f>
        <v>152.39927300157416</v>
      </c>
      <c r="E11" s="8">
        <f t="shared" ref="E11:S11" si="1">E8-E6</f>
        <v>146.83306616041972</v>
      </c>
      <c r="F11" s="8">
        <f t="shared" si="1"/>
        <v>145.71910186395317</v>
      </c>
      <c r="G11" s="8">
        <f t="shared" si="1"/>
        <v>134.46512278177366</v>
      </c>
      <c r="H11" s="8">
        <f t="shared" si="1"/>
        <v>134.05723754950458</v>
      </c>
      <c r="I11" s="8">
        <f t="shared" si="1"/>
        <v>133.63323443034</v>
      </c>
      <c r="J11" s="8">
        <f t="shared" si="1"/>
        <v>139.50907850641906</v>
      </c>
      <c r="K11" s="8">
        <f t="shared" si="1"/>
        <v>132.39361787835821</v>
      </c>
      <c r="L11" s="8">
        <f t="shared" si="1"/>
        <v>132.21633010946059</v>
      </c>
      <c r="M11" s="8">
        <f t="shared" si="1"/>
        <v>131.94720057619833</v>
      </c>
      <c r="N11" s="8">
        <f t="shared" si="1"/>
        <v>131.6753273075781</v>
      </c>
      <c r="O11" s="8">
        <f t="shared" si="1"/>
        <v>131.40067541962429</v>
      </c>
      <c r="P11" s="8">
        <f t="shared" si="1"/>
        <v>131.12320980277303</v>
      </c>
      <c r="Q11" s="8">
        <f t="shared" si="1"/>
        <v>130.84289514584142</v>
      </c>
      <c r="R11" s="8">
        <f t="shared" si="1"/>
        <v>130.55969596240544</v>
      </c>
      <c r="S11" s="8">
        <f t="shared" si="1"/>
        <v>130.61846096101172</v>
      </c>
    </row>
    <row r="12" spans="3:19" ht="12.75" customHeight="1" x14ac:dyDescent="0.25">
      <c r="C12" s="10" t="s">
        <v>5</v>
      </c>
      <c r="D12" s="25">
        <f t="shared" ref="D12:S12" si="2">D7*SIN(RADIANS(D11))*1000</f>
        <v>37.59889584514027</v>
      </c>
      <c r="E12" s="25">
        <f t="shared" si="2"/>
        <v>40.507750391026249</v>
      </c>
      <c r="F12" s="25">
        <f t="shared" si="2"/>
        <v>37.167904161994073</v>
      </c>
      <c r="G12" s="25">
        <f t="shared" si="2"/>
        <v>41.472532548651323</v>
      </c>
      <c r="H12" s="25">
        <f t="shared" si="2"/>
        <v>38.366782961452415</v>
      </c>
      <c r="I12" s="25">
        <f t="shared" si="2"/>
        <v>35.652886701840188</v>
      </c>
      <c r="J12" s="25">
        <f t="shared" si="2"/>
        <v>29.168298231745911</v>
      </c>
      <c r="K12" s="25">
        <f t="shared" si="2"/>
        <v>30.646080106571489</v>
      </c>
      <c r="L12" s="25">
        <f t="shared" si="2"/>
        <v>27.907188293029041</v>
      </c>
      <c r="M12" s="25">
        <f t="shared" si="2"/>
        <v>25.557802578394242</v>
      </c>
      <c r="N12" s="25">
        <f t="shared" si="2"/>
        <v>23.509821638582174</v>
      </c>
      <c r="O12" s="25">
        <f t="shared" si="2"/>
        <v>21.71384207751052</v>
      </c>
      <c r="P12" s="25">
        <f t="shared" si="2"/>
        <v>20.130172089766042</v>
      </c>
      <c r="Q12" s="25">
        <f t="shared" si="2"/>
        <v>18.726631644512683</v>
      </c>
      <c r="R12" s="25">
        <f t="shared" si="2"/>
        <v>17.47691185379669</v>
      </c>
      <c r="S12" s="25">
        <f t="shared" si="2"/>
        <v>16.297720902168919</v>
      </c>
    </row>
    <row r="13" spans="3:19" ht="12.75" customHeight="1" x14ac:dyDescent="0.25">
      <c r="C13" s="13" t="s">
        <v>6</v>
      </c>
      <c r="D13" s="14">
        <f>ROUND(D12+D12/82*5,2)</f>
        <v>39.89</v>
      </c>
      <c r="E13" s="14">
        <f t="shared" ref="E13:S13" si="3">ROUND(E12+E12/82*5,2)</f>
        <v>42.98</v>
      </c>
      <c r="F13" s="14">
        <f t="shared" si="3"/>
        <v>39.43</v>
      </c>
      <c r="G13" s="14">
        <f t="shared" si="3"/>
        <v>44</v>
      </c>
      <c r="H13" s="14">
        <f t="shared" si="3"/>
        <v>40.71</v>
      </c>
      <c r="I13" s="14">
        <f t="shared" si="3"/>
        <v>37.83</v>
      </c>
      <c r="J13" s="14">
        <f t="shared" si="3"/>
        <v>30.95</v>
      </c>
      <c r="K13" s="14">
        <f t="shared" si="3"/>
        <v>32.51</v>
      </c>
      <c r="L13" s="14">
        <f t="shared" si="3"/>
        <v>29.61</v>
      </c>
      <c r="M13" s="14">
        <f t="shared" si="3"/>
        <v>27.12</v>
      </c>
      <c r="N13" s="14">
        <f t="shared" si="3"/>
        <v>24.94</v>
      </c>
      <c r="O13" s="14">
        <f t="shared" si="3"/>
        <v>23.04</v>
      </c>
      <c r="P13" s="14">
        <f t="shared" si="3"/>
        <v>21.36</v>
      </c>
      <c r="Q13" s="14">
        <f t="shared" si="3"/>
        <v>19.87</v>
      </c>
      <c r="R13" s="14">
        <f t="shared" si="3"/>
        <v>18.54</v>
      </c>
      <c r="S13" s="14">
        <f t="shared" si="3"/>
        <v>17.29</v>
      </c>
    </row>
    <row r="15" spans="3:19" x14ac:dyDescent="0.25">
      <c r="C15" s="5" t="s">
        <v>4</v>
      </c>
      <c r="D15" s="6">
        <v>1</v>
      </c>
      <c r="E15" s="6">
        <v>2</v>
      </c>
      <c r="F15" s="6">
        <v>3</v>
      </c>
      <c r="G15" s="6">
        <v>4</v>
      </c>
      <c r="H15" s="6">
        <v>5</v>
      </c>
      <c r="I15" s="6">
        <v>6</v>
      </c>
      <c r="J15" s="6">
        <v>7</v>
      </c>
      <c r="K15" s="6">
        <v>8</v>
      </c>
      <c r="L15" s="6">
        <v>9</v>
      </c>
      <c r="M15" s="6">
        <v>10</v>
      </c>
      <c r="N15" s="6">
        <v>11</v>
      </c>
      <c r="O15" s="6">
        <v>12</v>
      </c>
      <c r="P15" s="6">
        <v>13</v>
      </c>
      <c r="Q15" s="6">
        <v>14</v>
      </c>
      <c r="R15" s="6">
        <v>15</v>
      </c>
      <c r="S15" s="7">
        <v>16</v>
      </c>
    </row>
    <row r="16" spans="3:19" x14ac:dyDescent="0.25">
      <c r="C16" s="5" t="s">
        <v>1</v>
      </c>
      <c r="D16" s="8">
        <f>D19-D18</f>
        <v>25.354985347715356</v>
      </c>
      <c r="E16" s="8">
        <f t="shared" ref="E16:S16" si="4">E19-E18</f>
        <v>13.710788946027691</v>
      </c>
      <c r="F16" s="8">
        <f t="shared" si="4"/>
        <v>31.166506163546991</v>
      </c>
      <c r="G16" s="8">
        <f t="shared" si="4"/>
        <v>3.5085709274097141</v>
      </c>
      <c r="H16" s="8">
        <f t="shared" si="4"/>
        <v>15.382318551903332</v>
      </c>
      <c r="I16" s="8">
        <f t="shared" si="4"/>
        <v>15.766509485138045</v>
      </c>
      <c r="J16" s="8">
        <f t="shared" si="4"/>
        <v>26.556469711168795</v>
      </c>
      <c r="K16" s="8">
        <f t="shared" si="4"/>
        <v>13.824529184783266</v>
      </c>
      <c r="L16" s="8">
        <f t="shared" si="4"/>
        <v>21.484852631305273</v>
      </c>
      <c r="M16" s="8">
        <f t="shared" si="4"/>
        <v>21.639035882589255</v>
      </c>
      <c r="N16" s="8">
        <f t="shared" si="4"/>
        <v>21.979580135865689</v>
      </c>
      <c r="O16" s="8">
        <f t="shared" si="4"/>
        <v>22.326666871240839</v>
      </c>
      <c r="P16" s="8">
        <f t="shared" si="4"/>
        <v>22.68043521934208</v>
      </c>
      <c r="Q16" s="8">
        <f t="shared" si="4"/>
        <v>23.041027154956403</v>
      </c>
      <c r="R16" s="8">
        <f t="shared" si="4"/>
        <v>23.40858752960564</v>
      </c>
      <c r="S16" s="8">
        <f t="shared" si="4"/>
        <v>22.397343246933559</v>
      </c>
    </row>
    <row r="17" spans="3:19" x14ac:dyDescent="0.25">
      <c r="C17" s="5" t="s">
        <v>3</v>
      </c>
      <c r="D17" s="6">
        <v>8.2099548867604261E-2</v>
      </c>
      <c r="E17" s="6">
        <v>7.6190807701143462E-2</v>
      </c>
      <c r="F17" s="6">
        <v>6.9712184291723364E-2</v>
      </c>
      <c r="G17" s="6">
        <v>5.8236270764555537E-2</v>
      </c>
      <c r="H17" s="6">
        <v>5.6612490338610801E-2</v>
      </c>
      <c r="I17" s="6">
        <v>5.1798038184590382E-2</v>
      </c>
      <c r="J17" s="6">
        <v>4.7668954670123526E-2</v>
      </c>
      <c r="K17" s="6">
        <v>4.2660593913703658E-2</v>
      </c>
      <c r="L17" s="6">
        <v>4.0345079928899644E-2</v>
      </c>
      <c r="M17" s="6">
        <v>3.6289190983316948E-2</v>
      </c>
      <c r="N17" s="6">
        <v>3.3001215968123165E-2</v>
      </c>
      <c r="O17" s="6">
        <v>3.014567983788384E-2</v>
      </c>
      <c r="P17" s="6">
        <v>2.7650620616461234E-2</v>
      </c>
      <c r="Q17" s="6">
        <v>2.5458592147320918E-2</v>
      </c>
      <c r="R17" s="6">
        <v>2.3522893545317999E-2</v>
      </c>
      <c r="S17" s="7">
        <v>2.1805487854498332E-2</v>
      </c>
    </row>
    <row r="18" spans="3:19" x14ac:dyDescent="0.25">
      <c r="C18" s="5" t="s">
        <v>20</v>
      </c>
      <c r="D18" s="8">
        <v>64.645014652284644</v>
      </c>
      <c r="E18" s="8">
        <v>64.645014652284644</v>
      </c>
      <c r="F18" s="8">
        <v>49.836730023842485</v>
      </c>
      <c r="G18" s="8">
        <v>49.432545015128468</v>
      </c>
      <c r="H18" s="8">
        <v>38.128638493914551</v>
      </c>
      <c r="I18" s="8">
        <v>38.374567855172891</v>
      </c>
      <c r="J18" s="8">
        <v>38.592453799009085</v>
      </c>
      <c r="K18" s="8">
        <v>44.488109896811942</v>
      </c>
      <c r="L18" s="8">
        <v>36.900125161688365</v>
      </c>
      <c r="M18" s="8">
        <v>37.182361988085248</v>
      </c>
      <c r="N18" s="8">
        <v>37.28420097692878</v>
      </c>
      <c r="O18" s="8">
        <v>37.385564272049358</v>
      </c>
      <c r="P18" s="8">
        <v>37.48641801746124</v>
      </c>
      <c r="Q18" s="8">
        <v>37.586727157650621</v>
      </c>
      <c r="R18" s="8">
        <v>37.686455395710141</v>
      </c>
      <c r="S18" s="9">
        <v>37.785565149873378</v>
      </c>
    </row>
    <row r="19" spans="3:19" x14ac:dyDescent="0.25">
      <c r="C19" s="16" t="s">
        <v>21</v>
      </c>
      <c r="D19" s="29">
        <v>90</v>
      </c>
      <c r="E19" s="29">
        <v>78.355803598312335</v>
      </c>
      <c r="F19" s="29">
        <v>81.003236187389476</v>
      </c>
      <c r="G19" s="29">
        <v>52.941115942538183</v>
      </c>
      <c r="H19" s="29">
        <v>53.510957045817882</v>
      </c>
      <c r="I19" s="29">
        <v>54.141077340310936</v>
      </c>
      <c r="J19" s="29">
        <v>65.14892351017788</v>
      </c>
      <c r="K19" s="29">
        <v>58.312639081595208</v>
      </c>
      <c r="L19" s="29">
        <v>58.384977792993638</v>
      </c>
      <c r="M19" s="29">
        <v>58.821397870674502</v>
      </c>
      <c r="N19" s="29">
        <v>59.263781112794469</v>
      </c>
      <c r="O19" s="29">
        <v>59.712231143290197</v>
      </c>
      <c r="P19" s="29">
        <v>60.16685323680332</v>
      </c>
      <c r="Q19" s="29">
        <v>60.627754312607024</v>
      </c>
      <c r="R19" s="29">
        <v>61.095042925315781</v>
      </c>
      <c r="S19" s="29">
        <v>60.182908396806937</v>
      </c>
    </row>
    <row r="20" spans="3:19" x14ac:dyDescent="0.25">
      <c r="C20" s="16" t="s">
        <v>12</v>
      </c>
      <c r="D20">
        <v>-1.0043700184426383</v>
      </c>
      <c r="E20">
        <v>-0.57542428444318561</v>
      </c>
      <c r="F20">
        <v>-1.4710526713957437</v>
      </c>
      <c r="G20">
        <v>-0.18366559158154111</v>
      </c>
      <c r="H20">
        <v>-0.99427639068773954</v>
      </c>
      <c r="I20">
        <v>-1.0134522451525347</v>
      </c>
      <c r="J20">
        <v>-1.6535658198471395</v>
      </c>
      <c r="K20">
        <v>-0.75746167979049872</v>
      </c>
      <c r="L20">
        <v>-1.4268019231510569</v>
      </c>
      <c r="M20">
        <v>-1.4257757671757774</v>
      </c>
      <c r="N20">
        <v>-1.4441997915909544</v>
      </c>
      <c r="O20">
        <v>-1.4628976078701736</v>
      </c>
      <c r="P20">
        <v>-1.4818712268594867</v>
      </c>
      <c r="Q20">
        <v>-1.5011224740761875</v>
      </c>
      <c r="R20">
        <v>-1.5206529717807422</v>
      </c>
      <c r="S20">
        <v>-1.4301611066839939</v>
      </c>
    </row>
    <row r="21" spans="3:19" x14ac:dyDescent="0.25">
      <c r="C21" s="5" t="s">
        <v>2</v>
      </c>
      <c r="D21" s="8">
        <f>D19-D16</f>
        <v>64.645014652284644</v>
      </c>
      <c r="E21" s="8">
        <f t="shared" ref="E21:S21" si="5">E19-E16</f>
        <v>64.645014652284644</v>
      </c>
      <c r="F21" s="8">
        <f t="shared" si="5"/>
        <v>49.836730023842485</v>
      </c>
      <c r="G21" s="8">
        <f t="shared" si="5"/>
        <v>49.432545015128468</v>
      </c>
      <c r="H21" s="8">
        <f t="shared" si="5"/>
        <v>38.128638493914551</v>
      </c>
      <c r="I21" s="8">
        <f t="shared" si="5"/>
        <v>38.374567855172891</v>
      </c>
      <c r="J21" s="8">
        <f t="shared" si="5"/>
        <v>38.592453799009085</v>
      </c>
      <c r="K21" s="8">
        <f t="shared" si="5"/>
        <v>44.488109896811942</v>
      </c>
      <c r="L21" s="8">
        <f t="shared" si="5"/>
        <v>36.900125161688365</v>
      </c>
      <c r="M21" s="8">
        <f t="shared" si="5"/>
        <v>37.182361988085248</v>
      </c>
      <c r="N21" s="8">
        <f t="shared" si="5"/>
        <v>37.28420097692878</v>
      </c>
      <c r="O21" s="8">
        <f t="shared" si="5"/>
        <v>37.385564272049358</v>
      </c>
      <c r="P21" s="8">
        <f t="shared" si="5"/>
        <v>37.48641801746124</v>
      </c>
      <c r="Q21" s="8">
        <f t="shared" si="5"/>
        <v>37.586727157650621</v>
      </c>
      <c r="R21" s="8">
        <f t="shared" si="5"/>
        <v>37.686455395710141</v>
      </c>
      <c r="S21" s="8">
        <f t="shared" si="5"/>
        <v>37.785565149873378</v>
      </c>
    </row>
    <row r="22" spans="3:19" x14ac:dyDescent="0.25">
      <c r="C22" s="10" t="s">
        <v>5</v>
      </c>
      <c r="D22" s="11">
        <f t="shared" ref="D22:S22" si="6">D17*SIN(RADIANS(D21))*1000</f>
        <v>74.19106422982496</v>
      </c>
      <c r="E22" s="11">
        <f t="shared" si="6"/>
        <v>68.851500231669021</v>
      </c>
      <c r="F22" s="11">
        <f t="shared" si="6"/>
        <v>53.274723865672108</v>
      </c>
      <c r="G22" s="11">
        <f t="shared" si="6"/>
        <v>44.238649413874036</v>
      </c>
      <c r="H22" s="11">
        <f t="shared" si="6"/>
        <v>34.954201025350386</v>
      </c>
      <c r="I22" s="11">
        <f t="shared" si="6"/>
        <v>32.156214720130592</v>
      </c>
      <c r="J22" s="11">
        <f t="shared" si="6"/>
        <v>29.734781345152467</v>
      </c>
      <c r="K22" s="11">
        <f t="shared" si="6"/>
        <v>29.89489045298728</v>
      </c>
      <c r="L22" s="11">
        <f t="shared" si="6"/>
        <v>24.224072460381926</v>
      </c>
      <c r="M22" s="11">
        <f t="shared" si="6"/>
        <v>21.931513421751042</v>
      </c>
      <c r="N22" s="11">
        <f t="shared" si="6"/>
        <v>19.99111456662963</v>
      </c>
      <c r="O22" s="11">
        <f t="shared" si="6"/>
        <v>18.303723259818206</v>
      </c>
      <c r="P22" s="11">
        <f t="shared" si="6"/>
        <v>16.827430742039798</v>
      </c>
      <c r="Q22" s="11">
        <f t="shared" si="6"/>
        <v>15.528763850250487</v>
      </c>
      <c r="R22" s="11">
        <f t="shared" si="6"/>
        <v>14.380485257456233</v>
      </c>
      <c r="S22" s="12">
        <f t="shared" si="6"/>
        <v>13.360396110489235</v>
      </c>
    </row>
    <row r="23" spans="3:19" ht="15.75" thickBot="1" x14ac:dyDescent="0.3">
      <c r="C23" s="17" t="s">
        <v>7</v>
      </c>
      <c r="D23" s="18">
        <f>ROUND(D22+D22/82*5,2)</f>
        <v>78.709999999999994</v>
      </c>
      <c r="E23" s="18">
        <f>ROUND(E22+E22/82*5,2)</f>
        <v>73.05</v>
      </c>
      <c r="F23" s="18">
        <f t="shared" ref="F23:S23" si="7">ROUND(F22+F22/82*5,2)</f>
        <v>56.52</v>
      </c>
      <c r="G23" s="18">
        <f t="shared" si="7"/>
        <v>46.94</v>
      </c>
      <c r="H23" s="18">
        <f t="shared" si="7"/>
        <v>37.090000000000003</v>
      </c>
      <c r="I23" s="18">
        <f t="shared" si="7"/>
        <v>34.119999999999997</v>
      </c>
      <c r="J23" s="18">
        <f t="shared" si="7"/>
        <v>31.55</v>
      </c>
      <c r="K23" s="18">
        <f t="shared" si="7"/>
        <v>31.72</v>
      </c>
      <c r="L23" s="18">
        <f t="shared" si="7"/>
        <v>25.7</v>
      </c>
      <c r="M23" s="18">
        <f t="shared" si="7"/>
        <v>23.27</v>
      </c>
      <c r="N23" s="18">
        <f t="shared" si="7"/>
        <v>21.21</v>
      </c>
      <c r="O23" s="18">
        <f t="shared" si="7"/>
        <v>19.420000000000002</v>
      </c>
      <c r="P23" s="18">
        <f t="shared" si="7"/>
        <v>17.850000000000001</v>
      </c>
      <c r="Q23" s="18">
        <f t="shared" si="7"/>
        <v>16.48</v>
      </c>
      <c r="R23" s="18">
        <f t="shared" si="7"/>
        <v>15.26</v>
      </c>
      <c r="S23" s="19">
        <f t="shared" si="7"/>
        <v>14.18</v>
      </c>
    </row>
    <row r="26" spans="3:19" ht="15.75" thickBot="1" x14ac:dyDescent="0.3"/>
    <row r="27" spans="3:19" x14ac:dyDescent="0.25">
      <c r="C27" s="2" t="s">
        <v>9</v>
      </c>
      <c r="D27" s="3"/>
      <c r="E27" s="3"/>
      <c r="F27" s="3"/>
      <c r="G27" s="3"/>
      <c r="H27" s="3"/>
      <c r="I27" s="3"/>
      <c r="J27" s="3"/>
      <c r="K27" s="3"/>
      <c r="L27" s="3"/>
      <c r="M27" s="3"/>
      <c r="N27" s="3"/>
      <c r="O27" s="3"/>
      <c r="P27" s="3"/>
      <c r="Q27" s="3"/>
      <c r="R27" s="3"/>
      <c r="S27" s="4"/>
    </row>
    <row r="28" spans="3:19" x14ac:dyDescent="0.25">
      <c r="C28" s="5" t="s">
        <v>0</v>
      </c>
      <c r="D28" s="6">
        <v>1</v>
      </c>
      <c r="E28" s="6">
        <v>2</v>
      </c>
      <c r="F28" s="6">
        <v>3</v>
      </c>
      <c r="G28" s="6">
        <v>4</v>
      </c>
      <c r="H28" s="6">
        <v>5</v>
      </c>
      <c r="I28" s="6">
        <v>6</v>
      </c>
      <c r="J28" s="6">
        <v>7</v>
      </c>
      <c r="K28" s="6">
        <v>8</v>
      </c>
      <c r="L28" s="6">
        <v>9</v>
      </c>
      <c r="M28" s="6">
        <v>10</v>
      </c>
      <c r="N28" s="6">
        <v>11</v>
      </c>
      <c r="O28" s="6">
        <v>12</v>
      </c>
      <c r="P28" s="6">
        <v>13</v>
      </c>
      <c r="Q28" s="6">
        <v>14</v>
      </c>
      <c r="R28" s="6">
        <v>15</v>
      </c>
      <c r="S28" s="7">
        <v>16</v>
      </c>
    </row>
    <row r="29" spans="3:19" x14ac:dyDescent="0.25">
      <c r="C29" s="5" t="s">
        <v>1</v>
      </c>
      <c r="D29" s="6">
        <f>(D31-D32)/2</f>
        <v>2.7584347685962314</v>
      </c>
      <c r="E29" s="6">
        <f t="shared" ref="E29:S29" si="8">(E31-E32)/2</f>
        <v>5.1467832169627883</v>
      </c>
      <c r="F29" s="6">
        <f t="shared" si="8"/>
        <v>6.0179669669982303</v>
      </c>
      <c r="G29" s="6">
        <f t="shared" si="8"/>
        <v>7.4317252301072614</v>
      </c>
      <c r="H29" s="6">
        <f t="shared" si="8"/>
        <v>7.6022074689123684</v>
      </c>
      <c r="I29" s="6">
        <f t="shared" si="8"/>
        <v>7.8230409313319456</v>
      </c>
      <c r="J29" s="6">
        <f t="shared" si="8"/>
        <v>6.4413004646119703</v>
      </c>
      <c r="K29" s="6">
        <f t="shared" si="8"/>
        <v>10.815044139827165</v>
      </c>
      <c r="L29" s="6">
        <f t="shared" si="8"/>
        <v>10.711361339277857</v>
      </c>
      <c r="M29" s="6">
        <f t="shared" si="8"/>
        <v>10.881703540082498</v>
      </c>
      <c r="N29" s="6">
        <f t="shared" si="8"/>
        <v>11.0544208731813</v>
      </c>
      <c r="O29" s="6">
        <f t="shared" si="8"/>
        <v>11.229988616032458</v>
      </c>
      <c r="P29" s="6">
        <f t="shared" si="8"/>
        <v>11.408611105890557</v>
      </c>
      <c r="Q29" s="6">
        <f t="shared" si="8"/>
        <v>11.590473093800206</v>
      </c>
      <c r="R29" s="6">
        <f t="shared" si="8"/>
        <v>11.77571851751658</v>
      </c>
      <c r="S29" s="6">
        <f t="shared" si="8"/>
        <v>10.866248906554489</v>
      </c>
    </row>
    <row r="30" spans="3:19" x14ac:dyDescent="0.25">
      <c r="C30" s="5" t="s">
        <v>3</v>
      </c>
      <c r="D30" s="6">
        <v>8.1153259388055413E-2</v>
      </c>
      <c r="E30" s="6">
        <v>7.4043528864464983E-2</v>
      </c>
      <c r="F30" s="6">
        <v>6.5988218874057425E-2</v>
      </c>
      <c r="G30" s="6">
        <v>5.8111069768055613E-2</v>
      </c>
      <c r="H30" s="6">
        <v>5.3387634851681333E-2</v>
      </c>
      <c r="I30" s="6">
        <v>4.9259850085428249E-2</v>
      </c>
      <c r="J30" s="6">
        <v>4.4920776968119989E-2</v>
      </c>
      <c r="K30" s="6">
        <v>4.1496028058360258E-2</v>
      </c>
      <c r="L30" s="6">
        <v>3.7681196401300188E-2</v>
      </c>
      <c r="M30" s="6">
        <v>3.4362917824777475E-2</v>
      </c>
      <c r="N30" s="6">
        <v>3.1475496249099892E-2</v>
      </c>
      <c r="O30" s="6">
        <v>2.8947803369001133E-2</v>
      </c>
      <c r="P30" s="6">
        <v>2.6722754939587687E-2</v>
      </c>
      <c r="Q30" s="6">
        <v>2.4754119917112058E-2</v>
      </c>
      <c r="R30" s="6">
        <v>2.3004142504006175E-2</v>
      </c>
      <c r="S30" s="7">
        <v>2.1470880905141609E-2</v>
      </c>
    </row>
    <row r="31" spans="3:19" x14ac:dyDescent="0.25">
      <c r="C31" s="5" t="s">
        <v>18</v>
      </c>
      <c r="D31" s="20">
        <v>159.84697375897559</v>
      </c>
      <c r="E31" s="20">
        <v>156.9595881201102</v>
      </c>
      <c r="F31" s="20">
        <v>156.28298202989993</v>
      </c>
      <c r="G31" s="20">
        <v>146.44701838479369</v>
      </c>
      <c r="H31" s="20">
        <v>145.84032733103402</v>
      </c>
      <c r="I31" s="20">
        <v>145.3265264179623</v>
      </c>
      <c r="J31" s="20">
        <v>149.44605039082802</v>
      </c>
      <c r="K31" s="20">
        <v>146.40461274853811</v>
      </c>
      <c r="L31" s="20">
        <v>145.81522268652625</v>
      </c>
      <c r="M31" s="20">
        <v>145.45348772075386</v>
      </c>
      <c r="N31" s="20">
        <v>145.12709496402169</v>
      </c>
      <c r="O31" s="20">
        <v>144.83036415917169</v>
      </c>
      <c r="P31" s="20">
        <v>144.55849019062561</v>
      </c>
      <c r="Q31" s="20">
        <v>144.30765703421665</v>
      </c>
      <c r="R31" s="20">
        <v>144.07477254747351</v>
      </c>
      <c r="S31" s="22">
        <v>143.17507703826712</v>
      </c>
    </row>
    <row r="32" spans="3:19" x14ac:dyDescent="0.25">
      <c r="C32" s="15" t="s">
        <v>19</v>
      </c>
      <c r="D32" s="20">
        <v>154.33010422178313</v>
      </c>
      <c r="E32" s="20">
        <v>146.66602168618462</v>
      </c>
      <c r="F32" s="20">
        <v>144.24704809590347</v>
      </c>
      <c r="G32" s="20">
        <v>131.58356792457917</v>
      </c>
      <c r="H32" s="20">
        <v>130.63591239320928</v>
      </c>
      <c r="I32" s="20">
        <v>129.68044455529841</v>
      </c>
      <c r="J32" s="20">
        <v>136.56344946160408</v>
      </c>
      <c r="K32" s="20">
        <v>124.77452446888378</v>
      </c>
      <c r="L32" s="20">
        <v>124.39250000797054</v>
      </c>
      <c r="M32" s="20">
        <v>123.69008064058886</v>
      </c>
      <c r="N32" s="20">
        <v>123.01825321765909</v>
      </c>
      <c r="O32" s="20">
        <v>122.37038692710678</v>
      </c>
      <c r="P32" s="20">
        <v>121.74126797884449</v>
      </c>
      <c r="Q32" s="20">
        <v>121.12671084661623</v>
      </c>
      <c r="R32" s="20">
        <v>120.52333551244035</v>
      </c>
      <c r="S32" s="22">
        <v>121.44257922515814</v>
      </c>
    </row>
    <row r="33" spans="3:19" x14ac:dyDescent="0.25">
      <c r="C33" s="15" t="s">
        <v>12</v>
      </c>
      <c r="D33" s="31">
        <v>-0.99923478018905998</v>
      </c>
      <c r="E33" s="31">
        <v>-1.1491573046166752</v>
      </c>
      <c r="F33" s="31">
        <v>-1.4822971894235653</v>
      </c>
      <c r="G33" s="31">
        <v>-0.93203176113746256</v>
      </c>
      <c r="H33" s="31">
        <v>-1.0259394373000494</v>
      </c>
      <c r="I33" s="31">
        <v>-1.0127205832145567</v>
      </c>
      <c r="J33" s="31">
        <v>-1.1560968070060447</v>
      </c>
      <c r="K33" s="31">
        <v>-1.2313523862185813</v>
      </c>
      <c r="L33" s="31">
        <v>-1.2794634132720328</v>
      </c>
      <c r="M33" s="31">
        <v>-1.2700982889632864</v>
      </c>
      <c r="N33" s="31">
        <v>-1.2650840672637762</v>
      </c>
      <c r="O33" s="31">
        <v>-1.2618624787367074</v>
      </c>
      <c r="P33" s="31">
        <v>-1.2601157534490048</v>
      </c>
      <c r="Q33" s="31">
        <v>-1.2596053444083974</v>
      </c>
      <c r="R33" s="31">
        <v>-1.2666991186890877</v>
      </c>
      <c r="S33" s="31">
        <v>-1.2290338365487441</v>
      </c>
    </row>
    <row r="34" spans="3:19" x14ac:dyDescent="0.25">
      <c r="C34" s="5" t="s">
        <v>2</v>
      </c>
      <c r="D34" s="8">
        <f t="shared" ref="D34:S34" si="9">D31-D29</f>
        <v>157.08853899037936</v>
      </c>
      <c r="E34" s="8">
        <f t="shared" si="9"/>
        <v>151.81280490314742</v>
      </c>
      <c r="F34" s="8">
        <f t="shared" si="9"/>
        <v>150.26501506290168</v>
      </c>
      <c r="G34" s="8">
        <f t="shared" si="9"/>
        <v>139.01529315468645</v>
      </c>
      <c r="H34" s="8">
        <f t="shared" si="9"/>
        <v>138.23811986212166</v>
      </c>
      <c r="I34" s="8">
        <f t="shared" si="9"/>
        <v>137.50348548663035</v>
      </c>
      <c r="J34" s="8">
        <f t="shared" si="9"/>
        <v>143.00474992621605</v>
      </c>
      <c r="K34" s="8">
        <f t="shared" si="9"/>
        <v>135.58956860871095</v>
      </c>
      <c r="L34" s="8">
        <f t="shared" si="9"/>
        <v>135.1038613472484</v>
      </c>
      <c r="M34" s="8">
        <f t="shared" si="9"/>
        <v>134.57178418067136</v>
      </c>
      <c r="N34" s="8">
        <f t="shared" si="9"/>
        <v>134.07267409084039</v>
      </c>
      <c r="O34" s="8">
        <f t="shared" si="9"/>
        <v>133.60037554313925</v>
      </c>
      <c r="P34" s="8">
        <f t="shared" si="9"/>
        <v>133.14987908473506</v>
      </c>
      <c r="Q34" s="8">
        <f t="shared" si="9"/>
        <v>132.71718394041645</v>
      </c>
      <c r="R34" s="8">
        <f t="shared" si="9"/>
        <v>132.29905402995695</v>
      </c>
      <c r="S34" s="8">
        <f t="shared" si="9"/>
        <v>132.30882813171263</v>
      </c>
    </row>
    <row r="35" spans="3:19" x14ac:dyDescent="0.25">
      <c r="C35" s="10" t="s">
        <v>5</v>
      </c>
      <c r="D35" s="25">
        <f t="shared" ref="D35:S35" si="10">D30*SIN(RADIANS(D34))*1000</f>
        <v>31.593630086243511</v>
      </c>
      <c r="E35" s="25">
        <f t="shared" si="10"/>
        <v>34.974741674402978</v>
      </c>
      <c r="F35" s="25">
        <f t="shared" si="10"/>
        <v>32.729428346786975</v>
      </c>
      <c r="G35" s="25">
        <f t="shared" si="10"/>
        <v>38.112584522029287</v>
      </c>
      <c r="H35" s="25">
        <f t="shared" si="10"/>
        <v>35.558105175907087</v>
      </c>
      <c r="I35" s="25">
        <f t="shared" si="10"/>
        <v>33.277262933544627</v>
      </c>
      <c r="J35" s="25">
        <f t="shared" si="10"/>
        <v>27.031024207091622</v>
      </c>
      <c r="K35" s="25">
        <f t="shared" si="10"/>
        <v>29.038646865629033</v>
      </c>
      <c r="L35" s="25">
        <f t="shared" si="10"/>
        <v>26.59628642968357</v>
      </c>
      <c r="M35" s="25">
        <f t="shared" si="10"/>
        <v>24.479171603286371</v>
      </c>
      <c r="N35" s="25">
        <f t="shared" si="10"/>
        <v>22.613825727123839</v>
      </c>
      <c r="O35" s="25">
        <f t="shared" si="10"/>
        <v>20.96305380322536</v>
      </c>
      <c r="P35" s="25">
        <f t="shared" si="10"/>
        <v>19.496044779300341</v>
      </c>
      <c r="Q35" s="25">
        <f t="shared" si="10"/>
        <v>18.187128429767586</v>
      </c>
      <c r="R35" s="25">
        <f t="shared" si="10"/>
        <v>17.014834720552834</v>
      </c>
      <c r="S35" s="25">
        <f t="shared" si="10"/>
        <v>15.878304483601539</v>
      </c>
    </row>
    <row r="36" spans="3:19" x14ac:dyDescent="0.25">
      <c r="C36" s="13" t="s">
        <v>6</v>
      </c>
      <c r="D36" s="14">
        <f>ROUND(D35+D35/82*5,2)</f>
        <v>33.520000000000003</v>
      </c>
      <c r="E36" s="14">
        <f>ROUND(E35+E35/82*5,2)</f>
        <v>37.11</v>
      </c>
      <c r="F36" s="14">
        <f t="shared" ref="F36:S36" si="11">ROUND(F35+F35/82*5,2)</f>
        <v>34.729999999999997</v>
      </c>
      <c r="G36" s="14">
        <f t="shared" si="11"/>
        <v>40.44</v>
      </c>
      <c r="H36" s="14">
        <f t="shared" si="11"/>
        <v>37.729999999999997</v>
      </c>
      <c r="I36" s="14">
        <f t="shared" si="11"/>
        <v>35.31</v>
      </c>
      <c r="J36" s="14">
        <f t="shared" si="11"/>
        <v>28.68</v>
      </c>
      <c r="K36" s="14">
        <f t="shared" si="11"/>
        <v>30.81</v>
      </c>
      <c r="L36" s="14">
        <f t="shared" si="11"/>
        <v>28.22</v>
      </c>
      <c r="M36" s="14">
        <f t="shared" si="11"/>
        <v>25.97</v>
      </c>
      <c r="N36" s="14">
        <f t="shared" si="11"/>
        <v>23.99</v>
      </c>
      <c r="O36" s="14">
        <f t="shared" si="11"/>
        <v>22.24</v>
      </c>
      <c r="P36" s="14">
        <f t="shared" si="11"/>
        <v>20.68</v>
      </c>
      <c r="Q36" s="14">
        <f t="shared" si="11"/>
        <v>19.3</v>
      </c>
      <c r="R36" s="14">
        <f t="shared" si="11"/>
        <v>18.05</v>
      </c>
      <c r="S36" s="14">
        <f t="shared" si="11"/>
        <v>16.850000000000001</v>
      </c>
    </row>
    <row r="38" spans="3:19" x14ac:dyDescent="0.25">
      <c r="C38" s="5" t="s">
        <v>4</v>
      </c>
      <c r="D38" s="6">
        <v>1</v>
      </c>
      <c r="E38" s="6">
        <v>2</v>
      </c>
      <c r="F38" s="6">
        <v>3</v>
      </c>
      <c r="G38" s="6">
        <v>4</v>
      </c>
      <c r="H38" s="6">
        <v>5</v>
      </c>
      <c r="I38" s="6">
        <v>6</v>
      </c>
      <c r="J38" s="6">
        <v>7</v>
      </c>
      <c r="K38" s="6">
        <v>8</v>
      </c>
      <c r="L38" s="6">
        <v>9</v>
      </c>
      <c r="M38" s="6">
        <v>10</v>
      </c>
      <c r="N38" s="6">
        <v>11</v>
      </c>
      <c r="O38" s="6">
        <v>12</v>
      </c>
      <c r="P38" s="6">
        <v>13</v>
      </c>
      <c r="Q38" s="6">
        <v>14</v>
      </c>
      <c r="R38" s="6">
        <v>15</v>
      </c>
      <c r="S38" s="7">
        <v>16</v>
      </c>
    </row>
    <row r="39" spans="3:19" x14ac:dyDescent="0.25">
      <c r="C39" s="5" t="s">
        <v>1</v>
      </c>
      <c r="D39" s="8">
        <f>(D42-D41)/2</f>
        <v>15.384262631063823</v>
      </c>
      <c r="E39" s="8">
        <f t="shared" ref="E39:S39" si="12">(E42-E41)/2</f>
        <v>8.0875597307019618</v>
      </c>
      <c r="F39" s="8">
        <f t="shared" si="12"/>
        <v>17.555326043952345</v>
      </c>
      <c r="G39" s="8">
        <f t="shared" si="12"/>
        <v>1.7980264615154624</v>
      </c>
      <c r="H39" s="8">
        <f t="shared" si="12"/>
        <v>7.7867593932011019</v>
      </c>
      <c r="I39" s="8">
        <f t="shared" si="12"/>
        <v>7.9840459116641007</v>
      </c>
      <c r="J39" s="8">
        <f t="shared" si="12"/>
        <v>13.724983675874487</v>
      </c>
      <c r="K39" s="8">
        <f t="shared" si="12"/>
        <v>7.0974284302893942</v>
      </c>
      <c r="L39" s="8">
        <f t="shared" si="12"/>
        <v>10.905535344042772</v>
      </c>
      <c r="M39" s="8">
        <f t="shared" si="12"/>
        <v>10.971812276354115</v>
      </c>
      <c r="N39" s="8">
        <f t="shared" si="12"/>
        <v>11.138627630552925</v>
      </c>
      <c r="O39" s="8">
        <f t="shared" si="12"/>
        <v>11.309166285609145</v>
      </c>
      <c r="P39" s="8">
        <f t="shared" si="12"/>
        <v>11.483468637557891</v>
      </c>
      <c r="Q39" s="8">
        <f t="shared" si="12"/>
        <v>11.661574576523876</v>
      </c>
      <c r="R39" s="8">
        <f t="shared" si="12"/>
        <v>11.84352460062539</v>
      </c>
      <c r="S39" s="8">
        <f t="shared" si="12"/>
        <v>11.313412819588962</v>
      </c>
    </row>
    <row r="40" spans="3:19" x14ac:dyDescent="0.25">
      <c r="C40" s="5" t="s">
        <v>3</v>
      </c>
      <c r="D40" s="6">
        <v>8.2099548867604261E-2</v>
      </c>
      <c r="E40" s="6">
        <v>7.6190807701143462E-2</v>
      </c>
      <c r="F40" s="6">
        <v>6.9712184291723364E-2</v>
      </c>
      <c r="G40" s="6">
        <v>5.8236270764555537E-2</v>
      </c>
      <c r="H40" s="6">
        <v>5.6612490338610801E-2</v>
      </c>
      <c r="I40" s="6">
        <v>5.1798038184590382E-2</v>
      </c>
      <c r="J40" s="6">
        <v>4.7668954670123526E-2</v>
      </c>
      <c r="K40" s="6">
        <v>4.2660593913703658E-2</v>
      </c>
      <c r="L40" s="6">
        <v>4.0345079928899644E-2</v>
      </c>
      <c r="M40" s="6">
        <v>3.6289190983316948E-2</v>
      </c>
      <c r="N40" s="6">
        <v>3.3001215968123165E-2</v>
      </c>
      <c r="O40" s="6">
        <v>3.014567983788384E-2</v>
      </c>
      <c r="P40" s="6">
        <v>2.7650620616461234E-2</v>
      </c>
      <c r="Q40" s="6">
        <v>2.5458592147320918E-2</v>
      </c>
      <c r="R40" s="6">
        <v>2.3522893545317999E-2</v>
      </c>
      <c r="S40" s="7">
        <v>2.1805487854498332E-2</v>
      </c>
    </row>
    <row r="41" spans="3:19" x14ac:dyDescent="0.25">
      <c r="C41" s="5" t="s">
        <v>20</v>
      </c>
      <c r="D41" s="20">
        <v>59.219908042632731</v>
      </c>
      <c r="E41" s="20">
        <v>59.480479182831743</v>
      </c>
      <c r="F41" s="20">
        <v>43.985728990493804</v>
      </c>
      <c r="G41" s="20">
        <v>44.633651085707491</v>
      </c>
      <c r="H41" s="20">
        <v>33.644067434882984</v>
      </c>
      <c r="I41" s="20">
        <v>34.224153043817687</v>
      </c>
      <c r="J41" s="20">
        <v>34.727633365561928</v>
      </c>
      <c r="K41" s="20">
        <v>40.913421659726701</v>
      </c>
      <c r="L41" s="20">
        <v>33.694112749845189</v>
      </c>
      <c r="M41" s="20">
        <v>34.279498167078714</v>
      </c>
      <c r="N41" s="20">
        <v>34.630655709296875</v>
      </c>
      <c r="O41" s="20">
        <v>34.948096697283816</v>
      </c>
      <c r="P41" s="20">
        <v>35.237459820040236</v>
      </c>
      <c r="Q41" s="20">
        <v>35.503197009507026</v>
      </c>
      <c r="R41" s="20">
        <v>35.748893563600284</v>
      </c>
      <c r="S41" s="22">
        <v>35.977441973297054</v>
      </c>
    </row>
    <row r="42" spans="3:19" x14ac:dyDescent="0.25">
      <c r="C42" s="15" t="s">
        <v>21</v>
      </c>
      <c r="D42" s="20">
        <v>89.988433304760377</v>
      </c>
      <c r="E42" s="20">
        <v>75.655598644235667</v>
      </c>
      <c r="F42" s="20">
        <v>79.096381078398494</v>
      </c>
      <c r="G42" s="20">
        <v>48.229704008738416</v>
      </c>
      <c r="H42" s="20">
        <v>49.217586221285188</v>
      </c>
      <c r="I42" s="20">
        <v>50.192244867145888</v>
      </c>
      <c r="J42" s="20">
        <v>62.177600717310902</v>
      </c>
      <c r="K42" s="20">
        <v>55.10827852030549</v>
      </c>
      <c r="L42" s="20">
        <v>55.505183437930732</v>
      </c>
      <c r="M42" s="20">
        <v>56.223122719786943</v>
      </c>
      <c r="N42" s="20">
        <v>56.907910970402725</v>
      </c>
      <c r="O42" s="20">
        <v>57.566429268502105</v>
      </c>
      <c r="P42" s="20">
        <v>58.204397095156018</v>
      </c>
      <c r="Q42" s="20">
        <v>58.826346162554778</v>
      </c>
      <c r="R42" s="20">
        <v>59.435942764851063</v>
      </c>
      <c r="S42" s="22">
        <v>58.604267612474978</v>
      </c>
    </row>
    <row r="43" spans="3:19" x14ac:dyDescent="0.25">
      <c r="C43" s="23" t="s">
        <v>10</v>
      </c>
      <c r="D43" s="6">
        <f>(D41+D42)/2</f>
        <v>74.604170673696558</v>
      </c>
      <c r="E43" s="6">
        <f t="shared" ref="E43:S43" si="13">(E41+E42)/2</f>
        <v>67.568038913533712</v>
      </c>
      <c r="F43" s="6">
        <f t="shared" si="13"/>
        <v>61.541055034446146</v>
      </c>
      <c r="G43" s="6">
        <f t="shared" si="13"/>
        <v>46.431677547222954</v>
      </c>
      <c r="H43" s="6">
        <f t="shared" si="13"/>
        <v>41.430826828084086</v>
      </c>
      <c r="I43" s="6">
        <f t="shared" si="13"/>
        <v>42.208198955481791</v>
      </c>
      <c r="J43" s="6">
        <f t="shared" si="13"/>
        <v>48.452617041436412</v>
      </c>
      <c r="K43" s="6">
        <f t="shared" si="13"/>
        <v>48.010850090016092</v>
      </c>
      <c r="L43" s="6">
        <f t="shared" si="13"/>
        <v>44.599648093887964</v>
      </c>
      <c r="M43" s="6">
        <f t="shared" si="13"/>
        <v>45.251310443432828</v>
      </c>
      <c r="N43" s="6">
        <f t="shared" si="13"/>
        <v>45.7692833398498</v>
      </c>
      <c r="O43" s="6">
        <f t="shared" si="13"/>
        <v>46.257262982892961</v>
      </c>
      <c r="P43" s="6">
        <f t="shared" si="13"/>
        <v>46.720928457598127</v>
      </c>
      <c r="Q43" s="6">
        <f t="shared" si="13"/>
        <v>47.164771586030902</v>
      </c>
      <c r="R43" s="6">
        <f t="shared" si="13"/>
        <v>47.592418164225677</v>
      </c>
      <c r="S43" s="7">
        <f t="shared" si="13"/>
        <v>47.290854792886016</v>
      </c>
    </row>
    <row r="44" spans="3:19" x14ac:dyDescent="0.25">
      <c r="C44" s="15" t="s">
        <v>11</v>
      </c>
      <c r="D44" s="21">
        <v>0.4797103938082552</v>
      </c>
      <c r="E44" s="21">
        <v>0.46972424757579367</v>
      </c>
      <c r="F44" s="21">
        <v>0.46087469762566441</v>
      </c>
      <c r="G44" s="21">
        <v>0.47538949460054158</v>
      </c>
      <c r="H44" s="21">
        <v>0.47274990610728096</v>
      </c>
      <c r="I44" s="21">
        <v>0.47205658379748605</v>
      </c>
      <c r="J44" s="21">
        <v>0.47100770127131747</v>
      </c>
      <c r="K44" s="21">
        <v>0.47733253352095206</v>
      </c>
      <c r="L44" s="21">
        <v>0.47768654275235012</v>
      </c>
      <c r="M44" s="21">
        <v>0.47897341839392915</v>
      </c>
      <c r="N44" s="21">
        <v>0.47936121583708274</v>
      </c>
      <c r="O44" s="21">
        <v>0.47915488759483627</v>
      </c>
      <c r="P44" s="21">
        <v>0.47845121833296334</v>
      </c>
      <c r="Q44" s="21">
        <v>0.47732796595167526</v>
      </c>
      <c r="R44" s="21">
        <v>0.47584847296300692</v>
      </c>
      <c r="S44" s="24">
        <v>0.4740427234302701</v>
      </c>
    </row>
    <row r="45" spans="3:19" x14ac:dyDescent="0.25">
      <c r="C45" s="15" t="s">
        <v>12</v>
      </c>
      <c r="D45" s="6">
        <v>-1.2887777906235851</v>
      </c>
      <c r="E45" s="6">
        <v>-0.73739304014652951</v>
      </c>
      <c r="F45" s="6">
        <v>-1.877105456909655</v>
      </c>
      <c r="G45" s="6">
        <v>-0.21937795369045818</v>
      </c>
      <c r="H45" s="6">
        <v>-1.1659439570427232</v>
      </c>
      <c r="I45" s="6">
        <v>-1.1778991459752819</v>
      </c>
      <c r="J45" s="6">
        <v>-1.9354613515439254</v>
      </c>
      <c r="K45" s="6">
        <v>-0.86200833230087381</v>
      </c>
      <c r="L45" s="6">
        <v>-1.6180356743065947</v>
      </c>
      <c r="M45" s="6">
        <v>-1.5955254735600992</v>
      </c>
      <c r="N45" s="6">
        <v>-1.6000247073297447</v>
      </c>
      <c r="O45" s="6">
        <v>-1.6068412229098228</v>
      </c>
      <c r="P45" s="6">
        <v>-1.6155965767822302</v>
      </c>
      <c r="Q45" s="6">
        <v>-1.6259982229210688</v>
      </c>
      <c r="R45" s="6">
        <v>-1.6335558078464889</v>
      </c>
      <c r="S45" s="7">
        <v>-1.5215149644625356</v>
      </c>
    </row>
    <row r="46" spans="3:19" x14ac:dyDescent="0.25">
      <c r="C46" s="5" t="s">
        <v>2</v>
      </c>
      <c r="D46" s="8">
        <f>D42-D41</f>
        <v>30.768525262127646</v>
      </c>
      <c r="E46" s="8">
        <f t="shared" ref="E46:S46" si="14">E42-E41</f>
        <v>16.175119461403924</v>
      </c>
      <c r="F46" s="8">
        <f t="shared" si="14"/>
        <v>35.11065208790469</v>
      </c>
      <c r="G46" s="8">
        <f t="shared" si="14"/>
        <v>3.5960529230309248</v>
      </c>
      <c r="H46" s="8">
        <f t="shared" si="14"/>
        <v>15.573518786402204</v>
      </c>
      <c r="I46" s="8">
        <f t="shared" si="14"/>
        <v>15.968091823328201</v>
      </c>
      <c r="J46" s="8">
        <f t="shared" si="14"/>
        <v>27.449967351748974</v>
      </c>
      <c r="K46" s="8">
        <f t="shared" si="14"/>
        <v>14.194856860578788</v>
      </c>
      <c r="L46" s="8">
        <f t="shared" si="14"/>
        <v>21.811070688085543</v>
      </c>
      <c r="M46" s="8">
        <f t="shared" si="14"/>
        <v>21.943624552708229</v>
      </c>
      <c r="N46" s="8">
        <f t="shared" si="14"/>
        <v>22.27725526110585</v>
      </c>
      <c r="O46" s="8">
        <f t="shared" si="14"/>
        <v>22.618332571218289</v>
      </c>
      <c r="P46" s="8">
        <f t="shared" si="14"/>
        <v>22.966937275115782</v>
      </c>
      <c r="Q46" s="8">
        <f t="shared" si="14"/>
        <v>23.323149153047751</v>
      </c>
      <c r="R46" s="8">
        <f t="shared" si="14"/>
        <v>23.68704920125078</v>
      </c>
      <c r="S46" s="8">
        <f t="shared" si="14"/>
        <v>22.626825639177923</v>
      </c>
    </row>
    <row r="47" spans="3:19" x14ac:dyDescent="0.25">
      <c r="C47" s="10" t="s">
        <v>5</v>
      </c>
      <c r="D47" s="25">
        <f>D40*SIN(RADIANS(D46))*1000</f>
        <v>41.9997424426507</v>
      </c>
      <c r="E47" s="25">
        <f t="shared" ref="E47:S47" si="15">E40*SIN(RADIANS(E46))*1000</f>
        <v>21.224783762840843</v>
      </c>
      <c r="F47" s="25">
        <f t="shared" si="15"/>
        <v>40.095475012403597</v>
      </c>
      <c r="G47" s="25">
        <f t="shared" si="15"/>
        <v>3.6526817376547154</v>
      </c>
      <c r="H47" s="25">
        <f t="shared" si="15"/>
        <v>15.199017579730823</v>
      </c>
      <c r="I47" s="25">
        <f t="shared" si="15"/>
        <v>14.249743062978636</v>
      </c>
      <c r="J47" s="25">
        <f t="shared" si="15"/>
        <v>21.974142459271807</v>
      </c>
      <c r="K47" s="25">
        <f t="shared" si="15"/>
        <v>10.461246321190268</v>
      </c>
      <c r="L47" s="25">
        <f t="shared" si="15"/>
        <v>14.990102716275906</v>
      </c>
      <c r="M47" s="25">
        <f t="shared" si="15"/>
        <v>13.561057346941176</v>
      </c>
      <c r="N47" s="25">
        <f t="shared" si="15"/>
        <v>12.510392963774965</v>
      </c>
      <c r="O47" s="25">
        <f t="shared" si="15"/>
        <v>11.593748013342688</v>
      </c>
      <c r="P47" s="25">
        <f t="shared" si="15"/>
        <v>10.78926892942742</v>
      </c>
      <c r="Q47" s="25">
        <f t="shared" si="15"/>
        <v>10.079477950106737</v>
      </c>
      <c r="R47" s="25">
        <f t="shared" si="15"/>
        <v>9.4501059639178369</v>
      </c>
      <c r="S47" s="25">
        <f t="shared" si="15"/>
        <v>8.3891713432205695</v>
      </c>
    </row>
    <row r="48" spans="3:19" ht="15.75" thickBot="1" x14ac:dyDescent="0.3">
      <c r="C48" s="17" t="s">
        <v>7</v>
      </c>
      <c r="D48" s="14">
        <f>ROUND(D47+D47/82*5,2)</f>
        <v>44.56</v>
      </c>
      <c r="E48" s="14">
        <f t="shared" ref="E48:S48" si="16">ROUND(E47+E47/82*5,2)</f>
        <v>22.52</v>
      </c>
      <c r="F48" s="14">
        <f t="shared" si="16"/>
        <v>42.54</v>
      </c>
      <c r="G48" s="14">
        <f t="shared" si="16"/>
        <v>3.88</v>
      </c>
      <c r="H48" s="14">
        <f t="shared" si="16"/>
        <v>16.13</v>
      </c>
      <c r="I48" s="14">
        <f t="shared" si="16"/>
        <v>15.12</v>
      </c>
      <c r="J48" s="14">
        <f t="shared" si="16"/>
        <v>23.31</v>
      </c>
      <c r="K48" s="14">
        <f t="shared" si="16"/>
        <v>11.1</v>
      </c>
      <c r="L48" s="14">
        <f t="shared" si="16"/>
        <v>15.9</v>
      </c>
      <c r="M48" s="14">
        <f t="shared" si="16"/>
        <v>14.39</v>
      </c>
      <c r="N48" s="14">
        <f t="shared" si="16"/>
        <v>13.27</v>
      </c>
      <c r="O48" s="14">
        <f t="shared" si="16"/>
        <v>12.3</v>
      </c>
      <c r="P48" s="14">
        <f t="shared" si="16"/>
        <v>11.45</v>
      </c>
      <c r="Q48" s="14">
        <f t="shared" si="16"/>
        <v>10.69</v>
      </c>
      <c r="R48" s="14">
        <f t="shared" si="16"/>
        <v>10.029999999999999</v>
      </c>
      <c r="S48" s="14">
        <f t="shared" si="16"/>
        <v>8.9</v>
      </c>
    </row>
    <row r="54" spans="3:38" ht="15.75" thickBot="1" x14ac:dyDescent="0.3"/>
    <row r="55" spans="3:38" x14ac:dyDescent="0.25">
      <c r="C55" s="2" t="s">
        <v>13</v>
      </c>
      <c r="D55" s="3"/>
      <c r="E55" s="3"/>
      <c r="F55" s="3"/>
      <c r="G55" s="3"/>
      <c r="H55" s="3"/>
      <c r="I55" s="3"/>
      <c r="J55" s="3"/>
      <c r="K55" s="3"/>
      <c r="L55" s="3"/>
      <c r="M55" s="3"/>
      <c r="N55" s="3"/>
      <c r="O55" s="3"/>
      <c r="P55" s="3"/>
      <c r="Q55" s="3"/>
      <c r="R55" s="3"/>
      <c r="S55" s="4"/>
      <c r="W55" s="28"/>
      <c r="X55" s="28"/>
      <c r="Y55" s="28"/>
      <c r="Z55" s="28"/>
      <c r="AA55" s="28"/>
      <c r="AB55" s="28"/>
      <c r="AC55" s="28"/>
      <c r="AD55" s="28"/>
      <c r="AE55" s="28"/>
      <c r="AF55" s="28"/>
      <c r="AG55" s="28"/>
      <c r="AH55" s="28"/>
      <c r="AI55" s="28"/>
      <c r="AJ55" s="28"/>
      <c r="AK55" s="28"/>
      <c r="AL55" s="28"/>
    </row>
    <row r="56" spans="3:38" x14ac:dyDescent="0.25">
      <c r="C56" s="5" t="s">
        <v>0</v>
      </c>
      <c r="D56" s="6">
        <v>1</v>
      </c>
      <c r="E56" s="6">
        <v>2</v>
      </c>
      <c r="F56" s="6">
        <v>3</v>
      </c>
      <c r="G56" s="6">
        <v>4</v>
      </c>
      <c r="H56" s="6">
        <v>5</v>
      </c>
      <c r="I56" s="6">
        <v>6</v>
      </c>
      <c r="J56" s="6">
        <v>7</v>
      </c>
      <c r="K56" s="6">
        <v>8</v>
      </c>
      <c r="L56" s="6">
        <v>9</v>
      </c>
      <c r="M56" s="6">
        <v>10</v>
      </c>
      <c r="N56" s="6">
        <v>11</v>
      </c>
      <c r="O56" s="6">
        <v>12</v>
      </c>
      <c r="P56" s="6">
        <v>13</v>
      </c>
      <c r="Q56" s="6">
        <v>14</v>
      </c>
      <c r="R56" s="6">
        <v>15</v>
      </c>
      <c r="S56" s="7">
        <v>16</v>
      </c>
      <c r="W56" s="28"/>
      <c r="X56" s="28"/>
      <c r="Y56" s="28"/>
      <c r="Z56" s="28"/>
      <c r="AA56" s="28"/>
      <c r="AB56" s="28"/>
      <c r="AC56" s="28"/>
      <c r="AD56" s="28"/>
      <c r="AE56" s="28"/>
      <c r="AF56" s="28"/>
      <c r="AG56" s="28"/>
      <c r="AH56" s="28"/>
      <c r="AI56" s="28"/>
      <c r="AJ56" s="28"/>
      <c r="AK56" s="28"/>
      <c r="AL56" s="28"/>
    </row>
    <row r="57" spans="3:38" x14ac:dyDescent="0.25">
      <c r="C57" s="5" t="s">
        <v>1</v>
      </c>
      <c r="D57" s="6">
        <f>(D59-D60)/2</f>
        <v>2.9605563595514468</v>
      </c>
      <c r="E57" s="6">
        <f t="shared" ref="E57:S57" si="17">(E59-E60)/2</f>
        <v>5.4181825531178589</v>
      </c>
      <c r="F57" s="6">
        <f t="shared" si="17"/>
        <v>6.1942389451707527</v>
      </c>
      <c r="G57" s="6">
        <f t="shared" si="17"/>
        <v>7.2444678547722248</v>
      </c>
      <c r="H57" s="6">
        <f t="shared" si="17"/>
        <v>7.4148641117039489</v>
      </c>
      <c r="I57" s="6">
        <f t="shared" si="17"/>
        <v>7.6208539859612543</v>
      </c>
      <c r="J57" s="6">
        <f t="shared" si="17"/>
        <v>6.5798918636142361</v>
      </c>
      <c r="K57" s="6">
        <f t="shared" si="17"/>
        <v>10.499837240315976</v>
      </c>
      <c r="L57" s="6">
        <f t="shared" si="17"/>
        <v>10.412554810489524</v>
      </c>
      <c r="M57" s="6">
        <f t="shared" si="17"/>
        <v>10.589466460987595</v>
      </c>
      <c r="N57" s="6">
        <f t="shared" si="17"/>
        <v>10.767942118613085</v>
      </c>
      <c r="O57" s="6">
        <f t="shared" si="17"/>
        <v>10.948239468505541</v>
      </c>
      <c r="P57" s="6">
        <f t="shared" si="17"/>
        <v>11.130712455831855</v>
      </c>
      <c r="Q57" s="6">
        <f t="shared" si="17"/>
        <v>11.31563607187109</v>
      </c>
      <c r="R57" s="6">
        <f t="shared" si="17"/>
        <v>11.503251394212036</v>
      </c>
      <c r="S57" s="6">
        <f t="shared" si="17"/>
        <v>10.704182944036106</v>
      </c>
      <c r="W57" s="28"/>
      <c r="X57" s="28"/>
      <c r="Y57" s="28"/>
      <c r="Z57" s="28"/>
      <c r="AA57" s="28"/>
      <c r="AB57" s="28"/>
      <c r="AC57" s="28"/>
      <c r="AD57" s="28"/>
      <c r="AE57" s="28"/>
      <c r="AF57" s="28"/>
      <c r="AG57" s="28"/>
      <c r="AH57" s="28"/>
      <c r="AI57" s="28"/>
      <c r="AJ57" s="28"/>
      <c r="AK57" s="28"/>
      <c r="AL57" s="28"/>
    </row>
    <row r="58" spans="3:38" x14ac:dyDescent="0.25">
      <c r="C58" s="5" t="s">
        <v>3</v>
      </c>
      <c r="D58" s="6">
        <v>8.1153259388055413E-2</v>
      </c>
      <c r="E58" s="6">
        <v>7.4043528864464983E-2</v>
      </c>
      <c r="F58" s="6">
        <v>6.5988218874057425E-2</v>
      </c>
      <c r="G58" s="6">
        <v>5.8111069768055613E-2</v>
      </c>
      <c r="H58" s="6">
        <v>5.3387634851681333E-2</v>
      </c>
      <c r="I58" s="6">
        <v>4.9259850085428249E-2</v>
      </c>
      <c r="J58" s="6">
        <v>4.4920776968119989E-2</v>
      </c>
      <c r="K58" s="6">
        <v>4.1496028058360258E-2</v>
      </c>
      <c r="L58" s="6">
        <v>3.7681196401300188E-2</v>
      </c>
      <c r="M58" s="6">
        <v>3.4362917824777475E-2</v>
      </c>
      <c r="N58" s="6">
        <v>3.1475496249099892E-2</v>
      </c>
      <c r="O58" s="6">
        <v>2.8947803369001133E-2</v>
      </c>
      <c r="P58" s="6">
        <v>2.6722754939587687E-2</v>
      </c>
      <c r="Q58" s="6">
        <v>2.4754119917112058E-2</v>
      </c>
      <c r="R58" s="6">
        <v>2.3004142504006175E-2</v>
      </c>
      <c r="S58" s="7">
        <v>2.1470880905141609E-2</v>
      </c>
    </row>
    <row r="59" spans="3:38" x14ac:dyDescent="0.25">
      <c r="C59" s="5" t="s">
        <v>18</v>
      </c>
      <c r="D59" s="20">
        <v>151.04291205598781</v>
      </c>
      <c r="E59" s="20">
        <v>147.78997066927136</v>
      </c>
      <c r="F59" s="20">
        <v>147.82122755846385</v>
      </c>
      <c r="G59" s="20">
        <v>137.80477688234308</v>
      </c>
      <c r="H59" s="20">
        <v>137.84988880499745</v>
      </c>
      <c r="I59" s="20">
        <v>137.87396723115623</v>
      </c>
      <c r="J59" s="20">
        <v>142.9326604498097</v>
      </c>
      <c r="K59" s="20">
        <v>140.05842178195883</v>
      </c>
      <c r="L59" s="20">
        <v>140.04040361405401</v>
      </c>
      <c r="M59" s="20">
        <v>140.16374681251474</v>
      </c>
      <c r="N59" s="20">
        <v>140.25958348177073</v>
      </c>
      <c r="O59" s="20">
        <v>140.33209648433802</v>
      </c>
      <c r="P59" s="20">
        <v>140.38496716182647</v>
      </c>
      <c r="Q59" s="20">
        <v>140.42119555325652</v>
      </c>
      <c r="R59" s="20">
        <v>140.44327602186303</v>
      </c>
      <c r="S59" s="20">
        <v>139.74638573279032</v>
      </c>
    </row>
    <row r="60" spans="3:38" x14ac:dyDescent="0.25">
      <c r="C60" s="15" t="s">
        <v>19</v>
      </c>
      <c r="D60" s="20">
        <v>145.12179933688492</v>
      </c>
      <c r="E60" s="20">
        <v>136.95360556303564</v>
      </c>
      <c r="F60" s="20">
        <v>135.43274966812234</v>
      </c>
      <c r="G60" s="20">
        <v>123.31584117279863</v>
      </c>
      <c r="H60" s="20">
        <v>123.02016058158955</v>
      </c>
      <c r="I60" s="20">
        <v>122.63225925923372</v>
      </c>
      <c r="J60" s="20">
        <v>129.77287672258123</v>
      </c>
      <c r="K60" s="20">
        <v>119.05874730132687</v>
      </c>
      <c r="L60" s="20">
        <v>119.21529399307497</v>
      </c>
      <c r="M60" s="20">
        <v>118.98481389053956</v>
      </c>
      <c r="N60" s="20">
        <v>118.72369924454456</v>
      </c>
      <c r="O60" s="20">
        <v>118.43561754732694</v>
      </c>
      <c r="P60" s="20">
        <v>118.12354225016276</v>
      </c>
      <c r="Q60" s="20">
        <v>117.78992340951434</v>
      </c>
      <c r="R60" s="20">
        <v>117.43677323343896</v>
      </c>
      <c r="S60" s="20">
        <v>118.3380198447181</v>
      </c>
    </row>
    <row r="61" spans="3:38" x14ac:dyDescent="0.25">
      <c r="C61" s="15" t="s">
        <v>12</v>
      </c>
      <c r="D61" s="31">
        <v>-0.44234281743162412</v>
      </c>
      <c r="E61" s="31">
        <v>-0.5943707066532975</v>
      </c>
      <c r="F61" s="31">
        <v>-0.82277187133156127</v>
      </c>
      <c r="G61" s="31">
        <v>-0.57205812804197731</v>
      </c>
      <c r="H61" s="31">
        <v>-0.65088218390565322</v>
      </c>
      <c r="I61" s="31">
        <v>-0.66227115615125332</v>
      </c>
      <c r="J61" s="31">
        <v>-0.80704144059889038</v>
      </c>
      <c r="K61" s="31">
        <v>-0.90243092274136127</v>
      </c>
      <c r="L61" s="31">
        <v>-0.95977070887775684</v>
      </c>
      <c r="M61" s="31">
        <v>-0.98552932676947813</v>
      </c>
      <c r="N61" s="31">
        <v>-1.0094649322641165</v>
      </c>
      <c r="O61" s="31">
        <v>-1.0309830157657875</v>
      </c>
      <c r="P61" s="31">
        <v>-1.050543569730187</v>
      </c>
      <c r="Q61" s="31">
        <v>-1.0685087717636457</v>
      </c>
      <c r="R61" s="31">
        <v>-1.0877273580069753</v>
      </c>
      <c r="S61" s="31">
        <v>-1.0747056377216067</v>
      </c>
    </row>
    <row r="62" spans="3:38" x14ac:dyDescent="0.25">
      <c r="C62" s="5" t="s">
        <v>2</v>
      </c>
      <c r="D62" s="8">
        <f t="shared" ref="D62:S62" si="18">D59-D57</f>
        <v>148.08235569643637</v>
      </c>
      <c r="E62" s="8">
        <f t="shared" si="18"/>
        <v>142.37178811615348</v>
      </c>
      <c r="F62" s="8">
        <f t="shared" si="18"/>
        <v>141.62698861329309</v>
      </c>
      <c r="G62" s="8">
        <f t="shared" si="18"/>
        <v>130.56030902757084</v>
      </c>
      <c r="H62" s="8">
        <f t="shared" si="18"/>
        <v>130.43502469329349</v>
      </c>
      <c r="I62" s="8">
        <f t="shared" si="18"/>
        <v>130.25311324519498</v>
      </c>
      <c r="J62" s="8">
        <f t="shared" si="18"/>
        <v>136.35276858619545</v>
      </c>
      <c r="K62" s="8">
        <f t="shared" si="18"/>
        <v>129.55858454164286</v>
      </c>
      <c r="L62" s="8">
        <f t="shared" si="18"/>
        <v>129.62784880356449</v>
      </c>
      <c r="M62" s="8">
        <f t="shared" si="18"/>
        <v>129.57428035152714</v>
      </c>
      <c r="N62" s="8">
        <f t="shared" si="18"/>
        <v>129.49164136315764</v>
      </c>
      <c r="O62" s="8">
        <f t="shared" si="18"/>
        <v>129.38385701583249</v>
      </c>
      <c r="P62" s="8">
        <f t="shared" si="18"/>
        <v>129.25425470599461</v>
      </c>
      <c r="Q62" s="8">
        <f t="shared" si="18"/>
        <v>129.10555948138543</v>
      </c>
      <c r="R62" s="8">
        <f t="shared" si="18"/>
        <v>128.94002462765098</v>
      </c>
      <c r="S62" s="8">
        <f t="shared" si="18"/>
        <v>129.0422027887542</v>
      </c>
    </row>
    <row r="63" spans="3:38" x14ac:dyDescent="0.25">
      <c r="C63" s="10" t="s">
        <v>5</v>
      </c>
      <c r="D63" s="25">
        <f t="shared" ref="D63:S63" si="19">D58*SIN(RADIANS(D62))*1000</f>
        <v>42.905708072200298</v>
      </c>
      <c r="E63" s="25">
        <f t="shared" si="19"/>
        <v>45.206181120521734</v>
      </c>
      <c r="F63" s="25">
        <f t="shared" si="19"/>
        <v>40.964071508652438</v>
      </c>
      <c r="G63" s="25">
        <f t="shared" si="19"/>
        <v>44.148254732052266</v>
      </c>
      <c r="H63" s="25">
        <f t="shared" si="19"/>
        <v>40.635569673049936</v>
      </c>
      <c r="I63" s="25">
        <f t="shared" si="19"/>
        <v>37.594987569654911</v>
      </c>
      <c r="J63" s="25">
        <f t="shared" si="19"/>
        <v>31.00505138737245</v>
      </c>
      <c r="K63" s="25">
        <f t="shared" si="19"/>
        <v>31.992350209622682</v>
      </c>
      <c r="L63" s="25">
        <f t="shared" si="19"/>
        <v>29.02218293644292</v>
      </c>
      <c r="M63" s="25">
        <f t="shared" si="19"/>
        <v>26.486913005788786</v>
      </c>
      <c r="N63" s="25">
        <f t="shared" si="19"/>
        <v>24.290187182101295</v>
      </c>
      <c r="O63" s="25">
        <f t="shared" si="19"/>
        <v>22.374115511434326</v>
      </c>
      <c r="P63" s="25">
        <f t="shared" si="19"/>
        <v>20.692649260401595</v>
      </c>
      <c r="Q63" s="25">
        <f t="shared" si="19"/>
        <v>19.208830896409708</v>
      </c>
      <c r="R63" s="25">
        <f t="shared" si="19"/>
        <v>17.892720677649368</v>
      </c>
      <c r="S63" s="25">
        <f t="shared" si="19"/>
        <v>16.676051175493676</v>
      </c>
    </row>
    <row r="64" spans="3:38" x14ac:dyDescent="0.25">
      <c r="C64" s="13" t="s">
        <v>6</v>
      </c>
      <c r="D64" s="14">
        <f>ROUND(D63+D63/82*5,2)</f>
        <v>45.52</v>
      </c>
      <c r="E64" s="14">
        <f t="shared" ref="E64:S64" si="20">ROUND(E63+E63/82*5,2)</f>
        <v>47.96</v>
      </c>
      <c r="F64" s="14">
        <f t="shared" si="20"/>
        <v>43.46</v>
      </c>
      <c r="G64" s="14">
        <f t="shared" si="20"/>
        <v>46.84</v>
      </c>
      <c r="H64" s="14">
        <f t="shared" si="20"/>
        <v>43.11</v>
      </c>
      <c r="I64" s="14">
        <f t="shared" si="20"/>
        <v>39.89</v>
      </c>
      <c r="J64" s="14">
        <f t="shared" si="20"/>
        <v>32.9</v>
      </c>
      <c r="K64" s="14">
        <f t="shared" si="20"/>
        <v>33.94</v>
      </c>
      <c r="L64" s="14">
        <f t="shared" si="20"/>
        <v>30.79</v>
      </c>
      <c r="M64" s="14">
        <f t="shared" si="20"/>
        <v>28.1</v>
      </c>
      <c r="N64" s="14">
        <f t="shared" si="20"/>
        <v>25.77</v>
      </c>
      <c r="O64" s="14">
        <f t="shared" si="20"/>
        <v>23.74</v>
      </c>
      <c r="P64" s="14">
        <f t="shared" si="20"/>
        <v>21.95</v>
      </c>
      <c r="Q64" s="14">
        <f t="shared" si="20"/>
        <v>20.38</v>
      </c>
      <c r="R64" s="14">
        <f t="shared" si="20"/>
        <v>18.98</v>
      </c>
      <c r="S64" s="14">
        <f t="shared" si="20"/>
        <v>17.690000000000001</v>
      </c>
      <c r="T64" s="6"/>
    </row>
    <row r="67" spans="3:19" x14ac:dyDescent="0.25">
      <c r="C67" s="5" t="s">
        <v>4</v>
      </c>
      <c r="D67" s="6">
        <v>1</v>
      </c>
      <c r="E67" s="6">
        <v>2</v>
      </c>
      <c r="F67" s="6">
        <v>3</v>
      </c>
      <c r="G67" s="6">
        <v>4</v>
      </c>
      <c r="H67" s="6">
        <v>5</v>
      </c>
      <c r="I67" s="6">
        <v>6</v>
      </c>
      <c r="J67" s="6">
        <v>7</v>
      </c>
      <c r="K67" s="6">
        <v>8</v>
      </c>
      <c r="L67" s="6">
        <v>9</v>
      </c>
      <c r="M67" s="6">
        <v>10</v>
      </c>
      <c r="N67" s="6">
        <v>11</v>
      </c>
      <c r="O67" s="6">
        <v>12</v>
      </c>
      <c r="P67" s="6">
        <v>13</v>
      </c>
      <c r="Q67" s="6">
        <v>14</v>
      </c>
      <c r="R67" s="6">
        <v>15</v>
      </c>
      <c r="S67" s="7">
        <v>16</v>
      </c>
    </row>
    <row r="68" spans="3:19" x14ac:dyDescent="0.25">
      <c r="C68" s="5" t="s">
        <v>1</v>
      </c>
      <c r="D68" s="6">
        <f>(D71-D70)/2</f>
        <v>10.734869308234387</v>
      </c>
      <c r="E68" s="6">
        <f t="shared" ref="E68:S68" si="21">(E71-E70)/2</f>
        <v>5.9055648890514902</v>
      </c>
      <c r="F68" s="6">
        <f t="shared" si="21"/>
        <v>13.883613565501928</v>
      </c>
      <c r="G68" s="6">
        <f t="shared" si="21"/>
        <v>1.6794694681377855</v>
      </c>
      <c r="H68" s="6">
        <f t="shared" si="21"/>
        <v>7.4678930199950599</v>
      </c>
      <c r="I68" s="6">
        <f t="shared" si="21"/>
        <v>7.6681243285154395</v>
      </c>
      <c r="J68" s="6">
        <f t="shared" si="21"/>
        <v>12.729179660831484</v>
      </c>
      <c r="K68" s="6">
        <f t="shared" si="21"/>
        <v>6.6666104445154133</v>
      </c>
      <c r="L68" s="6">
        <f t="shared" si="21"/>
        <v>10.485551257263811</v>
      </c>
      <c r="M68" s="6">
        <f t="shared" si="21"/>
        <v>10.585438851262776</v>
      </c>
      <c r="N68" s="6">
        <f t="shared" si="21"/>
        <v>10.768914081004727</v>
      </c>
      <c r="O68" s="6">
        <f t="shared" si="21"/>
        <v>10.953351338994182</v>
      </c>
      <c r="P68" s="6">
        <f t="shared" si="21"/>
        <v>11.139255584403308</v>
      </c>
      <c r="Q68" s="6">
        <f t="shared" si="21"/>
        <v>11.327033727859476</v>
      </c>
      <c r="R68" s="6">
        <f t="shared" si="21"/>
        <v>11.517022820654272</v>
      </c>
      <c r="S68" s="6">
        <f t="shared" si="21"/>
        <v>11.040089799501935</v>
      </c>
    </row>
    <row r="69" spans="3:19" x14ac:dyDescent="0.25">
      <c r="C69" s="5" t="s">
        <v>3</v>
      </c>
      <c r="D69" s="6">
        <v>8.2099548867604261E-2</v>
      </c>
      <c r="E69" s="6">
        <v>7.6190807701143462E-2</v>
      </c>
      <c r="F69" s="6">
        <v>6.9712184291723364E-2</v>
      </c>
      <c r="G69" s="6">
        <v>5.8236270764555537E-2</v>
      </c>
      <c r="H69" s="6">
        <v>5.6612490338610801E-2</v>
      </c>
      <c r="I69" s="6">
        <v>5.1798038184590382E-2</v>
      </c>
      <c r="J69" s="6">
        <v>4.7668954670123526E-2</v>
      </c>
      <c r="K69" s="6">
        <v>4.2660593913703658E-2</v>
      </c>
      <c r="L69" s="6">
        <v>4.0345079928899644E-2</v>
      </c>
      <c r="M69" s="6">
        <v>3.6289190983316948E-2</v>
      </c>
      <c r="N69" s="6">
        <v>3.3001215968123165E-2</v>
      </c>
      <c r="O69" s="6">
        <v>3.014567983788384E-2</v>
      </c>
      <c r="P69" s="6">
        <v>2.7650620616461234E-2</v>
      </c>
      <c r="Q69" s="6">
        <v>2.5458592147320918E-2</v>
      </c>
      <c r="R69" s="6">
        <v>2.3522893545317999E-2</v>
      </c>
      <c r="S69" s="7">
        <v>2.1805487854498332E-2</v>
      </c>
    </row>
    <row r="70" spans="3:19" x14ac:dyDescent="0.25">
      <c r="C70" s="5" t="s">
        <v>20</v>
      </c>
      <c r="D70" s="20">
        <v>68.537937922211711</v>
      </c>
      <c r="E70" s="20">
        <v>68.402729802165354</v>
      </c>
      <c r="F70" s="20">
        <v>54.582252915498266</v>
      </c>
      <c r="G70" s="20">
        <v>53.480699679531583</v>
      </c>
      <c r="H70" s="20">
        <v>42.174005744172113</v>
      </c>
      <c r="I70" s="20">
        <v>42.149140819261298</v>
      </c>
      <c r="J70" s="20">
        <v>42.132750677884886</v>
      </c>
      <c r="K70" s="20">
        <v>47.714724012638328</v>
      </c>
      <c r="L70" s="20">
        <v>39.911896094320383</v>
      </c>
      <c r="M70" s="20">
        <v>39.932148582059995</v>
      </c>
      <c r="N70" s="20">
        <v>39.817164581857575</v>
      </c>
      <c r="O70" s="20">
        <v>39.728533602560681</v>
      </c>
      <c r="P70" s="20">
        <v>39.662025261042125</v>
      </c>
      <c r="Q70" s="20">
        <v>39.614207386236508</v>
      </c>
      <c r="R70" s="20">
        <v>39.582241095021153</v>
      </c>
      <c r="S70" s="20">
        <v>39.563779310842648</v>
      </c>
    </row>
    <row r="71" spans="3:19" x14ac:dyDescent="0.25">
      <c r="C71" s="15" t="s">
        <v>21</v>
      </c>
      <c r="D71" s="20">
        <v>90.007676538680485</v>
      </c>
      <c r="E71" s="20">
        <v>80.213859580268334</v>
      </c>
      <c r="F71" s="20">
        <v>82.349480046502123</v>
      </c>
      <c r="G71" s="20">
        <v>56.839638615807154</v>
      </c>
      <c r="H71" s="20">
        <v>57.109791784162233</v>
      </c>
      <c r="I71" s="20">
        <v>57.485389476292177</v>
      </c>
      <c r="J71" s="20">
        <v>67.591109999547854</v>
      </c>
      <c r="K71" s="20">
        <v>61.047944901669155</v>
      </c>
      <c r="L71" s="20">
        <v>60.882998608848006</v>
      </c>
      <c r="M71" s="20">
        <v>61.103026284585546</v>
      </c>
      <c r="N71" s="20">
        <v>61.35499274386703</v>
      </c>
      <c r="O71" s="20">
        <v>61.635236280549044</v>
      </c>
      <c r="P71" s="20">
        <v>61.940536429848741</v>
      </c>
      <c r="Q71" s="20">
        <v>62.26827484195546</v>
      </c>
      <c r="R71" s="20">
        <v>62.616286736329698</v>
      </c>
      <c r="S71" s="20">
        <v>61.643958909846518</v>
      </c>
    </row>
    <row r="72" spans="3:19" x14ac:dyDescent="0.25">
      <c r="C72" s="15" t="s">
        <v>12</v>
      </c>
      <c r="D72" s="31">
        <v>-0.84732315932245261</v>
      </c>
      <c r="E72" s="31">
        <v>-0.50583533334373887</v>
      </c>
      <c r="F72" s="31">
        <v>-1.288807434262859</v>
      </c>
      <c r="G72" s="31">
        <v>-0.19917579950879702</v>
      </c>
      <c r="H72" s="31">
        <v>-0.92285771603496858</v>
      </c>
      <c r="I72" s="31">
        <v>-0.95445008251027086</v>
      </c>
      <c r="J72" s="31">
        <v>-1.5081754578935171</v>
      </c>
      <c r="K72" s="31">
        <v>-0.73304844227641974</v>
      </c>
      <c r="L72" s="31">
        <v>-1.3442170716974304</v>
      </c>
      <c r="M72" s="31">
        <v>-1.3500618231960639</v>
      </c>
      <c r="N72" s="31">
        <v>-1.371609122981382</v>
      </c>
      <c r="O72" s="31">
        <v>-1.3929652527812744</v>
      </c>
      <c r="P72" s="31">
        <v>-1.4142210775356787</v>
      </c>
      <c r="Q72" s="31">
        <v>-1.4354457148701461</v>
      </c>
      <c r="R72" s="31">
        <v>-1.4536775737856404</v>
      </c>
      <c r="S72" s="31">
        <v>-1.3441434992478991</v>
      </c>
    </row>
    <row r="73" spans="3:19" x14ac:dyDescent="0.25">
      <c r="C73" s="5" t="s">
        <v>2</v>
      </c>
      <c r="D73" s="8">
        <f>D71-D68</f>
        <v>79.272807230446091</v>
      </c>
      <c r="E73" s="8">
        <f t="shared" ref="E73:S73" si="22">E71-E68</f>
        <v>74.308294691216844</v>
      </c>
      <c r="F73" s="8">
        <f t="shared" si="22"/>
        <v>68.465866481000191</v>
      </c>
      <c r="G73" s="8">
        <f t="shared" si="22"/>
        <v>55.160169147669365</v>
      </c>
      <c r="H73" s="8">
        <f t="shared" si="22"/>
        <v>49.641898764167173</v>
      </c>
      <c r="I73" s="8">
        <f t="shared" si="22"/>
        <v>49.817265147776737</v>
      </c>
      <c r="J73" s="8">
        <f t="shared" si="22"/>
        <v>54.86193033871637</v>
      </c>
      <c r="K73" s="8">
        <f t="shared" si="22"/>
        <v>54.381334457153741</v>
      </c>
      <c r="L73" s="8">
        <f t="shared" si="22"/>
        <v>50.397447351584191</v>
      </c>
      <c r="M73" s="8">
        <f t="shared" si="22"/>
        <v>50.517587433322774</v>
      </c>
      <c r="N73" s="8">
        <f t="shared" si="22"/>
        <v>50.586078662862306</v>
      </c>
      <c r="O73" s="8">
        <f t="shared" si="22"/>
        <v>50.681884941554863</v>
      </c>
      <c r="P73" s="8">
        <f t="shared" si="22"/>
        <v>50.801280845445433</v>
      </c>
      <c r="Q73" s="8">
        <f t="shared" si="22"/>
        <v>50.941241114095988</v>
      </c>
      <c r="R73" s="8">
        <f t="shared" si="22"/>
        <v>51.099263915675422</v>
      </c>
      <c r="S73" s="8">
        <f t="shared" si="22"/>
        <v>50.603869110344583</v>
      </c>
    </row>
    <row r="74" spans="3:19" x14ac:dyDescent="0.25">
      <c r="C74" s="10" t="s">
        <v>5</v>
      </c>
      <c r="D74" s="25">
        <f t="shared" ref="D74:S74" si="23">D69*SIN(RADIANS(D73))*1000</f>
        <v>80.664823774384189</v>
      </c>
      <c r="E74" s="25">
        <f t="shared" si="23"/>
        <v>73.351245713739999</v>
      </c>
      <c r="F74" s="25">
        <f t="shared" si="23"/>
        <v>64.846208480478637</v>
      </c>
      <c r="G74" s="25">
        <f t="shared" si="23"/>
        <v>47.79755098159626</v>
      </c>
      <c r="H74" s="25">
        <f t="shared" si="23"/>
        <v>43.139400125050287</v>
      </c>
      <c r="I74" s="25">
        <f t="shared" si="23"/>
        <v>39.57320868201478</v>
      </c>
      <c r="J74" s="25">
        <f t="shared" si="23"/>
        <v>38.982120926576066</v>
      </c>
      <c r="K74" s="25">
        <f t="shared" si="23"/>
        <v>34.679269330555726</v>
      </c>
      <c r="L74" s="25">
        <f t="shared" si="23"/>
        <v>31.085272591839747</v>
      </c>
      <c r="M74" s="25">
        <f t="shared" si="23"/>
        <v>28.008716008013423</v>
      </c>
      <c r="N74" s="25">
        <f t="shared" si="23"/>
        <v>25.496057262596388</v>
      </c>
      <c r="O74" s="25">
        <f t="shared" si="23"/>
        <v>23.321901237439096</v>
      </c>
      <c r="P74" s="25">
        <f t="shared" si="23"/>
        <v>21.428086726137487</v>
      </c>
      <c r="Q74" s="25">
        <f t="shared" si="23"/>
        <v>19.768600930938245</v>
      </c>
      <c r="R74" s="25">
        <f t="shared" si="23"/>
        <v>18.30634096267087</v>
      </c>
      <c r="S74" s="25">
        <f t="shared" si="23"/>
        <v>16.850767151741728</v>
      </c>
    </row>
    <row r="75" spans="3:19" ht="15.75" thickBot="1" x14ac:dyDescent="0.3">
      <c r="C75" s="17" t="s">
        <v>7</v>
      </c>
      <c r="D75" s="14">
        <f>ROUND(D74+D74/82*5,2)</f>
        <v>85.58</v>
      </c>
      <c r="E75" s="14">
        <f t="shared" ref="E75:S75" si="24">ROUND(E74+E74/82*5,2)</f>
        <v>77.819999999999993</v>
      </c>
      <c r="F75" s="14">
        <f t="shared" si="24"/>
        <v>68.8</v>
      </c>
      <c r="G75" s="14">
        <f t="shared" si="24"/>
        <v>50.71</v>
      </c>
      <c r="H75" s="14">
        <f t="shared" si="24"/>
        <v>45.77</v>
      </c>
      <c r="I75" s="14">
        <f t="shared" si="24"/>
        <v>41.99</v>
      </c>
      <c r="J75" s="14">
        <f t="shared" si="24"/>
        <v>41.36</v>
      </c>
      <c r="K75" s="14">
        <f t="shared" si="24"/>
        <v>36.79</v>
      </c>
      <c r="L75" s="14">
        <f t="shared" si="24"/>
        <v>32.979999999999997</v>
      </c>
      <c r="M75" s="14">
        <f t="shared" si="24"/>
        <v>29.72</v>
      </c>
      <c r="N75" s="14">
        <f t="shared" si="24"/>
        <v>27.05</v>
      </c>
      <c r="O75" s="14">
        <f t="shared" si="24"/>
        <v>24.74</v>
      </c>
      <c r="P75" s="14">
        <f t="shared" si="24"/>
        <v>22.73</v>
      </c>
      <c r="Q75" s="14">
        <f t="shared" si="24"/>
        <v>20.97</v>
      </c>
      <c r="R75" s="14">
        <f t="shared" si="24"/>
        <v>19.420000000000002</v>
      </c>
      <c r="S75" s="14">
        <f t="shared" si="24"/>
        <v>17.88</v>
      </c>
    </row>
    <row r="84" spans="2:19" x14ac:dyDescent="0.25">
      <c r="B84" s="26"/>
      <c r="C84" s="26" t="s">
        <v>16</v>
      </c>
      <c r="D84" s="26">
        <v>1</v>
      </c>
      <c r="E84" s="26">
        <v>2</v>
      </c>
      <c r="F84" s="26">
        <v>3</v>
      </c>
      <c r="G84" s="26">
        <v>4</v>
      </c>
      <c r="H84" s="26">
        <v>5</v>
      </c>
      <c r="I84" s="26">
        <v>6</v>
      </c>
      <c r="J84" s="26">
        <v>7</v>
      </c>
      <c r="K84" s="26">
        <v>8</v>
      </c>
      <c r="L84" s="26">
        <v>9</v>
      </c>
      <c r="M84" s="26">
        <v>10</v>
      </c>
      <c r="N84" s="26">
        <v>11</v>
      </c>
      <c r="O84" s="26">
        <v>12</v>
      </c>
      <c r="P84" s="26">
        <v>13</v>
      </c>
      <c r="Q84" s="26">
        <v>14</v>
      </c>
      <c r="R84" s="26">
        <v>15</v>
      </c>
      <c r="S84" s="26">
        <v>16</v>
      </c>
    </row>
    <row r="85" spans="2:19" x14ac:dyDescent="0.25">
      <c r="B85" s="26" t="s">
        <v>15</v>
      </c>
      <c r="C85" s="15" t="s">
        <v>6</v>
      </c>
      <c r="D85" s="34">
        <v>65.849999999999994</v>
      </c>
      <c r="E85" s="16">
        <v>67.489999999999995</v>
      </c>
      <c r="F85" s="16">
        <v>63.37</v>
      </c>
      <c r="G85" s="16">
        <v>57.3</v>
      </c>
      <c r="H85" s="34">
        <v>52.92</v>
      </c>
      <c r="I85" s="34">
        <v>49.09</v>
      </c>
      <c r="J85" s="34">
        <v>43.69</v>
      </c>
      <c r="K85" s="34">
        <v>43.05</v>
      </c>
      <c r="L85" s="34">
        <v>39.090000000000003</v>
      </c>
      <c r="M85" s="34">
        <v>35.729999999999997</v>
      </c>
      <c r="N85" s="34">
        <v>32.79</v>
      </c>
      <c r="O85" s="34">
        <v>30.22</v>
      </c>
      <c r="P85" s="34">
        <v>27.94</v>
      </c>
      <c r="Q85" s="34">
        <v>25.93</v>
      </c>
      <c r="R85" s="34">
        <v>24.14</v>
      </c>
      <c r="S85" s="34">
        <v>22.45</v>
      </c>
    </row>
    <row r="86" spans="2:19" ht="15.75" thickBot="1" x14ac:dyDescent="0.3">
      <c r="B86" s="26"/>
      <c r="C86" s="32" t="s">
        <v>7</v>
      </c>
      <c r="D86" s="33">
        <v>87.08</v>
      </c>
      <c r="E86" s="33">
        <v>79.98</v>
      </c>
      <c r="F86" s="35">
        <v>73.540000000000006</v>
      </c>
      <c r="G86" s="33">
        <v>50.72</v>
      </c>
      <c r="H86" s="35">
        <v>54.3</v>
      </c>
      <c r="I86" s="35">
        <v>49.93</v>
      </c>
      <c r="J86" s="35">
        <v>48.85</v>
      </c>
      <c r="K86" s="35">
        <v>41.34</v>
      </c>
      <c r="L86" s="35">
        <v>40.35</v>
      </c>
      <c r="M86" s="35">
        <v>36.36</v>
      </c>
      <c r="N86" s="35">
        <v>33.119999999999997</v>
      </c>
      <c r="O86" s="35">
        <v>30.33</v>
      </c>
      <c r="P86" s="35">
        <v>27.88</v>
      </c>
      <c r="Q86" s="35">
        <v>25.71</v>
      </c>
      <c r="R86" s="35">
        <v>23.8</v>
      </c>
      <c r="S86" s="36">
        <v>21.94</v>
      </c>
    </row>
    <row r="87" spans="2:19" x14ac:dyDescent="0.25">
      <c r="B87" s="26" t="s">
        <v>9</v>
      </c>
      <c r="C87" s="15" t="s">
        <v>6</v>
      </c>
      <c r="D87" s="16">
        <v>62.82</v>
      </c>
      <c r="E87" s="16">
        <v>62.19</v>
      </c>
      <c r="F87" s="16">
        <v>52.12</v>
      </c>
      <c r="G87" s="16">
        <v>52.77</v>
      </c>
      <c r="H87" s="16">
        <v>49.67</v>
      </c>
      <c r="I87" s="16">
        <v>45.96</v>
      </c>
      <c r="J87" s="16">
        <v>41.3</v>
      </c>
      <c r="K87" s="16">
        <v>39.700000000000003</v>
      </c>
      <c r="L87" s="16">
        <v>36.43</v>
      </c>
      <c r="M87" s="16">
        <v>33.29</v>
      </c>
      <c r="N87" s="16">
        <v>30.55</v>
      </c>
      <c r="O87" s="16">
        <v>28.14</v>
      </c>
      <c r="P87" s="16">
        <v>26.03</v>
      </c>
      <c r="Q87" s="16">
        <v>24.16</v>
      </c>
      <c r="R87" s="16">
        <v>22.5</v>
      </c>
      <c r="S87" s="16">
        <v>21.05</v>
      </c>
    </row>
    <row r="88" spans="2:19" ht="15.75" thickBot="1" x14ac:dyDescent="0.3">
      <c r="B88" s="26"/>
      <c r="C88" s="32" t="s">
        <v>7</v>
      </c>
      <c r="D88" s="34">
        <v>87.1</v>
      </c>
      <c r="E88" s="16">
        <v>79.53</v>
      </c>
      <c r="F88" s="16">
        <v>73.19</v>
      </c>
      <c r="G88" s="16">
        <v>47.77</v>
      </c>
      <c r="H88" s="16">
        <v>53.25</v>
      </c>
      <c r="I88" s="16">
        <v>49.02</v>
      </c>
      <c r="J88" s="16">
        <v>48.47</v>
      </c>
      <c r="K88" s="16">
        <v>40.69</v>
      </c>
      <c r="L88" s="16">
        <v>39.99</v>
      </c>
      <c r="M88" s="16">
        <v>36.06</v>
      </c>
      <c r="N88" s="16">
        <v>32.89</v>
      </c>
      <c r="O88" s="16">
        <v>30.14</v>
      </c>
      <c r="P88" s="16">
        <v>27.71</v>
      </c>
      <c r="Q88" s="16">
        <v>25.59</v>
      </c>
      <c r="R88" s="16">
        <v>23.7</v>
      </c>
      <c r="S88" s="16">
        <v>21.86</v>
      </c>
    </row>
    <row r="89" spans="2:19" x14ac:dyDescent="0.25">
      <c r="B89" s="26" t="s">
        <v>13</v>
      </c>
      <c r="C89" s="15" t="s">
        <v>6</v>
      </c>
      <c r="D89" s="16">
        <v>64.260000000000005</v>
      </c>
      <c r="E89" s="34">
        <v>68.41</v>
      </c>
      <c r="F89" s="34">
        <v>64.709999999999994</v>
      </c>
      <c r="G89" s="34">
        <v>59.14</v>
      </c>
      <c r="H89" s="16">
        <v>54.96</v>
      </c>
      <c r="I89" s="16">
        <v>50.83</v>
      </c>
      <c r="J89" s="16">
        <v>45.56</v>
      </c>
      <c r="K89" s="16">
        <v>43.9</v>
      </c>
      <c r="L89" s="16">
        <v>39.909999999999997</v>
      </c>
      <c r="M89" s="16">
        <v>36.42</v>
      </c>
      <c r="N89" s="16">
        <v>33.380000000000003</v>
      </c>
      <c r="O89" s="16">
        <v>30.71</v>
      </c>
      <c r="P89" s="16">
        <v>28.35</v>
      </c>
      <c r="Q89" s="16">
        <v>26.26</v>
      </c>
      <c r="R89" s="16">
        <v>24.4</v>
      </c>
      <c r="S89" s="16">
        <v>22.78</v>
      </c>
    </row>
    <row r="90" spans="2:19" ht="15.75" thickBot="1" x14ac:dyDescent="0.3">
      <c r="B90" s="26"/>
      <c r="C90" s="32" t="s">
        <v>7</v>
      </c>
      <c r="D90" s="16">
        <v>80.239999999999995</v>
      </c>
      <c r="E90" s="34">
        <v>80.61</v>
      </c>
      <c r="F90" s="16">
        <v>68.5</v>
      </c>
      <c r="G90" s="34">
        <v>54.42</v>
      </c>
      <c r="H90" s="16">
        <v>59.28</v>
      </c>
      <c r="I90" s="16">
        <v>54.95</v>
      </c>
      <c r="J90" s="16">
        <v>50.51</v>
      </c>
      <c r="K90" s="16">
        <v>44.63</v>
      </c>
      <c r="L90" s="16">
        <v>42.78</v>
      </c>
      <c r="M90" s="16">
        <v>38.47</v>
      </c>
      <c r="N90" s="16">
        <v>34.96</v>
      </c>
      <c r="O90" s="16">
        <v>31.91</v>
      </c>
      <c r="P90" s="16">
        <v>29.24</v>
      </c>
      <c r="Q90" s="16">
        <v>26.9</v>
      </c>
      <c r="R90" s="16">
        <v>24.82</v>
      </c>
      <c r="S90" s="16">
        <v>23.07</v>
      </c>
    </row>
    <row r="91" spans="2:19" x14ac:dyDescent="0.25">
      <c r="B91" s="27" t="s">
        <v>17</v>
      </c>
      <c r="C91" s="27" t="s">
        <v>6</v>
      </c>
      <c r="D91" s="27">
        <f>MAX(D85,D87,D89)</f>
        <v>65.849999999999994</v>
      </c>
      <c r="E91" s="27">
        <f>MAX(E85,E87,E89)</f>
        <v>68.41</v>
      </c>
      <c r="F91" s="27">
        <f t="shared" ref="F91:G91" si="25">MAX(F85,F87,F89)</f>
        <v>64.709999999999994</v>
      </c>
      <c r="G91" s="27">
        <f t="shared" si="25"/>
        <v>59.14</v>
      </c>
      <c r="H91" s="27">
        <f>H85</f>
        <v>52.92</v>
      </c>
      <c r="I91" s="27">
        <f t="shared" ref="I91:S91" si="26">I85</f>
        <v>49.09</v>
      </c>
      <c r="J91" s="27">
        <f t="shared" si="26"/>
        <v>43.69</v>
      </c>
      <c r="K91" s="27">
        <f t="shared" si="26"/>
        <v>43.05</v>
      </c>
      <c r="L91" s="27">
        <f t="shared" si="26"/>
        <v>39.090000000000003</v>
      </c>
      <c r="M91" s="27">
        <f t="shared" si="26"/>
        <v>35.729999999999997</v>
      </c>
      <c r="N91" s="27">
        <f t="shared" si="26"/>
        <v>32.79</v>
      </c>
      <c r="O91" s="27">
        <f t="shared" si="26"/>
        <v>30.22</v>
      </c>
      <c r="P91" s="27">
        <f t="shared" si="26"/>
        <v>27.94</v>
      </c>
      <c r="Q91" s="27">
        <f t="shared" si="26"/>
        <v>25.93</v>
      </c>
      <c r="R91" s="27">
        <f t="shared" si="26"/>
        <v>24.14</v>
      </c>
      <c r="S91" s="27">
        <f t="shared" si="26"/>
        <v>22.45</v>
      </c>
    </row>
    <row r="92" spans="2:19" x14ac:dyDescent="0.25">
      <c r="B92" s="27"/>
      <c r="C92" s="27" t="s">
        <v>7</v>
      </c>
      <c r="D92" s="27">
        <f>MAX(D86,D88,D90)</f>
        <v>87.1</v>
      </c>
      <c r="E92" s="27">
        <f t="shared" ref="E92:G92" si="27">MAX(E86,E88,E90)</f>
        <v>80.61</v>
      </c>
      <c r="F92" s="27">
        <f t="shared" si="27"/>
        <v>73.540000000000006</v>
      </c>
      <c r="G92" s="27">
        <f t="shared" si="27"/>
        <v>54.42</v>
      </c>
      <c r="H92" s="27">
        <f>H86</f>
        <v>54.3</v>
      </c>
      <c r="I92" s="27">
        <f t="shared" ref="I92:S92" si="28">I86</f>
        <v>49.93</v>
      </c>
      <c r="J92" s="27">
        <f t="shared" si="28"/>
        <v>48.85</v>
      </c>
      <c r="K92" s="27">
        <f t="shared" si="28"/>
        <v>41.34</v>
      </c>
      <c r="L92" s="27">
        <f t="shared" si="28"/>
        <v>40.35</v>
      </c>
      <c r="M92" s="27">
        <f t="shared" si="28"/>
        <v>36.36</v>
      </c>
      <c r="N92" s="27">
        <f t="shared" si="28"/>
        <v>33.119999999999997</v>
      </c>
      <c r="O92" s="27">
        <f t="shared" si="28"/>
        <v>30.33</v>
      </c>
      <c r="P92" s="27">
        <f t="shared" si="28"/>
        <v>27.88</v>
      </c>
      <c r="Q92" s="27">
        <f t="shared" si="28"/>
        <v>25.71</v>
      </c>
      <c r="R92" s="27">
        <f t="shared" si="28"/>
        <v>23.8</v>
      </c>
      <c r="S92" s="27">
        <f t="shared" si="28"/>
        <v>21.94</v>
      </c>
    </row>
    <row r="93" spans="2:19" x14ac:dyDescent="0.25">
      <c r="B93" t="s">
        <v>22</v>
      </c>
      <c r="C93" s="16" t="s">
        <v>0</v>
      </c>
      <c r="D93" s="28">
        <f>D12</f>
        <v>37.59889584514027</v>
      </c>
      <c r="E93" s="28">
        <f>E63</f>
        <v>45.206181120521734</v>
      </c>
      <c r="F93" s="28">
        <f>F63</f>
        <v>40.964071508652438</v>
      </c>
      <c r="G93" s="28">
        <f>G63</f>
        <v>44.148254732052266</v>
      </c>
      <c r="H93" s="28">
        <f t="shared" ref="H93:S93" si="29">H12</f>
        <v>38.366782961452415</v>
      </c>
      <c r="I93" s="28">
        <f t="shared" si="29"/>
        <v>35.652886701840188</v>
      </c>
      <c r="J93" s="28">
        <f t="shared" si="29"/>
        <v>29.168298231745911</v>
      </c>
      <c r="K93" s="28">
        <f t="shared" si="29"/>
        <v>30.646080106571489</v>
      </c>
      <c r="L93" s="28">
        <f t="shared" si="29"/>
        <v>27.907188293029041</v>
      </c>
      <c r="M93" s="28">
        <f t="shared" si="29"/>
        <v>25.557802578394242</v>
      </c>
      <c r="N93" s="28">
        <f t="shared" si="29"/>
        <v>23.509821638582174</v>
      </c>
      <c r="O93" s="28">
        <f t="shared" si="29"/>
        <v>21.71384207751052</v>
      </c>
      <c r="P93" s="28">
        <f t="shared" si="29"/>
        <v>20.130172089766042</v>
      </c>
      <c r="Q93" s="28">
        <f t="shared" si="29"/>
        <v>18.726631644512683</v>
      </c>
      <c r="R93" s="28">
        <f t="shared" si="29"/>
        <v>17.47691185379669</v>
      </c>
      <c r="S93" s="28">
        <f t="shared" si="29"/>
        <v>16.297720902168919</v>
      </c>
    </row>
    <row r="94" spans="2:19" x14ac:dyDescent="0.25">
      <c r="C94" s="16" t="s">
        <v>4</v>
      </c>
      <c r="D94" s="28">
        <f>D47</f>
        <v>41.9997424426507</v>
      </c>
      <c r="E94" s="28">
        <f>E74</f>
        <v>73.351245713739999</v>
      </c>
      <c r="F94" s="28">
        <f>F22</f>
        <v>53.274723865672108</v>
      </c>
      <c r="G94" s="28">
        <f>G74</f>
        <v>47.79755098159626</v>
      </c>
      <c r="H94" s="28">
        <f t="shared" ref="H94:S94" si="30">H22</f>
        <v>34.954201025350386</v>
      </c>
      <c r="I94" s="28">
        <f t="shared" si="30"/>
        <v>32.156214720130592</v>
      </c>
      <c r="J94" s="28">
        <f t="shared" si="30"/>
        <v>29.734781345152467</v>
      </c>
      <c r="K94" s="28">
        <f t="shared" si="30"/>
        <v>29.89489045298728</v>
      </c>
      <c r="L94" s="28">
        <f t="shared" si="30"/>
        <v>24.224072460381926</v>
      </c>
      <c r="M94" s="28">
        <f t="shared" si="30"/>
        <v>21.931513421751042</v>
      </c>
      <c r="N94" s="28">
        <f t="shared" si="30"/>
        <v>19.99111456662963</v>
      </c>
      <c r="O94" s="28">
        <f t="shared" si="30"/>
        <v>18.303723259818206</v>
      </c>
      <c r="P94" s="28">
        <f t="shared" si="30"/>
        <v>16.827430742039798</v>
      </c>
      <c r="Q94" s="28">
        <f t="shared" si="30"/>
        <v>15.528763850250487</v>
      </c>
      <c r="R94" s="28">
        <f t="shared" si="30"/>
        <v>14.380485257456233</v>
      </c>
      <c r="S94" s="28">
        <f t="shared" si="30"/>
        <v>13.360396110489235</v>
      </c>
    </row>
    <row r="95" spans="2:19" x14ac:dyDescent="0.25">
      <c r="C95" s="1" t="s">
        <v>14</v>
      </c>
      <c r="D95" s="1"/>
      <c r="E95" s="1"/>
      <c r="F95" s="1"/>
    </row>
    <row r="113" spans="3:19" x14ac:dyDescent="0.25">
      <c r="C113" s="5"/>
      <c r="D113" s="6"/>
      <c r="E113" s="6"/>
      <c r="F113" s="6"/>
      <c r="G113" s="6"/>
      <c r="H113" s="6"/>
      <c r="I113" s="6"/>
      <c r="J113" s="6"/>
      <c r="K113" s="6"/>
      <c r="L113" s="6"/>
      <c r="M113" s="6"/>
      <c r="N113" s="6"/>
      <c r="O113" s="6"/>
      <c r="P113" s="6"/>
      <c r="Q113" s="6"/>
      <c r="R113" s="6"/>
      <c r="S113" s="7"/>
    </row>
    <row r="114" spans="3:19" x14ac:dyDescent="0.25">
      <c r="C114" s="5"/>
      <c r="D114" s="6"/>
      <c r="E114" s="6"/>
      <c r="F114" s="6"/>
      <c r="G114" s="6"/>
      <c r="H114" s="6"/>
      <c r="I114" s="6"/>
      <c r="J114" s="6"/>
      <c r="K114" s="6"/>
      <c r="L114" s="6"/>
      <c r="M114" s="6"/>
      <c r="N114" s="6"/>
      <c r="O114" s="6"/>
      <c r="P114" s="6"/>
      <c r="Q114" s="6"/>
      <c r="R114" s="6"/>
      <c r="S114" s="7"/>
    </row>
    <row r="115" spans="3:19" x14ac:dyDescent="0.25">
      <c r="C115" s="16"/>
      <c r="D115" s="16"/>
      <c r="E115" s="16"/>
      <c r="F115" s="16"/>
      <c r="G115" s="16"/>
      <c r="H115" s="16"/>
      <c r="I115" s="16"/>
      <c r="J115" s="16"/>
      <c r="K115" s="16"/>
      <c r="L115" s="16"/>
      <c r="M115" s="16"/>
      <c r="N115" s="16"/>
      <c r="O115" s="16"/>
      <c r="P115" s="16"/>
      <c r="Q115" s="16"/>
      <c r="R115" s="16"/>
      <c r="S115" s="16"/>
    </row>
    <row r="116" spans="3:19" x14ac:dyDescent="0.25">
      <c r="C116" s="16"/>
      <c r="D116" s="16"/>
      <c r="E116" s="16"/>
      <c r="F116" s="16"/>
      <c r="G116" s="16"/>
      <c r="H116" s="16"/>
      <c r="I116" s="16"/>
      <c r="J116" s="16"/>
      <c r="K116" s="16"/>
      <c r="L116" s="16"/>
      <c r="M116" s="16"/>
      <c r="N116" s="16"/>
      <c r="O116" s="16"/>
      <c r="P116" s="16"/>
      <c r="Q116" s="16"/>
      <c r="R116" s="16"/>
      <c r="S116" s="16"/>
    </row>
    <row r="117" spans="3:19" x14ac:dyDescent="0.25">
      <c r="C117" s="16"/>
      <c r="D117" s="16"/>
      <c r="E117" s="16"/>
      <c r="F117" s="16"/>
      <c r="G117" s="16"/>
      <c r="H117" s="16"/>
      <c r="I117" s="16"/>
      <c r="J117" s="16"/>
      <c r="K117" s="16"/>
      <c r="L117" s="16"/>
      <c r="M117" s="16"/>
      <c r="N117" s="16"/>
      <c r="O117" s="16"/>
      <c r="P117" s="16"/>
      <c r="Q117" s="16"/>
      <c r="R117" s="16"/>
      <c r="S117" s="16"/>
    </row>
    <row r="118" spans="3:19" x14ac:dyDescent="0.25">
      <c r="C118" s="16"/>
      <c r="D118" s="38"/>
      <c r="E118" s="38"/>
      <c r="F118" s="38"/>
      <c r="G118" s="38"/>
      <c r="H118" s="38"/>
      <c r="I118" s="38"/>
      <c r="J118" s="38"/>
      <c r="K118" s="38"/>
      <c r="L118" s="38"/>
      <c r="M118" s="38"/>
      <c r="N118" s="38"/>
      <c r="O118" s="38"/>
      <c r="P118" s="38"/>
      <c r="Q118" s="38"/>
      <c r="R118" s="38"/>
      <c r="S118" s="38"/>
    </row>
    <row r="119" spans="3:19" x14ac:dyDescent="0.25">
      <c r="C119" s="16"/>
      <c r="D119" s="29"/>
      <c r="E119" s="29"/>
      <c r="F119" s="29"/>
      <c r="G119" s="29"/>
      <c r="H119" s="29"/>
      <c r="I119" s="29"/>
      <c r="J119" s="29"/>
      <c r="K119" s="29"/>
      <c r="L119" s="29"/>
      <c r="M119" s="29"/>
      <c r="N119" s="29"/>
      <c r="O119" s="29"/>
      <c r="P119" s="29"/>
      <c r="Q119" s="29"/>
      <c r="R119" s="29"/>
      <c r="S119" s="29"/>
    </row>
    <row r="120" spans="3:19" x14ac:dyDescent="0.25">
      <c r="C120" s="38"/>
      <c r="D120" s="16"/>
      <c r="E120" s="16"/>
      <c r="F120" s="16"/>
      <c r="G120" s="16"/>
      <c r="H120" s="16"/>
      <c r="I120" s="16"/>
      <c r="J120" s="16"/>
      <c r="K120" s="16"/>
      <c r="L120" s="16"/>
      <c r="M120" s="16"/>
      <c r="N120" s="16"/>
      <c r="O120" s="16"/>
      <c r="P120" s="16"/>
      <c r="Q120" s="16"/>
      <c r="R120" s="16"/>
      <c r="S120" s="16"/>
    </row>
    <row r="121" spans="3:19" x14ac:dyDescent="0.25">
      <c r="C121" s="16"/>
      <c r="D121" s="30"/>
      <c r="E121" s="30"/>
      <c r="F121" s="30"/>
      <c r="G121" s="30"/>
      <c r="H121" s="30"/>
      <c r="I121" s="30"/>
      <c r="J121" s="30"/>
      <c r="K121" s="30"/>
      <c r="L121" s="30"/>
      <c r="M121" s="30"/>
      <c r="N121" s="30"/>
      <c r="O121" s="30"/>
      <c r="P121" s="30"/>
      <c r="Q121" s="30"/>
      <c r="R121" s="30"/>
      <c r="S121" s="30"/>
    </row>
    <row r="122" spans="3:19" x14ac:dyDescent="0.25">
      <c r="C122" s="16"/>
      <c r="D122" s="16"/>
      <c r="E122" s="16"/>
      <c r="F122" s="16"/>
      <c r="G122" s="16"/>
      <c r="H122" s="16"/>
      <c r="I122" s="16"/>
      <c r="J122" s="16"/>
      <c r="K122" s="16"/>
      <c r="L122" s="16"/>
      <c r="M122" s="16"/>
      <c r="N122" s="16"/>
      <c r="O122" s="16"/>
      <c r="P122" s="16"/>
      <c r="Q122" s="16"/>
      <c r="R122" s="16"/>
      <c r="S122" s="16"/>
    </row>
    <row r="123" spans="3:19" x14ac:dyDescent="0.25">
      <c r="C123" s="16"/>
      <c r="D123" s="38"/>
      <c r="E123" s="38"/>
      <c r="F123" s="38"/>
      <c r="G123" s="38"/>
      <c r="H123" s="38"/>
      <c r="I123" s="38"/>
      <c r="J123" s="38"/>
      <c r="K123" s="38"/>
      <c r="L123" s="38"/>
      <c r="M123" s="38"/>
      <c r="N123" s="38"/>
      <c r="O123" s="38"/>
      <c r="P123" s="38"/>
      <c r="Q123" s="38"/>
      <c r="R123" s="38"/>
      <c r="S123" s="38"/>
    </row>
    <row r="124" spans="3:19" x14ac:dyDescent="0.25">
      <c r="C124" s="39"/>
      <c r="D124" s="39"/>
      <c r="E124" s="39"/>
      <c r="F124" s="39"/>
      <c r="G124" s="39"/>
      <c r="H124" s="39"/>
      <c r="I124" s="39"/>
      <c r="J124" s="39"/>
      <c r="K124" s="39"/>
      <c r="L124" s="39"/>
      <c r="M124" s="39"/>
      <c r="N124" s="39"/>
      <c r="O124" s="39"/>
      <c r="P124" s="39"/>
      <c r="Q124" s="39"/>
      <c r="R124" s="39"/>
      <c r="S124" s="39"/>
    </row>
    <row r="125" spans="3:19" x14ac:dyDescent="0.25">
      <c r="C125" s="16"/>
      <c r="D125" s="16"/>
      <c r="E125" s="16"/>
      <c r="F125" s="16"/>
      <c r="G125" s="16"/>
      <c r="H125" s="16"/>
      <c r="I125" s="16"/>
      <c r="J125" s="16"/>
      <c r="K125" s="16"/>
      <c r="L125" s="16"/>
      <c r="M125" s="16"/>
      <c r="N125" s="16"/>
      <c r="O125" s="16"/>
      <c r="P125" s="16"/>
      <c r="Q125" s="16"/>
      <c r="R125" s="16"/>
      <c r="S125" s="16"/>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Jitaditya Mondal</dc:creator>
  <cp:lastModifiedBy>Windows User</cp:lastModifiedBy>
  <dcterms:created xsi:type="dcterms:W3CDTF">2016-04-17T03:14:10Z</dcterms:created>
  <dcterms:modified xsi:type="dcterms:W3CDTF">2016-05-10T02:56:08Z</dcterms:modified>
</cp:coreProperties>
</file>