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ngLe\Dropbox\_Technical In-progress\TAMU Courses\Course Material\MEEN 646 Aerothermodynamic of Turbomachinery\Final Proj\Jita\"/>
    </mc:Choice>
  </mc:AlternateContent>
  <bookViews>
    <workbookView xWindow="0" yWindow="0" windowWidth="1920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3" i="1" l="1"/>
  <c r="G74" i="1" l="1"/>
  <c r="G73" i="1"/>
  <c r="H73" i="1"/>
  <c r="I73" i="1"/>
  <c r="J73" i="1"/>
  <c r="H74" i="1"/>
  <c r="I74" i="1"/>
  <c r="J74" i="1"/>
  <c r="F74" i="1"/>
  <c r="J63" i="1"/>
  <c r="I63" i="1"/>
  <c r="H63" i="1"/>
  <c r="G63" i="1"/>
  <c r="F63" i="1"/>
  <c r="J55" i="1"/>
  <c r="I55" i="1"/>
  <c r="H55" i="1"/>
  <c r="G55" i="1"/>
  <c r="F55" i="1"/>
  <c r="J45" i="1"/>
  <c r="I45" i="1"/>
  <c r="H45" i="1"/>
  <c r="G45" i="1"/>
  <c r="F45" i="1"/>
  <c r="F37" i="1"/>
  <c r="J37" i="1"/>
  <c r="I37" i="1"/>
  <c r="H37" i="1"/>
  <c r="G37" i="1"/>
  <c r="F62" i="1" l="1"/>
  <c r="G62" i="1"/>
  <c r="H62" i="1"/>
  <c r="F54" i="1"/>
  <c r="G54" i="1"/>
  <c r="H54" i="1"/>
  <c r="F44" i="1"/>
  <c r="G44" i="1"/>
  <c r="H44" i="1"/>
  <c r="F36" i="1"/>
  <c r="G36" i="1"/>
  <c r="H36" i="1"/>
  <c r="J62" i="1" l="1"/>
  <c r="I62" i="1"/>
  <c r="J54" i="1"/>
  <c r="I54" i="1"/>
  <c r="J44" i="1"/>
  <c r="I44" i="1"/>
  <c r="J36" i="1"/>
  <c r="I36" i="1"/>
  <c r="H17" i="1" l="1"/>
  <c r="H18" i="1" s="1"/>
  <c r="F17" i="1"/>
  <c r="F18" i="1" s="1"/>
  <c r="G26" i="1" l="1"/>
  <c r="G27" i="1" s="1"/>
  <c r="H26" i="1"/>
  <c r="H27" i="1" s="1"/>
  <c r="I26" i="1"/>
  <c r="I27" i="1" s="1"/>
  <c r="J26" i="1"/>
  <c r="J27" i="1" s="1"/>
  <c r="F26" i="1"/>
  <c r="F27" i="1" s="1"/>
  <c r="G17" i="1"/>
  <c r="G18" i="1" s="1"/>
  <c r="I17" i="1"/>
  <c r="I18" i="1" s="1"/>
  <c r="J17" i="1"/>
  <c r="J18" i="1" s="1"/>
</calcChain>
</file>

<file path=xl/sharedStrings.xml><?xml version="1.0" encoding="utf-8"?>
<sst xmlns="http://schemas.openxmlformats.org/spreadsheetml/2006/main" count="59" uniqueCount="18">
  <si>
    <t xml:space="preserve">Stator </t>
  </si>
  <si>
    <t>Inlet</t>
  </si>
  <si>
    <t>outlet</t>
  </si>
  <si>
    <t>gamma</t>
  </si>
  <si>
    <t>Chord</t>
  </si>
  <si>
    <t>Rotor</t>
  </si>
  <si>
    <t>Cax (mm)</t>
  </si>
  <si>
    <t>Base dimension (mm)</t>
  </si>
  <si>
    <t>Meanline dimensions</t>
  </si>
  <si>
    <t>hub</t>
  </si>
  <si>
    <t>Tip</t>
  </si>
  <si>
    <t>Stage</t>
  </si>
  <si>
    <t>Mean</t>
  </si>
  <si>
    <t>Rotor Base dimension (mm)</t>
  </si>
  <si>
    <t>Stator Base dimension (mm)</t>
  </si>
  <si>
    <t>Hub</t>
  </si>
  <si>
    <t>Final</t>
  </si>
  <si>
    <t>Clearance between base to base: c=5mm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</si>
</sst>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3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3" borderId="0" xfId="0" applyFill="1"/>
    <xf numFmtId="2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" fontId="0" fillId="0" borderId="0" xfId="0" applyNumberFormat="1" applyBorder="1"/>
    <xf numFmtId="2" fontId="0" fillId="0" borderId="5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4" borderId="1" xfId="2" applyBorder="1"/>
    <xf numFmtId="0" fontId="3" fillId="0" borderId="0" xfId="0" applyFont="1" applyFill="1" applyBorder="1"/>
    <xf numFmtId="0" fontId="1" fillId="0" borderId="0" xfId="1" applyFill="1" applyBorder="1"/>
    <xf numFmtId="0" fontId="0" fillId="0" borderId="9" xfId="0" applyBorder="1"/>
    <xf numFmtId="0" fontId="0" fillId="3" borderId="9" xfId="0" applyFill="1" applyBorder="1"/>
    <xf numFmtId="0" fontId="0" fillId="0" borderId="10" xfId="0" applyBorder="1"/>
    <xf numFmtId="0" fontId="0" fillId="0" borderId="0" xfId="0" applyFill="1" applyBorder="1"/>
    <xf numFmtId="0" fontId="0" fillId="0" borderId="11" xfId="0" applyFill="1" applyBorder="1"/>
    <xf numFmtId="0" fontId="4" fillId="3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79</xdr:row>
      <xdr:rowOff>85725</xdr:rowOff>
    </xdr:from>
    <xdr:to>
      <xdr:col>8</xdr:col>
      <xdr:colOff>456705</xdr:colOff>
      <xdr:row>97</xdr:row>
      <xdr:rowOff>182441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5" y="15173325"/>
          <a:ext cx="3961905" cy="3525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U78"/>
  <sheetViews>
    <sheetView tabSelected="1" topLeftCell="A49" zoomScaleNormal="100" workbookViewId="0">
      <selection activeCell="F74" sqref="F74"/>
    </sheetView>
  </sheetViews>
  <sheetFormatPr defaultRowHeight="15" x14ac:dyDescent="0.25"/>
  <cols>
    <col min="5" max="5" width="25.85546875" customWidth="1"/>
    <col min="10" max="10" width="9.140625" customWidth="1"/>
  </cols>
  <sheetData>
    <row r="8" spans="5:20" ht="15.75" thickBot="1" x14ac:dyDescent="0.3">
      <c r="H8" s="1"/>
      <c r="K8" s="1"/>
      <c r="N8" s="1"/>
      <c r="Q8" s="1"/>
      <c r="T8" s="1"/>
    </row>
    <row r="9" spans="5:20" x14ac:dyDescent="0.25">
      <c r="E9" s="23" t="s">
        <v>8</v>
      </c>
      <c r="F9" s="4"/>
      <c r="G9" s="5"/>
      <c r="H9" s="5"/>
      <c r="I9" s="4"/>
      <c r="J9" s="6"/>
      <c r="L9" s="1"/>
      <c r="O9" s="1"/>
      <c r="R9" s="1"/>
    </row>
    <row r="10" spans="5:20" x14ac:dyDescent="0.25">
      <c r="E10" s="7"/>
      <c r="G10" s="8"/>
      <c r="H10" s="8"/>
      <c r="I10" s="8"/>
      <c r="J10" s="9"/>
    </row>
    <row r="11" spans="5:20" x14ac:dyDescent="0.25">
      <c r="E11" s="7"/>
      <c r="F11" s="8"/>
      <c r="G11" s="8"/>
      <c r="H11" s="8"/>
      <c r="I11" s="8"/>
      <c r="J11" s="9"/>
    </row>
    <row r="12" spans="5:20" x14ac:dyDescent="0.25">
      <c r="E12" s="8" t="s">
        <v>0</v>
      </c>
      <c r="F12" s="8">
        <v>1</v>
      </c>
      <c r="G12" s="8">
        <v>2</v>
      </c>
      <c r="H12" s="8">
        <v>3</v>
      </c>
      <c r="I12" s="8">
        <v>4</v>
      </c>
      <c r="J12" s="9">
        <v>5</v>
      </c>
    </row>
    <row r="13" spans="5:20" x14ac:dyDescent="0.25">
      <c r="E13" s="7" t="s">
        <v>1</v>
      </c>
      <c r="F13" s="10">
        <v>90</v>
      </c>
      <c r="G13" s="10">
        <v>116.56505117707799</v>
      </c>
      <c r="H13" s="10">
        <v>116.56505117707799</v>
      </c>
      <c r="I13" s="10">
        <v>116.56505117707799</v>
      </c>
      <c r="J13" s="11">
        <v>116.56505117707799</v>
      </c>
    </row>
    <row r="14" spans="5:20" x14ac:dyDescent="0.25">
      <c r="E14" s="7" t="s">
        <v>2</v>
      </c>
      <c r="F14" s="10">
        <v>27.407575437818402</v>
      </c>
      <c r="G14" s="10">
        <v>27.407575437818402</v>
      </c>
      <c r="H14" s="10">
        <v>27.407575437818402</v>
      </c>
      <c r="I14" s="10">
        <v>27.407575437818402</v>
      </c>
      <c r="J14" s="11">
        <v>41.185925165709641</v>
      </c>
      <c r="N14" s="3"/>
      <c r="O14" s="3"/>
      <c r="P14" s="3"/>
    </row>
    <row r="15" spans="5:20" x14ac:dyDescent="0.25">
      <c r="E15" s="7" t="s">
        <v>3</v>
      </c>
      <c r="F15" s="8">
        <v>46.1</v>
      </c>
      <c r="G15" s="8">
        <v>54.5</v>
      </c>
      <c r="H15" s="8">
        <v>54.5</v>
      </c>
      <c r="I15" s="8">
        <v>54.5</v>
      </c>
      <c r="J15" s="9">
        <v>72.099999999999994</v>
      </c>
    </row>
    <row r="16" spans="5:20" x14ac:dyDescent="0.25">
      <c r="E16" s="7" t="s">
        <v>4</v>
      </c>
      <c r="F16" s="12">
        <v>9.4083859930055233E-2</v>
      </c>
      <c r="G16" s="12">
        <v>0.12693965414423294</v>
      </c>
      <c r="H16" s="12">
        <v>7.0206419895488301E-2</v>
      </c>
      <c r="I16" s="12">
        <v>9.872845947352292E-2</v>
      </c>
      <c r="J16" s="13">
        <v>0.13523655452781003</v>
      </c>
    </row>
    <row r="17" spans="5:16" x14ac:dyDescent="0.25">
      <c r="E17" s="14" t="s">
        <v>6</v>
      </c>
      <c r="F17" s="15">
        <f>F16*SIN(RADIANS(F15))*1000</f>
        <v>67.792229863777777</v>
      </c>
      <c r="G17" s="15">
        <f t="shared" ref="G17:J17" si="0">G16*SIN(RADIANS(G15))*1000</f>
        <v>103.34354233360409</v>
      </c>
      <c r="H17" s="15">
        <f>H16*SIN(RADIANS(H15))*1000</f>
        <v>57.156135925156867</v>
      </c>
      <c r="I17" s="15">
        <f t="shared" si="0"/>
        <v>80.376370960807961</v>
      </c>
      <c r="J17" s="16">
        <f t="shared" si="0"/>
        <v>128.69034848860051</v>
      </c>
    </row>
    <row r="18" spans="5:16" x14ac:dyDescent="0.25">
      <c r="E18" s="17" t="s">
        <v>7</v>
      </c>
      <c r="F18" s="18">
        <f>ROUND(F17+F17/82*5,2)</f>
        <v>71.930000000000007</v>
      </c>
      <c r="G18" s="18">
        <f t="shared" ref="G18:J18" si="1">ROUND(G17+G17/82*5,2)</f>
        <v>109.64</v>
      </c>
      <c r="H18" s="18">
        <f>ROUND(H17+H17/82*5,2)</f>
        <v>60.64</v>
      </c>
      <c r="I18" s="18">
        <f t="shared" si="1"/>
        <v>85.28</v>
      </c>
      <c r="J18" s="19">
        <f t="shared" si="1"/>
        <v>136.54</v>
      </c>
    </row>
    <row r="19" spans="5:16" x14ac:dyDescent="0.25">
      <c r="E19" s="7"/>
      <c r="F19" s="8"/>
      <c r="G19" s="8"/>
      <c r="H19" s="8"/>
      <c r="I19" s="8"/>
      <c r="J19" s="9"/>
    </row>
    <row r="20" spans="5:16" x14ac:dyDescent="0.25">
      <c r="E20" s="7"/>
      <c r="F20" s="8"/>
      <c r="G20" s="8"/>
      <c r="H20" s="8"/>
      <c r="I20" s="8"/>
      <c r="J20" s="9"/>
    </row>
    <row r="21" spans="5:16" x14ac:dyDescent="0.25">
      <c r="E21" s="7" t="s">
        <v>5</v>
      </c>
      <c r="F21" s="8">
        <v>1</v>
      </c>
      <c r="G21" s="8">
        <v>2</v>
      </c>
      <c r="H21" s="8">
        <v>3</v>
      </c>
      <c r="I21" s="8">
        <v>4</v>
      </c>
      <c r="J21" s="9">
        <v>5</v>
      </c>
    </row>
    <row r="22" spans="5:16" x14ac:dyDescent="0.25">
      <c r="E22" s="7" t="s">
        <v>1</v>
      </c>
      <c r="F22" s="10">
        <v>63.43494882292201</v>
      </c>
      <c r="G22" s="10">
        <v>63.43494882292201</v>
      </c>
      <c r="H22" s="10">
        <v>63.43494882292201</v>
      </c>
      <c r="I22" s="10">
        <v>63.43494882292201</v>
      </c>
      <c r="J22" s="11">
        <v>105.94539590092285</v>
      </c>
    </row>
    <row r="23" spans="5:16" x14ac:dyDescent="0.25">
      <c r="E23" s="7" t="s">
        <v>2</v>
      </c>
      <c r="F23" s="10">
        <v>152.59242456218161</v>
      </c>
      <c r="G23" s="10">
        <v>152.59242456218161</v>
      </c>
      <c r="H23" s="10">
        <v>152.59242456218161</v>
      </c>
      <c r="I23" s="10">
        <v>152.59242456218161</v>
      </c>
      <c r="J23" s="11">
        <v>145.00797980144134</v>
      </c>
    </row>
    <row r="24" spans="5:16" x14ac:dyDescent="0.25">
      <c r="E24" s="7" t="s">
        <v>3</v>
      </c>
      <c r="F24" s="8">
        <v>54.4</v>
      </c>
      <c r="G24" s="8">
        <v>54.4</v>
      </c>
      <c r="H24" s="8">
        <v>54.4</v>
      </c>
      <c r="I24" s="8">
        <v>54.4</v>
      </c>
      <c r="J24" s="9">
        <v>50</v>
      </c>
    </row>
    <row r="25" spans="5:16" x14ac:dyDescent="0.25">
      <c r="E25" s="7" t="s">
        <v>4</v>
      </c>
      <c r="F25" s="12">
        <v>0.10960631183705388</v>
      </c>
      <c r="G25" s="12">
        <v>0.14078652631849639</v>
      </c>
      <c r="H25" s="12">
        <v>8.315346019665297E-2</v>
      </c>
      <c r="I25" s="12">
        <v>0.1191551024112253</v>
      </c>
      <c r="J25" s="13">
        <v>0.15248826590862283</v>
      </c>
      <c r="M25" s="2"/>
      <c r="P25" s="2"/>
    </row>
    <row r="26" spans="5:16" x14ac:dyDescent="0.25">
      <c r="E26" s="14" t="s">
        <v>6</v>
      </c>
      <c r="F26" s="15">
        <f>F25*SIN(RADIANS(F24))*1000</f>
        <v>89.120975570266353</v>
      </c>
      <c r="G26" s="15">
        <f t="shared" ref="G26:J26" si="2">G25*SIN(RADIANS(G24))*1000</f>
        <v>114.4736316947368</v>
      </c>
      <c r="H26" s="15">
        <f t="shared" si="2"/>
        <v>67.612141769592256</v>
      </c>
      <c r="I26" s="15">
        <f t="shared" si="2"/>
        <v>96.885104453203823</v>
      </c>
      <c r="J26" s="16">
        <f t="shared" si="2"/>
        <v>116.81278874014961</v>
      </c>
    </row>
    <row r="27" spans="5:16" ht="15.75" thickBot="1" x14ac:dyDescent="0.3">
      <c r="E27" s="20" t="s">
        <v>7</v>
      </c>
      <c r="F27" s="21">
        <f>ROUND(F26+F26/82*5,2)</f>
        <v>94.56</v>
      </c>
      <c r="G27" s="21">
        <f t="shared" ref="G27:J27" si="3">ROUND(G26+G26/82*5,2)</f>
        <v>121.45</v>
      </c>
      <c r="H27" s="21">
        <f t="shared" si="3"/>
        <v>71.73</v>
      </c>
      <c r="I27" s="21">
        <f t="shared" si="3"/>
        <v>102.79</v>
      </c>
      <c r="J27" s="22">
        <f t="shared" si="3"/>
        <v>123.94</v>
      </c>
    </row>
    <row r="29" spans="5:16" ht="15.75" thickBot="1" x14ac:dyDescent="0.3"/>
    <row r="30" spans="5:16" x14ac:dyDescent="0.25">
      <c r="E30" s="23" t="s">
        <v>9</v>
      </c>
      <c r="F30" s="5"/>
      <c r="G30" s="5"/>
      <c r="H30" s="5"/>
      <c r="I30" s="5"/>
      <c r="J30" s="6"/>
    </row>
    <row r="31" spans="5:16" x14ac:dyDescent="0.25">
      <c r="E31" s="7" t="s">
        <v>0</v>
      </c>
      <c r="F31" s="8">
        <v>1</v>
      </c>
      <c r="G31" s="8">
        <v>2</v>
      </c>
      <c r="H31" s="8">
        <v>3</v>
      </c>
      <c r="I31" s="8">
        <v>4</v>
      </c>
      <c r="J31" s="9">
        <v>5</v>
      </c>
    </row>
    <row r="32" spans="5:16" x14ac:dyDescent="0.25">
      <c r="E32" s="7" t="s">
        <v>1</v>
      </c>
      <c r="F32" s="24">
        <v>90</v>
      </c>
      <c r="G32" s="24">
        <v>119.93624530801674</v>
      </c>
      <c r="H32" s="24">
        <v>121.36826476958996</v>
      </c>
      <c r="I32" s="8">
        <v>116.57</v>
      </c>
      <c r="J32" s="9">
        <v>127.95</v>
      </c>
    </row>
    <row r="33" spans="5:20" x14ac:dyDescent="0.25">
      <c r="E33" s="7" t="s">
        <v>2</v>
      </c>
      <c r="F33" s="24">
        <v>24.66774703576899</v>
      </c>
      <c r="G33" s="24">
        <v>23.68760192454037</v>
      </c>
      <c r="H33" s="24">
        <v>22.187230708259644</v>
      </c>
      <c r="I33" s="8">
        <v>19.91</v>
      </c>
      <c r="J33" s="9">
        <v>27.98</v>
      </c>
    </row>
    <row r="34" spans="5:20" x14ac:dyDescent="0.25">
      <c r="E34" s="7" t="s">
        <v>3</v>
      </c>
      <c r="F34" s="24">
        <v>42.6</v>
      </c>
      <c r="G34" s="24">
        <v>49.6</v>
      </c>
      <c r="H34" s="24">
        <v>47.3</v>
      </c>
      <c r="I34" s="8">
        <v>41.53</v>
      </c>
      <c r="J34" s="9">
        <v>61.13</v>
      </c>
    </row>
    <row r="35" spans="5:20" x14ac:dyDescent="0.25">
      <c r="E35" s="7" t="s">
        <v>4</v>
      </c>
      <c r="F35" s="12">
        <v>9.4083859930055233E-2</v>
      </c>
      <c r="G35" s="12">
        <v>0.12693965414423294</v>
      </c>
      <c r="H35" s="12">
        <v>7.0206419895488301E-2</v>
      </c>
      <c r="I35" s="12">
        <v>9.872845947352292E-2</v>
      </c>
      <c r="J35" s="13">
        <v>0.13523655452781003</v>
      </c>
      <c r="L35">
        <v>1</v>
      </c>
      <c r="M35">
        <v>2</v>
      </c>
      <c r="N35">
        <v>3</v>
      </c>
      <c r="O35">
        <v>1</v>
      </c>
      <c r="P35">
        <v>2</v>
      </c>
      <c r="Q35">
        <v>3</v>
      </c>
      <c r="R35">
        <v>1</v>
      </c>
      <c r="S35">
        <v>2</v>
      </c>
      <c r="T35">
        <v>3</v>
      </c>
    </row>
    <row r="36" spans="5:20" x14ac:dyDescent="0.25">
      <c r="E36" s="14" t="s">
        <v>6</v>
      </c>
      <c r="F36" s="15">
        <f t="shared" ref="F36:H36" si="4">F35*SIN(RADIANS(F34))*1000</f>
        <v>63.683103921643763</v>
      </c>
      <c r="G36" s="15">
        <f t="shared" si="4"/>
        <v>96.66940937629785</v>
      </c>
      <c r="H36" s="15">
        <f t="shared" si="4"/>
        <v>51.595722654420868</v>
      </c>
      <c r="I36" s="15">
        <f t="shared" ref="I36:J36" si="5">I35*SIN(RADIANS(I34))*1000</f>
        <v>65.458164199582953</v>
      </c>
      <c r="J36" s="16">
        <f t="shared" si="5"/>
        <v>118.42901108978505</v>
      </c>
      <c r="N36" s="24">
        <v>119.98431046221401</v>
      </c>
      <c r="Q36" s="24">
        <v>120.85003642704439</v>
      </c>
      <c r="T36" s="24">
        <v>123.77416101154839</v>
      </c>
    </row>
    <row r="37" spans="5:20" x14ac:dyDescent="0.25">
      <c r="E37" s="17" t="s">
        <v>7</v>
      </c>
      <c r="F37" s="18">
        <f>ROUND(F36+F36/82*5,2)</f>
        <v>67.569999999999993</v>
      </c>
      <c r="G37" s="18">
        <f t="shared" ref="G37:J37" si="6">ROUND(G36+G36/82*5,2)</f>
        <v>102.56</v>
      </c>
      <c r="H37" s="18">
        <f>ROUND(H36+H36/82*5,2)</f>
        <v>54.74</v>
      </c>
      <c r="I37" s="18">
        <f t="shared" si="6"/>
        <v>69.45</v>
      </c>
      <c r="J37" s="19">
        <f t="shared" si="6"/>
        <v>125.65</v>
      </c>
      <c r="N37">
        <v>113.80420108921655</v>
      </c>
      <c r="Q37">
        <v>113.26565801606036</v>
      </c>
      <c r="T37">
        <v>111.76385682788195</v>
      </c>
    </row>
    <row r="38" spans="5:20" x14ac:dyDescent="0.25">
      <c r="E38" s="7"/>
      <c r="F38" s="8"/>
      <c r="G38" s="8"/>
      <c r="H38" s="8"/>
      <c r="I38" s="8"/>
      <c r="J38" s="9"/>
    </row>
    <row r="39" spans="5:20" x14ac:dyDescent="0.25">
      <c r="E39" s="7" t="s">
        <v>5</v>
      </c>
      <c r="F39" s="8">
        <v>1</v>
      </c>
      <c r="G39" s="8">
        <v>2</v>
      </c>
      <c r="H39" s="8">
        <v>3</v>
      </c>
      <c r="I39" s="8">
        <v>4</v>
      </c>
      <c r="J39" s="9">
        <v>5</v>
      </c>
    </row>
    <row r="40" spans="5:20" x14ac:dyDescent="0.25">
      <c r="E40" s="7" t="s">
        <v>1</v>
      </c>
      <c r="F40" s="24">
        <v>47.633406017920599</v>
      </c>
      <c r="G40" s="24">
        <v>43.044258315913147</v>
      </c>
      <c r="H40" s="24">
        <v>36.972579638474826</v>
      </c>
      <c r="I40" s="8">
        <v>29.56</v>
      </c>
      <c r="J40" s="9">
        <v>44.6</v>
      </c>
    </row>
    <row r="41" spans="5:20" x14ac:dyDescent="0.25">
      <c r="E41" s="7" t="s">
        <v>2</v>
      </c>
      <c r="F41" s="24">
        <v>151.14610420813244</v>
      </c>
      <c r="G41" s="24">
        <v>150.85261049609863</v>
      </c>
      <c r="H41" s="24">
        <v>150.06813918740573</v>
      </c>
      <c r="I41" s="8">
        <v>149.46</v>
      </c>
      <c r="J41" s="9">
        <v>127.93</v>
      </c>
    </row>
    <row r="42" spans="5:20" x14ac:dyDescent="0.25">
      <c r="E42" s="7" t="s">
        <v>3</v>
      </c>
      <c r="F42" s="24">
        <v>65.7</v>
      </c>
      <c r="G42" s="24">
        <v>70.099999999999994</v>
      </c>
      <c r="H42" s="24">
        <v>78.5</v>
      </c>
      <c r="I42" s="8">
        <v>88.4</v>
      </c>
      <c r="J42" s="9">
        <v>83.3</v>
      </c>
    </row>
    <row r="43" spans="5:20" x14ac:dyDescent="0.25">
      <c r="E43" s="7" t="s">
        <v>4</v>
      </c>
      <c r="F43" s="12">
        <v>0.10960631183705388</v>
      </c>
      <c r="G43" s="12">
        <v>0.14078652631849639</v>
      </c>
      <c r="H43" s="12">
        <v>8.315346019665297E-2</v>
      </c>
      <c r="I43" s="12">
        <v>0.1191551024112253</v>
      </c>
      <c r="J43" s="13">
        <v>0.15248826590862283</v>
      </c>
    </row>
    <row r="44" spans="5:20" x14ac:dyDescent="0.25">
      <c r="E44" s="14" t="s">
        <v>6</v>
      </c>
      <c r="F44" s="15">
        <f t="shared" ref="F44:H44" si="7">F43*SIN(RADIANS(F42))*1000</f>
        <v>99.895551748217301</v>
      </c>
      <c r="G44" s="15">
        <f t="shared" si="7"/>
        <v>132.37989914032201</v>
      </c>
      <c r="H44" s="15">
        <f t="shared" si="7"/>
        <v>81.484129921405071</v>
      </c>
      <c r="I44" s="15">
        <f t="shared" ref="I44:J44" si="8">I43*SIN(RADIANS(I42))*1000</f>
        <v>119.10864562893013</v>
      </c>
      <c r="J44" s="16">
        <f t="shared" si="8"/>
        <v>151.44687009946432</v>
      </c>
    </row>
    <row r="45" spans="5:20" x14ac:dyDescent="0.25">
      <c r="E45" s="18" t="s">
        <v>7</v>
      </c>
      <c r="F45" s="18">
        <f>ROUND(F44+F44/82*5,2)</f>
        <v>105.99</v>
      </c>
      <c r="G45" s="18">
        <f t="shared" ref="G45:J45" si="9">ROUND(G44+G44/82*5,2)</f>
        <v>140.44999999999999</v>
      </c>
      <c r="H45" s="18">
        <f>ROUND(H44+H44/82*5,2)</f>
        <v>86.45</v>
      </c>
      <c r="I45" s="18">
        <f t="shared" si="9"/>
        <v>126.37</v>
      </c>
      <c r="J45" s="18">
        <f t="shared" si="9"/>
        <v>160.68</v>
      </c>
    </row>
    <row r="46" spans="5:20" x14ac:dyDescent="0.25">
      <c r="E46" s="25"/>
      <c r="F46" s="25"/>
      <c r="G46" s="25"/>
      <c r="H46" s="25"/>
      <c r="I46" s="25"/>
      <c r="J46" s="25"/>
    </row>
    <row r="47" spans="5:20" ht="15.75" thickBot="1" x14ac:dyDescent="0.3"/>
    <row r="48" spans="5:20" x14ac:dyDescent="0.25">
      <c r="E48" s="23" t="s">
        <v>10</v>
      </c>
      <c r="F48" s="5"/>
      <c r="G48" s="5"/>
      <c r="H48" s="5"/>
      <c r="I48" s="5"/>
      <c r="J48" s="6"/>
    </row>
    <row r="49" spans="5:10" x14ac:dyDescent="0.25">
      <c r="E49" s="7" t="s">
        <v>0</v>
      </c>
      <c r="F49" s="8">
        <v>1</v>
      </c>
      <c r="G49" s="8">
        <v>2</v>
      </c>
      <c r="H49" s="8">
        <v>3</v>
      </c>
      <c r="I49" s="8">
        <v>4</v>
      </c>
      <c r="J49" s="9">
        <v>5</v>
      </c>
    </row>
    <row r="50" spans="5:10" x14ac:dyDescent="0.25">
      <c r="E50" s="7" t="s">
        <v>1</v>
      </c>
      <c r="F50">
        <v>90</v>
      </c>
      <c r="G50" s="24">
        <v>113.83563534082818</v>
      </c>
      <c r="H50" s="24">
        <v>112.96643598655155</v>
      </c>
      <c r="I50" s="8">
        <v>116.57</v>
      </c>
      <c r="J50" s="9">
        <v>110.21</v>
      </c>
    </row>
    <row r="51" spans="5:10" x14ac:dyDescent="0.25">
      <c r="E51" s="7" t="s">
        <v>2</v>
      </c>
      <c r="F51">
        <v>30.018044404495136</v>
      </c>
      <c r="G51">
        <v>30.893171070990128</v>
      </c>
      <c r="H51">
        <v>32.178289736605713</v>
      </c>
      <c r="I51" s="8">
        <v>34.020000000000003</v>
      </c>
      <c r="J51" s="9">
        <v>50.51</v>
      </c>
    </row>
    <row r="52" spans="5:10" x14ac:dyDescent="0.25">
      <c r="E52" s="7" t="s">
        <v>3</v>
      </c>
      <c r="F52" s="8">
        <v>49.1</v>
      </c>
      <c r="G52" s="8">
        <v>58.4</v>
      </c>
      <c r="H52" s="8">
        <v>59.8</v>
      </c>
      <c r="I52" s="8">
        <v>63.8</v>
      </c>
      <c r="J52" s="9">
        <v>77.150000000000006</v>
      </c>
    </row>
    <row r="53" spans="5:10" x14ac:dyDescent="0.25">
      <c r="E53" s="7" t="s">
        <v>4</v>
      </c>
      <c r="F53" s="12">
        <v>9.4083859930055233E-2</v>
      </c>
      <c r="G53" s="12">
        <v>0.12693965414423294</v>
      </c>
      <c r="H53" s="12">
        <v>7.0206419895488301E-2</v>
      </c>
      <c r="I53" s="12">
        <v>9.872845947352292E-2</v>
      </c>
      <c r="J53" s="13">
        <v>0.13523655452781003</v>
      </c>
    </row>
    <row r="54" spans="5:10" x14ac:dyDescent="0.25">
      <c r="E54" s="14" t="s">
        <v>6</v>
      </c>
      <c r="F54" s="15">
        <f t="shared" ref="F54:H54" si="10">F53*SIN(RADIANS(F52))*1000</f>
        <v>71.11361192081452</v>
      </c>
      <c r="G54" s="15">
        <f t="shared" si="10"/>
        <v>108.11792244544634</v>
      </c>
      <c r="H54" s="15">
        <f t="shared" si="10"/>
        <v>60.677639651051777</v>
      </c>
      <c r="I54" s="15">
        <f t="shared" ref="I54:J54" si="11">I53*SIN(RADIANS(I52))*1000</f>
        <v>88.58493658767118</v>
      </c>
      <c r="J54" s="16">
        <f t="shared" si="11"/>
        <v>131.84964231268785</v>
      </c>
    </row>
    <row r="55" spans="5:10" x14ac:dyDescent="0.25">
      <c r="E55" s="17" t="s">
        <v>7</v>
      </c>
      <c r="F55" s="18">
        <f>ROUND(F54+F54/82*5,2)</f>
        <v>75.45</v>
      </c>
      <c r="G55" s="18">
        <f t="shared" ref="G55:J55" si="12">ROUND(G54+G54/82*5,2)</f>
        <v>114.71</v>
      </c>
      <c r="H55" s="18">
        <f>ROUND(H54+H54/82*5,2)</f>
        <v>64.38</v>
      </c>
      <c r="I55" s="18">
        <f t="shared" si="12"/>
        <v>93.99</v>
      </c>
      <c r="J55" s="19">
        <f t="shared" si="12"/>
        <v>139.88999999999999</v>
      </c>
    </row>
    <row r="56" spans="5:10" x14ac:dyDescent="0.25">
      <c r="E56" s="7"/>
      <c r="F56" s="8"/>
      <c r="G56" s="8"/>
      <c r="H56" s="8"/>
      <c r="I56" s="8"/>
      <c r="J56" s="9"/>
    </row>
    <row r="57" spans="5:10" x14ac:dyDescent="0.25">
      <c r="E57" s="7" t="s">
        <v>5</v>
      </c>
      <c r="F57" s="8">
        <v>1</v>
      </c>
      <c r="G57" s="8">
        <v>2</v>
      </c>
      <c r="H57" s="8">
        <v>3</v>
      </c>
      <c r="I57" s="8">
        <v>4</v>
      </c>
      <c r="J57" s="9">
        <v>5</v>
      </c>
    </row>
    <row r="58" spans="5:10" x14ac:dyDescent="0.25">
      <c r="E58" s="7" t="s">
        <v>1</v>
      </c>
      <c r="F58">
        <v>82.087955299874551</v>
      </c>
      <c r="G58">
        <v>88.68920517413423</v>
      </c>
      <c r="H58">
        <v>98.206302512540518</v>
      </c>
      <c r="I58" s="8">
        <v>110.69</v>
      </c>
      <c r="J58" s="9">
        <v>139.46</v>
      </c>
    </row>
    <row r="59" spans="5:10" x14ac:dyDescent="0.25">
      <c r="E59" s="7" t="s">
        <v>2</v>
      </c>
      <c r="F59">
        <v>154.10986110814426</v>
      </c>
      <c r="G59">
        <v>154.44367866468065</v>
      </c>
      <c r="H59">
        <v>155.4412828960931</v>
      </c>
      <c r="I59" s="8">
        <v>156.63</v>
      </c>
      <c r="J59" s="9">
        <v>154.30000000000001</v>
      </c>
    </row>
    <row r="60" spans="5:10" x14ac:dyDescent="0.25">
      <c r="E60" s="7" t="s">
        <v>3</v>
      </c>
      <c r="F60" s="8">
        <v>46.1</v>
      </c>
      <c r="G60" s="8">
        <v>44.1</v>
      </c>
      <c r="H60" s="8">
        <v>40.6</v>
      </c>
      <c r="I60" s="8">
        <v>36.61</v>
      </c>
      <c r="J60" s="9">
        <v>31.6</v>
      </c>
    </row>
    <row r="61" spans="5:10" x14ac:dyDescent="0.25">
      <c r="E61" s="7" t="s">
        <v>4</v>
      </c>
      <c r="F61" s="12">
        <v>0.10960631183705388</v>
      </c>
      <c r="G61" s="12">
        <v>0.14078652631849639</v>
      </c>
      <c r="H61" s="12">
        <v>8.315346019665297E-2</v>
      </c>
      <c r="I61" s="12">
        <v>0.1191551024112253</v>
      </c>
      <c r="J61" s="13">
        <v>0.15248826590862283</v>
      </c>
    </row>
    <row r="62" spans="5:10" x14ac:dyDescent="0.25">
      <c r="E62" s="14" t="s">
        <v>6</v>
      </c>
      <c r="F62" s="15">
        <f t="shared" ref="F62:H62" si="13">F61*SIN(RADIANS(F60))*1000</f>
        <v>78.976949841370129</v>
      </c>
      <c r="G62" s="15">
        <f t="shared" si="13"/>
        <v>97.975145252822301</v>
      </c>
      <c r="H62" s="15">
        <f t="shared" si="13"/>
        <v>54.11412797242393</v>
      </c>
      <c r="I62" s="15">
        <f t="shared" ref="I62:J62" si="14">I61*SIN(RADIANS(I60))*1000</f>
        <v>71.059930738964468</v>
      </c>
      <c r="J62" s="16">
        <f t="shared" si="14"/>
        <v>79.901702161936058</v>
      </c>
    </row>
    <row r="63" spans="5:10" x14ac:dyDescent="0.25">
      <c r="E63" s="18" t="s">
        <v>7</v>
      </c>
      <c r="F63" s="18">
        <f>ROUND(F62+F62/82*5,2)</f>
        <v>83.79</v>
      </c>
      <c r="G63" s="18">
        <f t="shared" ref="G63:J63" si="15">ROUND(G62+G62/82*5,2)</f>
        <v>103.95</v>
      </c>
      <c r="H63" s="18">
        <f>ROUND(H62+H62/82*5,2)</f>
        <v>57.41</v>
      </c>
      <c r="I63" s="18">
        <f t="shared" si="15"/>
        <v>75.39</v>
      </c>
      <c r="J63" s="18">
        <f t="shared" si="15"/>
        <v>84.77</v>
      </c>
    </row>
    <row r="66" spans="4:21" x14ac:dyDescent="0.25">
      <c r="D66" s="26"/>
      <c r="E66" s="26" t="s">
        <v>11</v>
      </c>
      <c r="F66" s="26">
        <v>1</v>
      </c>
      <c r="G66" s="26">
        <v>2</v>
      </c>
      <c r="H66" s="26">
        <v>3</v>
      </c>
      <c r="I66" s="26">
        <v>4</v>
      </c>
      <c r="J66" s="28">
        <v>5</v>
      </c>
      <c r="K66" s="30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4:21" x14ac:dyDescent="0.25">
      <c r="D67" s="26" t="s">
        <v>12</v>
      </c>
      <c r="E67" s="26" t="s">
        <v>13</v>
      </c>
      <c r="F67" s="26">
        <v>71.930000000000007</v>
      </c>
      <c r="G67" s="26">
        <v>109.64</v>
      </c>
      <c r="H67" s="26">
        <v>60.64</v>
      </c>
      <c r="I67" s="26">
        <v>85.28</v>
      </c>
      <c r="J67" s="28">
        <v>136.54</v>
      </c>
      <c r="K67" s="30"/>
      <c r="L67" s="29"/>
      <c r="M67" s="29"/>
      <c r="N67" s="29"/>
      <c r="O67" s="29"/>
      <c r="P67" s="29"/>
      <c r="Q67" s="29"/>
      <c r="R67" s="29"/>
      <c r="S67" s="29"/>
      <c r="T67" s="29"/>
      <c r="U67" s="29"/>
    </row>
    <row r="68" spans="4:21" x14ac:dyDescent="0.25">
      <c r="D68" s="26"/>
      <c r="E68" s="26" t="s">
        <v>14</v>
      </c>
      <c r="F68" s="26">
        <v>94.56</v>
      </c>
      <c r="G68" s="26">
        <v>121.45</v>
      </c>
      <c r="H68" s="26">
        <v>71.73</v>
      </c>
      <c r="I68" s="26">
        <v>102.79</v>
      </c>
      <c r="J68" s="28">
        <v>123.94</v>
      </c>
      <c r="K68" s="30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4:21" x14ac:dyDescent="0.25">
      <c r="D69" s="26" t="s">
        <v>15</v>
      </c>
      <c r="E69" s="26" t="s">
        <v>13</v>
      </c>
      <c r="F69" s="26">
        <v>67.569999999999993</v>
      </c>
      <c r="G69" s="26">
        <v>102.56</v>
      </c>
      <c r="H69" s="26">
        <v>54.74</v>
      </c>
      <c r="I69" s="26">
        <v>69.45</v>
      </c>
      <c r="J69" s="28">
        <v>125.65</v>
      </c>
      <c r="K69" s="30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4:21" x14ac:dyDescent="0.25">
      <c r="D70" s="26"/>
      <c r="E70" s="26" t="s">
        <v>14</v>
      </c>
      <c r="F70" s="26">
        <v>105.99</v>
      </c>
      <c r="G70" s="26">
        <v>140.44999999999999</v>
      </c>
      <c r="H70" s="26">
        <v>86.45</v>
      </c>
      <c r="I70" s="26">
        <v>126.37</v>
      </c>
      <c r="J70" s="28">
        <v>160.68</v>
      </c>
      <c r="K70" s="30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4:21" x14ac:dyDescent="0.25">
      <c r="D71" s="26" t="s">
        <v>10</v>
      </c>
      <c r="E71" s="26" t="s">
        <v>13</v>
      </c>
      <c r="F71" s="26">
        <v>75.45</v>
      </c>
      <c r="G71" s="26">
        <v>114.71</v>
      </c>
      <c r="H71" s="26">
        <v>64.38</v>
      </c>
      <c r="I71" s="26">
        <v>93.99</v>
      </c>
      <c r="J71" s="28">
        <v>139.88999999999999</v>
      </c>
      <c r="K71" s="30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4:21" x14ac:dyDescent="0.25">
      <c r="D72" s="26"/>
      <c r="E72" s="26" t="s">
        <v>14</v>
      </c>
      <c r="F72" s="26">
        <v>83.79</v>
      </c>
      <c r="G72" s="26">
        <v>103.95</v>
      </c>
      <c r="H72" s="26">
        <v>57.41</v>
      </c>
      <c r="I72" s="26">
        <v>75.39</v>
      </c>
      <c r="J72" s="28">
        <v>84.77</v>
      </c>
      <c r="K72" s="30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4:21" x14ac:dyDescent="0.25">
      <c r="D73" s="27" t="s">
        <v>16</v>
      </c>
      <c r="E73" s="27" t="s">
        <v>13</v>
      </c>
      <c r="F73" s="27">
        <f>MAX(F67,F69,F71)</f>
        <v>75.45</v>
      </c>
      <c r="G73" s="27">
        <f>MAX(G67,G69,G71)</f>
        <v>114.71</v>
      </c>
      <c r="H73" s="27">
        <f t="shared" ref="G73:J73" si="16">MAX(H67,H69,H71)</f>
        <v>64.38</v>
      </c>
      <c r="I73" s="27">
        <f t="shared" si="16"/>
        <v>93.99</v>
      </c>
      <c r="J73" s="27">
        <f t="shared" si="16"/>
        <v>139.88999999999999</v>
      </c>
      <c r="K73" s="30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4:21" x14ac:dyDescent="0.25">
      <c r="D74" s="27"/>
      <c r="E74" s="27" t="s">
        <v>14</v>
      </c>
      <c r="F74" s="27">
        <f>MAX(F68,F70,F72)</f>
        <v>105.99</v>
      </c>
      <c r="G74" s="27">
        <f>MAX(G68,G70,G72)</f>
        <v>140.44999999999999</v>
      </c>
      <c r="H74" s="27">
        <f t="shared" ref="G74:J74" si="17">MAX(H68,H70,H72)</f>
        <v>86.45</v>
      </c>
      <c r="I74" s="27">
        <f t="shared" si="17"/>
        <v>126.37</v>
      </c>
      <c r="J74" s="27">
        <f t="shared" si="17"/>
        <v>160.68</v>
      </c>
      <c r="K74" s="30"/>
      <c r="L74" s="29"/>
      <c r="M74" s="29"/>
      <c r="N74" s="29"/>
      <c r="O74" s="29"/>
      <c r="P74" s="29"/>
      <c r="Q74" s="29"/>
      <c r="R74" s="29"/>
      <c r="S74" s="29"/>
      <c r="T74" s="29"/>
      <c r="U74" s="29"/>
    </row>
    <row r="78" spans="4:21" x14ac:dyDescent="0.25">
      <c r="E78" s="3" t="s">
        <v>17</v>
      </c>
      <c r="F78" s="3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Jitaditya Mondal</dc:creator>
  <cp:lastModifiedBy>Dung Le Tran</cp:lastModifiedBy>
  <dcterms:created xsi:type="dcterms:W3CDTF">2016-04-17T05:24:06Z</dcterms:created>
  <dcterms:modified xsi:type="dcterms:W3CDTF">2016-04-22T15:39:54Z</dcterms:modified>
</cp:coreProperties>
</file>