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34" i="3" l="1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135" i="3" l="1"/>
  <c r="L137" i="3" s="1"/>
  <c r="L138" i="3" s="1"/>
  <c r="H135" i="3" l="1"/>
  <c r="K135" i="3"/>
  <c r="D8" i="3"/>
  <c r="E8" i="3"/>
  <c r="B10" i="3"/>
  <c r="B11" i="3"/>
</calcChain>
</file>

<file path=xl/sharedStrings.xml><?xml version="1.0" encoding="utf-8"?>
<sst xmlns="http://schemas.openxmlformats.org/spreadsheetml/2006/main" count="1070" uniqueCount="512">
  <si>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</si>
  <si>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</si>
  <si>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</si>
  <si>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</si>
  <si>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</si>
  <si>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</si>
  <si>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</si>
  <si>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</si>
  <si>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</si>
  <si>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</si>
  <si>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</si>
  <si>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</si>
  <si>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</si>
  <si>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</si>
  <si>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</si>
  <si>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</si>
  <si>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</si>
  <si>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</si>
  <si>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</si>
  <si>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</si>
  <si>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</si>
  <si>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</si>
  <si>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</si>
  <si>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</si>
  <si>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</si>
  <si>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</si>
  <si>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</si>
  <si>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</si>
  <si>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</si>
  <si>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</si>
  <si>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iMX6 Rex Development Baseboard V1I1.PrjPcb</t>
  </si>
  <si>
    <t>Prototype</t>
  </si>
  <si>
    <t>12/3/2013</t>
  </si>
  <si>
    <t>10:41:42 AM</t>
  </si>
  <si>
    <t>FEDEVEL Academy</t>
  </si>
  <si>
    <t>Robert Feranec</t>
  </si>
  <si>
    <t>robert.feranec@fedevel.com</t>
  </si>
  <si>
    <t>http://www.fedevel.com/academy/</t>
  </si>
  <si>
    <t>1000</t>
  </si>
  <si>
    <t>USD</t>
  </si>
  <si>
    <t>Category</t>
  </si>
  <si>
    <t>Battery Products</t>
  </si>
  <si>
    <t>Capacitors</t>
  </si>
  <si>
    <t>Circuit Protection</t>
  </si>
  <si>
    <t>Connectors, Interconnects</t>
  </si>
  <si>
    <t>Crystals and Oscillators</t>
  </si>
  <si>
    <t>Discrete Semiconductor Products</t>
  </si>
  <si>
    <t>Filters</t>
  </si>
  <si>
    <t>Inductors, Coils, Chokes</t>
  </si>
  <si>
    <t>Integrated Circuits (ICs)</t>
  </si>
  <si>
    <t>Optoelectronics</t>
  </si>
  <si>
    <t>Printed circuits board</t>
  </si>
  <si>
    <t>Resistors</t>
  </si>
  <si>
    <t>Switches</t>
  </si>
  <si>
    <t>Transformers</t>
  </si>
  <si>
    <t>Manufacturer 1</t>
  </si>
  <si>
    <t>MPD (Memory Protection Devices)</t>
  </si>
  <si>
    <t>Panasonic - BSG</t>
  </si>
  <si>
    <t>AVX Corporation</t>
  </si>
  <si>
    <t>Kemet</t>
  </si>
  <si>
    <t>Murata Electronics North America</t>
  </si>
  <si>
    <t>TDK Corporation</t>
  </si>
  <si>
    <t>Littelfuse Inc</t>
  </si>
  <si>
    <t>NXP Semiconductors</t>
  </si>
  <si>
    <t>3M</t>
  </si>
  <si>
    <t>CUI Inc</t>
  </si>
  <si>
    <t>FCI</t>
  </si>
  <si>
    <t>Hirose Electric Co Ltd</t>
  </si>
  <si>
    <t>JAE Electronics</t>
  </si>
  <si>
    <t>Molex Inc</t>
  </si>
  <si>
    <t>Samtec Inc</t>
  </si>
  <si>
    <t>Sullins Connector Solutions</t>
  </si>
  <si>
    <t>TE Connectivity</t>
  </si>
  <si>
    <t>Abracon Corporation</t>
  </si>
  <si>
    <t>Diodes Inc</t>
  </si>
  <si>
    <t>Fairchild Semiconductor</t>
  </si>
  <si>
    <t>Infineon Technologies</t>
  </si>
  <si>
    <t>Vishay Siliconix</t>
  </si>
  <si>
    <t>Vishay Dale</t>
  </si>
  <si>
    <t>Freescale Semiconductor</t>
  </si>
  <si>
    <t>Intersil</t>
  </si>
  <si>
    <t>Maxim Integrated</t>
  </si>
  <si>
    <t>Micrel Inc</t>
  </si>
  <si>
    <t>Microchip Technology</t>
  </si>
  <si>
    <t>ON Semiconductor</t>
  </si>
  <si>
    <t>Rohm Semiconductor</t>
  </si>
  <si>
    <t>Texas Instruments</t>
  </si>
  <si>
    <t>Dialight</t>
  </si>
  <si>
    <t>OSRAM Opto Semiconductors Inc</t>
  </si>
  <si>
    <t/>
  </si>
  <si>
    <t>Stackpole Electronics Inc</t>
  </si>
  <si>
    <t>Yageo</t>
  </si>
  <si>
    <t>Pulse Electronics Corporation</t>
  </si>
  <si>
    <t>Manufacturer Part Number 1</t>
  </si>
  <si>
    <t>BA2032</t>
  </si>
  <si>
    <t>CR2032</t>
  </si>
  <si>
    <t>TLNS227M004R3000</t>
  </si>
  <si>
    <t>C1206X102KGRACTU</t>
  </si>
  <si>
    <t>T495D337K010ATE150</t>
  </si>
  <si>
    <t>T520D337M006ATE045</t>
  </si>
  <si>
    <t>GRM155R71H271KA01D</t>
  </si>
  <si>
    <t>GRM155R71H272KA01D</t>
  </si>
  <si>
    <t>GRM21BR71H105KA12L</t>
  </si>
  <si>
    <t>GRM31CR6YA106KA12L</t>
  </si>
  <si>
    <t>C1005C0G1H101J050BA</t>
  </si>
  <si>
    <t>C1005C0G1H180J050BA</t>
  </si>
  <si>
    <t>C1005X5R1A225K050BC</t>
  </si>
  <si>
    <t>C1005X5R1A475M050BC</t>
  </si>
  <si>
    <t>C1005X5R1C105K050BC</t>
  </si>
  <si>
    <t>C1005X5R1C474K050BC</t>
  </si>
  <si>
    <t>C1005X5R1E224M050BC</t>
  </si>
  <si>
    <t>C1005X5R1H104K050BB</t>
  </si>
  <si>
    <t>C1005X7R1C103K050BA</t>
  </si>
  <si>
    <t>C1005X7R1H103K050BB</t>
  </si>
  <si>
    <t>C1608X5R0J106M080AB</t>
  </si>
  <si>
    <t>C2012X5R1C226K125AC</t>
  </si>
  <si>
    <t>C3216X5R1A107M160AC</t>
  </si>
  <si>
    <t>CKCL44X7R1H221M085AA</t>
  </si>
  <si>
    <t>PGB1010603MR</t>
  </si>
  <si>
    <t>BZA956A,115</t>
  </si>
  <si>
    <t>30306-6002HB</t>
  </si>
  <si>
    <t>7E50-C016-00</t>
  </si>
  <si>
    <t>D2510-6002-AR</t>
  </si>
  <si>
    <t>D2514-6002-AR</t>
  </si>
  <si>
    <t>N7G24-A0B2RB-10-0HT</t>
  </si>
  <si>
    <t>PJ-002AH</t>
  </si>
  <si>
    <t>SJ1-3535NG</t>
  </si>
  <si>
    <t>SJ1-3535NG-BE</t>
  </si>
  <si>
    <t>SJ1-3535NG-GR</t>
  </si>
  <si>
    <t>SJ1-3535NG-PI</t>
  </si>
  <si>
    <t>10018783-10010TLF</t>
  </si>
  <si>
    <t>68000-103HLF</t>
  </si>
  <si>
    <t>68001-202HLF</t>
  </si>
  <si>
    <t>76384-302LF</t>
  </si>
  <si>
    <t>76384-303LF</t>
  </si>
  <si>
    <t>76384-304LF</t>
  </si>
  <si>
    <t>DM3AT-SF-PEJM5</t>
  </si>
  <si>
    <t>DM3C-SF</t>
  </si>
  <si>
    <t>FI-SE20P-HFE</t>
  </si>
  <si>
    <t>MM60-52B1-E1-R650</t>
  </si>
  <si>
    <t>MM60-EZH059-B5-R650</t>
  </si>
  <si>
    <t>0015244449</t>
  </si>
  <si>
    <t>0471510001</t>
  </si>
  <si>
    <t>0471554001</t>
  </si>
  <si>
    <t>0475531001</t>
  </si>
  <si>
    <t>0475890001</t>
  </si>
  <si>
    <t>0532530470</t>
  </si>
  <si>
    <t>0532610471</t>
  </si>
  <si>
    <t>QTH-030-01-L-D-A</t>
  </si>
  <si>
    <t>QPC02SXGN-RC</t>
  </si>
  <si>
    <t>1734351-1</t>
  </si>
  <si>
    <t>2-406549-1</t>
  </si>
  <si>
    <t>5103308-5</t>
  </si>
  <si>
    <t>5787617-1</t>
  </si>
  <si>
    <t>ABM7-24.000MHZ-D2Y-T</t>
  </si>
  <si>
    <t>ABS06-32.768KHZ-9-1-T</t>
  </si>
  <si>
    <t>ASFLMB-12.288MHZ-LR-T</t>
  </si>
  <si>
    <t>B560C-13-F</t>
  </si>
  <si>
    <t>BAT54C-7-F</t>
  </si>
  <si>
    <t>BAT54HT1G</t>
  </si>
  <si>
    <t>BGX 50A E6327</t>
  </si>
  <si>
    <t>2N7002BKW,115</t>
  </si>
  <si>
    <t>SI4816BDY-T1-GE3</t>
  </si>
  <si>
    <t>BLA2ABB221SN4D</t>
  </si>
  <si>
    <t>BLM15AX601SN1D</t>
  </si>
  <si>
    <t>BLM18SG221TN1D</t>
  </si>
  <si>
    <t>ACM2012-900-2P-T002</t>
  </si>
  <si>
    <t>MPZ1608S601A</t>
  </si>
  <si>
    <t>IHLP2525CZER4R7M01</t>
  </si>
  <si>
    <t>LM358AMX</t>
  </si>
  <si>
    <t>SGTL5000XNAA3R2</t>
  </si>
  <si>
    <t>ISL4245EIRZ</t>
  </si>
  <si>
    <t>ISL6236AIRZ</t>
  </si>
  <si>
    <t>MAX9867ETJ+</t>
  </si>
  <si>
    <t>MIC2026-1YM TR</t>
  </si>
  <si>
    <t>USB2514BI-AEZG</t>
  </si>
  <si>
    <t>PCA9535BS,118</t>
  </si>
  <si>
    <t>PCF8563T/F4,118</t>
  </si>
  <si>
    <t>CM2020-00TR</t>
  </si>
  <si>
    <t>BR24L02FVM-WTR</t>
  </si>
  <si>
    <t>PCA9306DCTR</t>
  </si>
  <si>
    <t>SN74AHC1G09DBVR</t>
  </si>
  <si>
    <t>SN74LVC1G08DCKR</t>
  </si>
  <si>
    <t>TPA6041A4RHBR</t>
  </si>
  <si>
    <t>TPS2034D</t>
  </si>
  <si>
    <t>TPS74801DRCR</t>
  </si>
  <si>
    <t>TSC2007IPWR</t>
  </si>
  <si>
    <t>553-0121F</t>
  </si>
  <si>
    <t>LG L29K-G2J1-24-Z</t>
  </si>
  <si>
    <t>LS L29K-H1J2-1-Z</t>
  </si>
  <si>
    <t>RMCF0402FT100K</t>
  </si>
  <si>
    <t>RMCF0402FT240R</t>
  </si>
  <si>
    <t>RMCF0402FT33R0</t>
  </si>
  <si>
    <t>RMCF0402FT365R</t>
  </si>
  <si>
    <t>RMCF0402FT4K99</t>
  </si>
  <si>
    <t>CRCW04021K80FKED</t>
  </si>
  <si>
    <t>CRCW04022K10FKED</t>
  </si>
  <si>
    <t>CRCW04022K40FKED</t>
  </si>
  <si>
    <t>CRCW0402330RFKED</t>
  </si>
  <si>
    <t>CRCW0402562RFKED</t>
  </si>
  <si>
    <t>RC0402FR-07100RL</t>
  </si>
  <si>
    <t>RC0402FR-0710KL</t>
  </si>
  <si>
    <t>RC0402FR-0712KL</t>
  </si>
  <si>
    <t>RC0402FR-0715KL</t>
  </si>
  <si>
    <t>RC0402FR-071KL</t>
  </si>
  <si>
    <t>RC0402FR-071ML</t>
  </si>
  <si>
    <t>RC0402FR-071RL</t>
  </si>
  <si>
    <t>RC0402FR-07200KL</t>
  </si>
  <si>
    <t>RC0402FR-0727KL</t>
  </si>
  <si>
    <t>RC0402FR-072K2L</t>
  </si>
  <si>
    <t>RC0402FR-073K3L</t>
  </si>
  <si>
    <t>RC0402FR-073KL</t>
  </si>
  <si>
    <t>RC0402FR-0747K5L</t>
  </si>
  <si>
    <t>RC0402FR-0775RL</t>
  </si>
  <si>
    <t>RC0402JR-070RL</t>
  </si>
  <si>
    <t>FSMRA2JH</t>
  </si>
  <si>
    <t>FSMRA3JH</t>
  </si>
  <si>
    <t>H5007NL</t>
  </si>
  <si>
    <t>Package / Case</t>
  </si>
  <si>
    <t>1206 (3216 Metric)</t>
  </si>
  <si>
    <t>2917 (7343 Metric)</t>
  </si>
  <si>
    <t>0402 (1005 Metric)</t>
  </si>
  <si>
    <t>0805 (2012 Metric)</t>
  </si>
  <si>
    <t>0603 (1608 Metric)</t>
  </si>
  <si>
    <t>SOT-665</t>
  </si>
  <si>
    <t>2-SMD</t>
  </si>
  <si>
    <t>2-SMD, No Lead (DFN, LCC)</t>
  </si>
  <si>
    <t>4-SMD, No Lead (DFN, LCC)</t>
  </si>
  <si>
    <t>DO-214AB, SMC</t>
  </si>
  <si>
    <t>TO-236-3, SC-59, SOT-23-3</t>
  </si>
  <si>
    <t>SC-76, SOD-323</t>
  </si>
  <si>
    <t>TO-253-4, TO-253AA</t>
  </si>
  <si>
    <t>SC-70, SOT-323</t>
  </si>
  <si>
    <t>8-SOIC (0.154", 3.90mm Width)</t>
  </si>
  <si>
    <t>0804 (2010 Metric), Array, 8 PC Pad</t>
  </si>
  <si>
    <t>0805 (2012 Metric), 4 Lead</t>
  </si>
  <si>
    <t>0.270" L x 0.255" W x 0.118" H (6.86mm x 6.47mm x 3.00mm)</t>
  </si>
  <si>
    <t>32-VFQFN Exposed Pad</t>
  </si>
  <si>
    <t>32-WFQFN Exposed Pad</t>
  </si>
  <si>
    <t>36-TQFN Exposed Pad</t>
  </si>
  <si>
    <t>24-VFQFN Exposed Pad</t>
  </si>
  <si>
    <t>38-TFSOP (0.173", 4.40mm Width) Exposed Pad</t>
  </si>
  <si>
    <t>8-VSSOP, 8-MSOP (0.110", 2.80mm Width)</t>
  </si>
  <si>
    <t>8-LSSOP (0.11", 2.80mm Width)</t>
  </si>
  <si>
    <t>SC-74A, SOT-753</t>
  </si>
  <si>
    <t>6-TSSOP (5 lead), SC-88A, SOT-353</t>
  </si>
  <si>
    <t>10-VFDFN Exposed Pad</t>
  </si>
  <si>
    <t>16-TSSOP (0.173", 4.40mm Width)</t>
  </si>
  <si>
    <t>Description</t>
  </si>
  <si>
    <t>HOLDER COIN CELL CR2032 EJECT</t>
  </si>
  <si>
    <t>BATTERY LITHIUM COIN 3V 20MM</t>
  </si>
  <si>
    <t>CAP TANT 220UF 4V 20% 1206</t>
  </si>
  <si>
    <t>CAP CER 1000PF 2000V X7R 1206 FT</t>
  </si>
  <si>
    <t>CAP TANT 330UF 10V 10% 2917</t>
  </si>
  <si>
    <t>CAP TANT 330UF 6.3V 20% 2917</t>
  </si>
  <si>
    <t>CAP CER 270PF 50V 10% X7R 0402</t>
  </si>
  <si>
    <t>CAP CER 2700PF 50V 10% X7R 0402</t>
  </si>
  <si>
    <t>CAP CER 1UF 50V X7R 0805</t>
  </si>
  <si>
    <t>CAP CER 10UF 35V X5R 1206</t>
  </si>
  <si>
    <t>CAP CER 100PF 50V 5% NP0 0402</t>
  </si>
  <si>
    <t>CAP CER 18PF 50V C0G 5% 0402</t>
  </si>
  <si>
    <t>CAP CER 2.2UF 10V 10% X5R 0402</t>
  </si>
  <si>
    <t>CAP CER 4.7UF 10V 20% X5R 0402</t>
  </si>
  <si>
    <t>CAP CER 1.0UF 16V X5R 0402</t>
  </si>
  <si>
    <t>CAP CER .47UF 16V X5R 0402</t>
  </si>
  <si>
    <t>CAP CER .22UF 25V X5R 20% 0402</t>
  </si>
  <si>
    <t>CAP CER .10UF 50V X5R 10% 0402</t>
  </si>
  <si>
    <t>CAP CER 10000PF 16V X7R 10% 0402</t>
  </si>
  <si>
    <t>CAP CER 10000PF 50V 10% X7R 0402</t>
  </si>
  <si>
    <t>CAP CER 10UF 6.3V X5R 20% 0603</t>
  </si>
  <si>
    <t>CAP CER 22UF 16V 10% X5R 0805</t>
  </si>
  <si>
    <t>CAP CER 100UF 10V X5R 20% 1206</t>
  </si>
  <si>
    <t>CAP ARRAY 4CH 220PF 50V 0805</t>
  </si>
  <si>
    <t>SUPPRESSOR ESD 24VDC 0603 SMD</t>
  </si>
  <si>
    <t>TVS ZENER QUAD 5.6V SOT665</t>
  </si>
  <si>
    <t>CONN HEADER 6POS DL STR GOLD</t>
  </si>
  <si>
    <t>CF CARD EJECT/LATCHING RETAINER</t>
  </si>
  <si>
    <t>CONN HEADER 10POS VERT 10GOLD</t>
  </si>
  <si>
    <t>CONN HEADER 14POS VERT 10GOLD</t>
  </si>
  <si>
    <t>CFAST HEADER STANDOFF SMD R/A</t>
  </si>
  <si>
    <t>CONN PWR JACK 2.1X5.5MM HIGH CUR</t>
  </si>
  <si>
    <t>CONN JACK STEREO R/A 5PIN 3.5MM</t>
  </si>
  <si>
    <t>CONN JACK STEREO 5POS 3.5MM PCB</t>
  </si>
  <si>
    <t>CONN PCI EXPRESS 36POS VERT PCB</t>
  </si>
  <si>
    <t>BERGSTIK II .100" SR STRAIGHT</t>
  </si>
  <si>
    <t>CONN HEADER 2POS .100" STR GOLD</t>
  </si>
  <si>
    <t>CONN HEADER 3POS .100" STR GOLD</t>
  </si>
  <si>
    <t>CONN HEADER 4POS .100" STR GOLD</t>
  </si>
  <si>
    <t>CONN MICRO SD R/A PUSH-PUSH SMD</t>
  </si>
  <si>
    <t>CONN MICRO SD R/A HING TYPE SMD</t>
  </si>
  <si>
    <t>CONN RCPT 1.25MM 20POS SMD R/A</t>
  </si>
  <si>
    <t>CONN MINI EXPRESS CARD 52POS SMD</t>
  </si>
  <si>
    <t>CONN MINI EXPRESS CARD LATCH SMD</t>
  </si>
  <si>
    <t>CONN HEADER 4POS .200 VERT</t>
  </si>
  <si>
    <t>CONN RCPT 19POS HDMI RT ANG SMD</t>
  </si>
  <si>
    <t>CONN SATA HDR 7POS PCB VERT</t>
  </si>
  <si>
    <t>CONN CARD HOLDER SIM 6POS SMD</t>
  </si>
  <si>
    <t>CONN RCPT MICRO USB AB R/A SMD</t>
  </si>
  <si>
    <t>CONN HEADER 4POS 2MM VERT TIN</t>
  </si>
  <si>
    <t>CONN HEADER 4POS 1.25MM R/A SMD</t>
  </si>
  <si>
    <t>CONN HEADER HS .5MM 60POS DL AU</t>
  </si>
  <si>
    <t>CONN JUMPER SHORTING .100" GOLD</t>
  </si>
  <si>
    <t>CONN D-SUB PLUG R/A 9POS GOLD/FL</t>
  </si>
  <si>
    <t>CONN MOD JACK 8POS R/A G-Y PCB</t>
  </si>
  <si>
    <t>CONN HEADER LOPRO STR 20POS GOLD</t>
  </si>
  <si>
    <t>CONN RCPT R/A 4OVER4POS GOLD PCB</t>
  </si>
  <si>
    <t>CRYSTAL 24.0000MHZ 18PF SMD</t>
  </si>
  <si>
    <t>CRYSTAL 32.768 KHZ 9.0 PF SMD</t>
  </si>
  <si>
    <t>OSC MEMS 12.288 MHZ SMD</t>
  </si>
  <si>
    <t>DIODE SCHOTTKY 60V 5A SMC</t>
  </si>
  <si>
    <t>DIODE SCHOTTKY DUAL 30V SOT23-3</t>
  </si>
  <si>
    <t>DIODE SCHOTTKY 30V 0.2A SOD323</t>
  </si>
  <si>
    <t>DIODE SWITCHING 50V SOT-143</t>
  </si>
  <si>
    <t>MOSFET N-CH 60V 310MA SOT323</t>
  </si>
  <si>
    <t>MOSFET DL N-CH 30V 6.8A 8-SOIC</t>
  </si>
  <si>
    <t>FERRITE ARRAY 220 OHM 0804 SMD</t>
  </si>
  <si>
    <t>FERRITE CHIP 600 OHM 0402 420mA</t>
  </si>
  <si>
    <t>FERRITE CHIP 220 OHM 2500MA 0603</t>
  </si>
  <si>
    <t>CHOKE COMM MODE 90 OHM .4A SMD</t>
  </si>
  <si>
    <t>FERRITE CHIP BEAD 600 OHM SMD 1A</t>
  </si>
  <si>
    <t>INDUCTOR POWER 4.7UH 5.5A SMD</t>
  </si>
  <si>
    <t>IC OPAMP DUAL 0-70DEG C 8-SOIC</t>
  </si>
  <si>
    <t>IC AUDIO CODEC STEREO 32-QFN</t>
  </si>
  <si>
    <t>IC 3DRVR/5RCVR RS232 3V 32-QFN</t>
  </si>
  <si>
    <t>IC MAIN PWR CTRLR QUAD 32-QFN</t>
  </si>
  <si>
    <t>IC STEREO AUD CODEC LP 32TQFN-EP</t>
  </si>
  <si>
    <t>IC SW DISTRIBUTION 2CHAN 8SOIC</t>
  </si>
  <si>
    <t>USB HUB CONT IND TEMP 36QFNE3</t>
  </si>
  <si>
    <t>IC I/O EXPANDER I2C 16B 24HVQFN</t>
  </si>
  <si>
    <t>IC REAL TIME CLK/CALENDAR 8-SOIC</t>
  </si>
  <si>
    <t>IC HDMI TX PORT P/I 38-TSSOP</t>
  </si>
  <si>
    <t>IC EEPROM 2KBIT 400KHZ 8MSOP</t>
  </si>
  <si>
    <t>IC VOLT-LEVEL TRANSLATOR SM8</t>
  </si>
  <si>
    <t>IC GATE AND SGL 2INP SOT23-5</t>
  </si>
  <si>
    <t>SINGLE POSITIVE AND GATE SC-70</t>
  </si>
  <si>
    <t>IC AMP AUDIO PWR 2.6W AB 32VQFN</t>
  </si>
  <si>
    <t>IC 3.0A POWER DIST SWITCH 8-SOIC</t>
  </si>
  <si>
    <t>IC REG LDO ADJ 1.5A 10SON</t>
  </si>
  <si>
    <t>IC TOUCH SCREEN 12BIT 16TSSOP</t>
  </si>
  <si>
    <t>LED 2HI 3MM GREEN OVER RED PCMNT</t>
  </si>
  <si>
    <t>LED SMARTLED GREEN 570NM 0603</t>
  </si>
  <si>
    <t>LED SMARTLED RED 630NM 0603 SMD</t>
  </si>
  <si>
    <t>Printed Circuit Board</t>
  </si>
  <si>
    <t>RES 100K OHM 1/16W 1% 0402 SMD</t>
  </si>
  <si>
    <t>RES TF 240 OHM 1% 0.0625W 0402</t>
  </si>
  <si>
    <t>RES TF 33 OHM 1% 1/16W 0402</t>
  </si>
  <si>
    <t>RES TF 365 OHM 1% 1/16W 0402</t>
  </si>
  <si>
    <t>RES TF 4.99K OHM 1% 1/16W 0402</t>
  </si>
  <si>
    <t>RES 1.80K OHM 1/16W 1% 0402 SMD</t>
  </si>
  <si>
    <t>RES 2.10K OHM 1/16W 1% 0402 SMD</t>
  </si>
  <si>
    <t>RES 2.40K OHM 1/16W 1% 0402 SMD</t>
  </si>
  <si>
    <t>RES 330 OHM 1/16W 1% 0402 SMD</t>
  </si>
  <si>
    <t>RES 562 OHM 1/16W 1% 0402 SMD</t>
  </si>
  <si>
    <t>RES 100 OHM 1/16W 1% 0402 SMD</t>
  </si>
  <si>
    <t>RES 10.0K OHM 1/16W 1% 0402 SMD</t>
  </si>
  <si>
    <t>RES 12.0K OHM 1/16W 1% 0402 SMD</t>
  </si>
  <si>
    <t>RES 15.0K OHM 1/16W 1% 0402 SMD</t>
  </si>
  <si>
    <t>RES 1.00K OHM 1/16W 1% 0402 SMD</t>
  </si>
  <si>
    <t>RES 1.00M OHM 1/16W 1% 0402 SMD</t>
  </si>
  <si>
    <t>RES 1.00 OHM 1/16W 1% 0402 SM</t>
  </si>
  <si>
    <t>RES 200K OHM 1/16W 1% 0402 SMD</t>
  </si>
  <si>
    <t>RES 27.0K OHM 1/16W 1% 0402 SMD</t>
  </si>
  <si>
    <t>RES 2.20K OHM 1/16W 1% 0402 SMD</t>
  </si>
  <si>
    <t>RES 3.30K OHM 1/16W 1% 0402 SMD</t>
  </si>
  <si>
    <t>RES 3K OHM 1/16W 1% 0402 SMD</t>
  </si>
  <si>
    <t>RES 47.5K OHM 1/16W 1% 0402 SMD</t>
  </si>
  <si>
    <t>RES 75.0 OHM 1/16W 1% 0402 SMD</t>
  </si>
  <si>
    <t>RES 0.0 OHM 1/16W 0402 SMD</t>
  </si>
  <si>
    <t>SWITCH TACTILE SPST-NO 0.05A 12V</t>
  </si>
  <si>
    <t>MODULE SINGLE GIGABIT LAN 24SOIC</t>
  </si>
  <si>
    <t>Quantity</t>
  </si>
  <si>
    <t>Supplier 1</t>
  </si>
  <si>
    <t>Digi-Key</t>
  </si>
  <si>
    <t>Supplier Part Number 1</t>
  </si>
  <si>
    <t>BA2032-ND</t>
  </si>
  <si>
    <t>P189-ND</t>
  </si>
  <si>
    <t>478-5526-1-ND</t>
  </si>
  <si>
    <t>399-5830-1-ND</t>
  </si>
  <si>
    <t>399-10511-1-ND</t>
  </si>
  <si>
    <t>399-4055-1-ND</t>
  </si>
  <si>
    <t>490-1299-1-ND</t>
  </si>
  <si>
    <t>490-1306-1-ND</t>
  </si>
  <si>
    <t>490-4736-1-ND</t>
  </si>
  <si>
    <t>490-5524-1-ND</t>
  </si>
  <si>
    <t>445-1247-1-ND</t>
  </si>
  <si>
    <t>445-1238-1-ND</t>
  </si>
  <si>
    <t>445-7392-1-ND</t>
  </si>
  <si>
    <t>445-8023-1-ND</t>
  </si>
  <si>
    <t>445-4978-1-ND</t>
  </si>
  <si>
    <t>445-4976-1-ND</t>
  </si>
  <si>
    <t>445-5945-1-ND</t>
  </si>
  <si>
    <t>445-5942-1-ND</t>
  </si>
  <si>
    <t>445-1262-1-ND</t>
  </si>
  <si>
    <t>445-6850-1-ND</t>
  </si>
  <si>
    <t>445-4112-1-ND</t>
  </si>
  <si>
    <t>445-6797-1-ND</t>
  </si>
  <si>
    <t>445-6007-1-ND</t>
  </si>
  <si>
    <t>445-1830-1-ND</t>
  </si>
  <si>
    <t>F2594CT-ND</t>
  </si>
  <si>
    <t>568-7016-1-ND</t>
  </si>
  <si>
    <t>3M15451-ND</t>
  </si>
  <si>
    <t>3M9681-ND</t>
  </si>
  <si>
    <t>MHC10E-ND</t>
  </si>
  <si>
    <t>MHC14E-ND</t>
  </si>
  <si>
    <t>3M9678-ND</t>
  </si>
  <si>
    <t>CP-002AH-ND</t>
  </si>
  <si>
    <t>CP1-3535NG-ND</t>
  </si>
  <si>
    <t>CP1-3535NG-BE-ND</t>
  </si>
  <si>
    <t>CP1-3535NG-GR-ND</t>
  </si>
  <si>
    <t>CP1-3535NG-PI-ND</t>
  </si>
  <si>
    <t>609-1964-ND</t>
  </si>
  <si>
    <t>609-3461-ND</t>
  </si>
  <si>
    <t>609-3469-ND</t>
  </si>
  <si>
    <t>609-1304-ND</t>
  </si>
  <si>
    <t>609-1305-ND</t>
  </si>
  <si>
    <t>609-1306-ND</t>
  </si>
  <si>
    <t>HR1964CT-ND</t>
  </si>
  <si>
    <t>HR1940CT-ND</t>
  </si>
  <si>
    <t>670-1843-ND</t>
  </si>
  <si>
    <t>670-2275-1-ND</t>
  </si>
  <si>
    <t>670-2277-1-ND</t>
  </si>
  <si>
    <t>WM9132-ND</t>
  </si>
  <si>
    <t>WM19086CT-ND</t>
  </si>
  <si>
    <t>WM4059-ND</t>
  </si>
  <si>
    <t>WM6739CT-ND</t>
  </si>
  <si>
    <t>WM17143CT-ND</t>
  </si>
  <si>
    <t>WM19006-ND</t>
  </si>
  <si>
    <t>WM7622CT-ND</t>
  </si>
  <si>
    <t>SAM8185-ND</t>
  </si>
  <si>
    <t>S9337-ND</t>
  </si>
  <si>
    <t>A35105-ND</t>
  </si>
  <si>
    <t>A97715-ND</t>
  </si>
  <si>
    <t>A33165-ND</t>
  </si>
  <si>
    <t>A31728-ND</t>
  </si>
  <si>
    <t>535-9845-1-ND</t>
  </si>
  <si>
    <t>535-10247-1-ND</t>
  </si>
  <si>
    <t>535-10982-1-ND</t>
  </si>
  <si>
    <t>B560C-FDICT-ND</t>
  </si>
  <si>
    <t>BAT54C-FDICT-ND</t>
  </si>
  <si>
    <t>BAT54HT1GCT-ND</t>
  </si>
  <si>
    <t>BGX50AINCT-ND</t>
  </si>
  <si>
    <t>568-5980-1-ND</t>
  </si>
  <si>
    <t>SI4816BDY-T1-GE3CT-ND</t>
  </si>
  <si>
    <t>490-4010-1-ND</t>
  </si>
  <si>
    <t>490-5441-1-ND</t>
  </si>
  <si>
    <t>490-5225-1-ND</t>
  </si>
  <si>
    <t>445-2207-1-ND</t>
  </si>
  <si>
    <t>445-2205-1-ND</t>
  </si>
  <si>
    <t>541-1010-1-ND</t>
  </si>
  <si>
    <t>LM358AMXFSCT-ND</t>
  </si>
  <si>
    <t>SGTL5000XNAA3R2CT-ND</t>
  </si>
  <si>
    <t>ISL4245EIRZ-ND</t>
  </si>
  <si>
    <t>ISL6236AIRZ-ND</t>
  </si>
  <si>
    <t>MAX9867ETJ+-ND</t>
  </si>
  <si>
    <t>576-1059-1-ND</t>
  </si>
  <si>
    <t>USB2514BI-AEZG-ND</t>
  </si>
  <si>
    <t>568-3376-1-ND</t>
  </si>
  <si>
    <t>568-1068-1-ND</t>
  </si>
  <si>
    <t>CM2020-00TROSCT-ND</t>
  </si>
  <si>
    <t>BR24L02FVM-WCT-ND</t>
  </si>
  <si>
    <t>296-18509-1-ND</t>
  </si>
  <si>
    <t>296-29202-1-ND</t>
  </si>
  <si>
    <t>296-11602-1-ND</t>
  </si>
  <si>
    <t>296-22938-1-ND</t>
  </si>
  <si>
    <t>296-2569-5-ND</t>
  </si>
  <si>
    <t>296-21563-1-ND</t>
  </si>
  <si>
    <t>296-27124-1-ND</t>
  </si>
  <si>
    <t>350-1822-ND</t>
  </si>
  <si>
    <t>475-2709-1-ND</t>
  </si>
  <si>
    <t>475-1195-1-ND</t>
  </si>
  <si>
    <t>RMCF0402FT100KCT-ND</t>
  </si>
  <si>
    <t>RMCF0402FT240RCT-ND</t>
  </si>
  <si>
    <t>RMCF0402FT33R0CT-ND</t>
  </si>
  <si>
    <t>RMCF0402FT365RCT-ND</t>
  </si>
  <si>
    <t>RMCF0402FT4K99CT-ND</t>
  </si>
  <si>
    <t>541-1.80KLCT-ND</t>
  </si>
  <si>
    <t>541-2.10KLCT-ND</t>
  </si>
  <si>
    <t>541-2.40KLCT-ND</t>
  </si>
  <si>
    <t>541-330LCT-ND</t>
  </si>
  <si>
    <t>541-562LCT-ND</t>
  </si>
  <si>
    <t>311-100LRCT-ND</t>
  </si>
  <si>
    <t>311-10.0KLRCT-ND</t>
  </si>
  <si>
    <t>311-12.0KLRCT-ND</t>
  </si>
  <si>
    <t>311-15.0KLRCT-ND</t>
  </si>
  <si>
    <t>311-1.00KLRCT-ND</t>
  </si>
  <si>
    <t>311-1.00MLRCT-ND</t>
  </si>
  <si>
    <t>311-1.00LRCT-ND</t>
  </si>
  <si>
    <t>311-200KLRCT-ND</t>
  </si>
  <si>
    <t>311-27.0KLRCT-ND</t>
  </si>
  <si>
    <t>311-2.20KLRCT-ND</t>
  </si>
  <si>
    <t>311-3.30KLRCT-ND</t>
  </si>
  <si>
    <t>311-3KLRCT-ND</t>
  </si>
  <si>
    <t>311-47.5KLRCT-ND</t>
  </si>
  <si>
    <t>311-75.0LRCT-ND</t>
  </si>
  <si>
    <t>311-0.0JRCT-ND</t>
  </si>
  <si>
    <t>450-1662-ND</t>
  </si>
  <si>
    <t>450-1657-ND</t>
  </si>
  <si>
    <t>553-1334-ND</t>
  </si>
  <si>
    <t>Supplier Order Qty 1</t>
  </si>
  <si>
    <t>Supplier Stock 1</t>
  </si>
  <si>
    <t>Supplier Unit Price 1</t>
  </si>
  <si>
    <t>Supplier Subtotal 1</t>
  </si>
  <si>
    <t>Supplier Currency 1</t>
  </si>
  <si>
    <t>S:\FEDEVEL\iMX6 Rex Development Baseboard\V1I1\iMX6 Rex Development Baseboard V1I1.PrjPcb</t>
  </si>
  <si>
    <t>477</t>
  </si>
  <si>
    <t>12/3/2013 10:41:42 AM</t>
  </si>
  <si>
    <t>BOM Purchasing</t>
  </si>
  <si>
    <t>BOM_PartType</t>
  </si>
  <si>
    <t>BOM</t>
  </si>
  <si>
    <t>Bill of Materials</t>
  </si>
  <si>
    <t>iMX6 Rex Development Baseboard</t>
  </si>
  <si>
    <t>iMX6 Rex Development Baseboard V1I1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</si>
</sst>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horizontal="center" vertical="top" wrapText="1"/>
    </xf>
    <xf numFmtId="0" fontId="8" fillId="6" borderId="22" xfId="0" quotePrefix="1" applyFont="1" applyFill="1" applyBorder="1" applyAlignment="1">
      <alignment horizontal="center"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left" vertical="top" wrapText="1"/>
    </xf>
    <xf numFmtId="0" fontId="8" fillId="6" borderId="24" xfId="0" quotePrefix="1" applyFont="1" applyFill="1" applyBorder="1" applyAlignment="1">
      <alignment horizontal="left" vertical="top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</cellXfs>
  <cellStyles count="2">
    <cellStyle name="Hypertextové prepojenie" xfId="1" builtinId="8"/>
    <cellStyle name="Normálna" xfId="0" builtinId="0"/>
  </cellStyles>
  <dxfs count="24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2</xdr:row>
      <xdr:rowOff>47625</xdr:rowOff>
    </xdr:from>
    <xdr:to>
      <xdr:col>14</xdr:col>
      <xdr:colOff>477895</xdr:colOff>
      <xdr:row>6</xdr:row>
      <xdr:rowOff>171450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49" y="695325"/>
          <a:ext cx="1154171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43"/>
  <sheetViews>
    <sheetView showGridLines="0" tabSelected="1" zoomScaleNormal="100" workbookViewId="0"/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1" t="s">
        <v>511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77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78" t="s">
        <v>30</v>
      </c>
      <c r="E4" s="16"/>
      <c r="F4" s="36"/>
      <c r="G4" s="82" t="s">
        <v>34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79" t="s">
        <v>31</v>
      </c>
      <c r="E5" s="18"/>
      <c r="F5" s="36"/>
      <c r="G5" s="83" t="s">
        <v>35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3" t="s">
        <v>36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0" t="s">
        <v>32</v>
      </c>
      <c r="E7" s="80" t="s">
        <v>33</v>
      </c>
      <c r="F7" s="36"/>
      <c r="G7" s="83" t="s">
        <v>37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41611</v>
      </c>
      <c r="E8" s="22">
        <f ca="1">NOW()</f>
        <v>41611.446639351852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87" t="s">
        <v>40</v>
      </c>
      <c r="D9" s="87" t="s">
        <v>55</v>
      </c>
      <c r="E9" s="87" t="s">
        <v>93</v>
      </c>
      <c r="F9" s="87" t="s">
        <v>218</v>
      </c>
      <c r="G9" s="87" t="s">
        <v>248</v>
      </c>
      <c r="H9" s="87" t="s">
        <v>370</v>
      </c>
      <c r="I9" s="87" t="s">
        <v>371</v>
      </c>
      <c r="J9" s="87" t="s">
        <v>373</v>
      </c>
      <c r="K9" s="93" t="s">
        <v>498</v>
      </c>
      <c r="L9" s="94" t="s">
        <v>499</v>
      </c>
      <c r="M9" s="95" t="s">
        <v>500</v>
      </c>
      <c r="N9" s="95" t="s">
        <v>501</v>
      </c>
      <c r="O9" s="95" t="s">
        <v>502</v>
      </c>
    </row>
    <row r="10" spans="1:15" s="2" customFormat="1" ht="13.5" customHeight="1" x14ac:dyDescent="0.2">
      <c r="A10" s="52"/>
      <c r="B10" s="28">
        <f t="shared" ref="B10:B41" si="0">ROW(B10) - ROW($B$9)</f>
        <v>1</v>
      </c>
      <c r="C10" s="88" t="s">
        <v>41</v>
      </c>
      <c r="D10" s="88" t="s">
        <v>56</v>
      </c>
      <c r="E10" s="90" t="s">
        <v>94</v>
      </c>
      <c r="F10" s="90" t="s">
        <v>89</v>
      </c>
      <c r="G10" s="90" t="s">
        <v>249</v>
      </c>
      <c r="H10" s="29">
        <v>1</v>
      </c>
      <c r="I10" s="91" t="s">
        <v>372</v>
      </c>
      <c r="J10" s="90" t="s">
        <v>374</v>
      </c>
      <c r="K10" s="37">
        <v>1000</v>
      </c>
      <c r="L10" s="37">
        <v>50572</v>
      </c>
      <c r="M10" s="75">
        <v>0.72</v>
      </c>
      <c r="N10" s="75">
        <v>720</v>
      </c>
      <c r="O10" s="96" t="s">
        <v>39</v>
      </c>
    </row>
    <row r="11" spans="1:15" s="2" customFormat="1" ht="13.5" customHeight="1" x14ac:dyDescent="0.2">
      <c r="A11" s="52"/>
      <c r="B11" s="30">
        <f t="shared" si="0"/>
        <v>2</v>
      </c>
      <c r="C11" s="89" t="s">
        <v>41</v>
      </c>
      <c r="D11" s="89" t="s">
        <v>57</v>
      </c>
      <c r="E11" s="89" t="s">
        <v>95</v>
      </c>
      <c r="F11" s="89" t="s">
        <v>89</v>
      </c>
      <c r="G11" s="89" t="s">
        <v>250</v>
      </c>
      <c r="H11" s="31">
        <v>1</v>
      </c>
      <c r="I11" s="92" t="s">
        <v>372</v>
      </c>
      <c r="J11" s="89" t="s">
        <v>375</v>
      </c>
      <c r="K11" s="38">
        <v>1000</v>
      </c>
      <c r="L11" s="38">
        <v>1725495</v>
      </c>
      <c r="M11" s="76">
        <v>0.17</v>
      </c>
      <c r="N11" s="76">
        <v>165</v>
      </c>
      <c r="O11" s="97" t="s">
        <v>39</v>
      </c>
    </row>
    <row r="12" spans="1:15" s="2" customFormat="1" ht="13.5" customHeight="1" x14ac:dyDescent="0.2">
      <c r="A12" s="52"/>
      <c r="B12" s="28">
        <f t="shared" si="0"/>
        <v>3</v>
      </c>
      <c r="C12" s="88" t="s">
        <v>42</v>
      </c>
      <c r="D12" s="88" t="s">
        <v>58</v>
      </c>
      <c r="E12" s="90" t="s">
        <v>96</v>
      </c>
      <c r="F12" s="90" t="s">
        <v>219</v>
      </c>
      <c r="G12" s="90" t="s">
        <v>251</v>
      </c>
      <c r="H12" s="29">
        <v>2</v>
      </c>
      <c r="I12" s="91" t="s">
        <v>372</v>
      </c>
      <c r="J12" s="90" t="s">
        <v>376</v>
      </c>
      <c r="K12" s="37">
        <v>2000</v>
      </c>
      <c r="L12" s="37">
        <v>3884</v>
      </c>
      <c r="M12" s="75">
        <v>0.49</v>
      </c>
      <c r="N12" s="75">
        <v>984</v>
      </c>
      <c r="O12" s="96" t="s">
        <v>39</v>
      </c>
    </row>
    <row r="13" spans="1:15" s="2" customFormat="1" ht="13.5" customHeight="1" x14ac:dyDescent="0.2">
      <c r="A13" s="52"/>
      <c r="B13" s="30">
        <f t="shared" si="0"/>
        <v>4</v>
      </c>
      <c r="C13" s="89" t="s">
        <v>42</v>
      </c>
      <c r="D13" s="89" t="s">
        <v>59</v>
      </c>
      <c r="E13" s="89" t="s">
        <v>97</v>
      </c>
      <c r="F13" s="89" t="s">
        <v>219</v>
      </c>
      <c r="G13" s="89" t="s">
        <v>252</v>
      </c>
      <c r="H13" s="31">
        <v>1</v>
      </c>
      <c r="I13" s="92" t="s">
        <v>372</v>
      </c>
      <c r="J13" s="89" t="s">
        <v>377</v>
      </c>
      <c r="K13" s="38">
        <v>1000</v>
      </c>
      <c r="L13" s="38">
        <v>9358</v>
      </c>
      <c r="M13" s="76">
        <v>0.26</v>
      </c>
      <c r="N13" s="76">
        <v>258.75</v>
      </c>
      <c r="O13" s="97" t="s">
        <v>39</v>
      </c>
    </row>
    <row r="14" spans="1:15" s="2" customFormat="1" ht="13.5" customHeight="1" x14ac:dyDescent="0.2">
      <c r="A14" s="52"/>
      <c r="B14" s="28">
        <f t="shared" si="0"/>
        <v>5</v>
      </c>
      <c r="C14" s="88" t="s">
        <v>42</v>
      </c>
      <c r="D14" s="88" t="s">
        <v>59</v>
      </c>
      <c r="E14" s="90" t="s">
        <v>98</v>
      </c>
      <c r="F14" s="90" t="s">
        <v>220</v>
      </c>
      <c r="G14" s="90" t="s">
        <v>253</v>
      </c>
      <c r="H14" s="29">
        <v>6</v>
      </c>
      <c r="I14" s="91" t="s">
        <v>372</v>
      </c>
      <c r="J14" s="90" t="s">
        <v>378</v>
      </c>
      <c r="K14" s="37">
        <v>6000</v>
      </c>
      <c r="L14" s="37">
        <v>3667</v>
      </c>
      <c r="M14" s="75">
        <v>0.97</v>
      </c>
      <c r="N14" s="75">
        <v>5821.2</v>
      </c>
      <c r="O14" s="96" t="s">
        <v>39</v>
      </c>
    </row>
    <row r="15" spans="1:15" s="2" customFormat="1" ht="13.5" customHeight="1" x14ac:dyDescent="0.2">
      <c r="A15" s="52"/>
      <c r="B15" s="30">
        <f t="shared" si="0"/>
        <v>6</v>
      </c>
      <c r="C15" s="89" t="s">
        <v>42</v>
      </c>
      <c r="D15" s="89" t="s">
        <v>59</v>
      </c>
      <c r="E15" s="89" t="s">
        <v>99</v>
      </c>
      <c r="F15" s="89" t="s">
        <v>220</v>
      </c>
      <c r="G15" s="89" t="s">
        <v>254</v>
      </c>
      <c r="H15" s="31">
        <v>5</v>
      </c>
      <c r="I15" s="92" t="s">
        <v>372</v>
      </c>
      <c r="J15" s="89" t="s">
        <v>379</v>
      </c>
      <c r="K15" s="38">
        <v>5000</v>
      </c>
      <c r="L15" s="38">
        <v>4858</v>
      </c>
      <c r="M15" s="76">
        <v>0.7</v>
      </c>
      <c r="N15" s="76">
        <v>3500</v>
      </c>
      <c r="O15" s="97" t="s">
        <v>39</v>
      </c>
    </row>
    <row r="16" spans="1:15" s="2" customFormat="1" ht="13.5" customHeight="1" x14ac:dyDescent="0.2">
      <c r="A16" s="52"/>
      <c r="B16" s="28">
        <f t="shared" si="0"/>
        <v>7</v>
      </c>
      <c r="C16" s="88" t="s">
        <v>42</v>
      </c>
      <c r="D16" s="88" t="s">
        <v>60</v>
      </c>
      <c r="E16" s="90" t="s">
        <v>100</v>
      </c>
      <c r="F16" s="90" t="s">
        <v>221</v>
      </c>
      <c r="G16" s="90" t="s">
        <v>255</v>
      </c>
      <c r="H16" s="29">
        <v>8</v>
      </c>
      <c r="I16" s="91" t="s">
        <v>372</v>
      </c>
      <c r="J16" s="90" t="s">
        <v>380</v>
      </c>
      <c r="K16" s="37">
        <v>8000</v>
      </c>
      <c r="L16" s="37">
        <v>101100</v>
      </c>
      <c r="M16" s="75">
        <v>0.01</v>
      </c>
      <c r="N16" s="75">
        <v>42</v>
      </c>
      <c r="O16" s="96" t="s">
        <v>39</v>
      </c>
    </row>
    <row r="17" spans="1:15" s="2" customFormat="1" ht="13.5" customHeight="1" x14ac:dyDescent="0.2">
      <c r="A17" s="52"/>
      <c r="B17" s="30">
        <f t="shared" si="0"/>
        <v>8</v>
      </c>
      <c r="C17" s="89" t="s">
        <v>42</v>
      </c>
      <c r="D17" s="89" t="s">
        <v>60</v>
      </c>
      <c r="E17" s="89" t="s">
        <v>101</v>
      </c>
      <c r="F17" s="89" t="s">
        <v>221</v>
      </c>
      <c r="G17" s="89" t="s">
        <v>256</v>
      </c>
      <c r="H17" s="31">
        <v>4</v>
      </c>
      <c r="I17" s="92" t="s">
        <v>372</v>
      </c>
      <c r="J17" s="89" t="s">
        <v>381</v>
      </c>
      <c r="K17" s="38">
        <v>4000</v>
      </c>
      <c r="L17" s="38">
        <v>75505</v>
      </c>
      <c r="M17" s="76">
        <v>0.01</v>
      </c>
      <c r="N17" s="76">
        <v>22.8</v>
      </c>
      <c r="O17" s="97" t="s">
        <v>39</v>
      </c>
    </row>
    <row r="18" spans="1:15" s="2" customFormat="1" ht="13.5" customHeight="1" x14ac:dyDescent="0.2">
      <c r="A18" s="52"/>
      <c r="B18" s="28">
        <f t="shared" si="0"/>
        <v>9</v>
      </c>
      <c r="C18" s="88" t="s">
        <v>42</v>
      </c>
      <c r="D18" s="88" t="s">
        <v>60</v>
      </c>
      <c r="E18" s="90" t="s">
        <v>102</v>
      </c>
      <c r="F18" s="90" t="s">
        <v>222</v>
      </c>
      <c r="G18" s="90" t="s">
        <v>257</v>
      </c>
      <c r="H18" s="29">
        <v>1</v>
      </c>
      <c r="I18" s="91" t="s">
        <v>372</v>
      </c>
      <c r="J18" s="90" t="s">
        <v>382</v>
      </c>
      <c r="K18" s="37">
        <v>1000</v>
      </c>
      <c r="L18" s="37">
        <v>209171</v>
      </c>
      <c r="M18" s="75">
        <v>0.13</v>
      </c>
      <c r="N18" s="75">
        <v>129.94999999999999</v>
      </c>
      <c r="O18" s="96" t="s">
        <v>39</v>
      </c>
    </row>
    <row r="19" spans="1:15" s="2" customFormat="1" ht="13.5" customHeight="1" x14ac:dyDescent="0.2">
      <c r="A19" s="52"/>
      <c r="B19" s="30">
        <f t="shared" si="0"/>
        <v>10</v>
      </c>
      <c r="C19" s="89" t="s">
        <v>42</v>
      </c>
      <c r="D19" s="89" t="s">
        <v>60</v>
      </c>
      <c r="E19" s="89" t="s">
        <v>103</v>
      </c>
      <c r="F19" s="89" t="s">
        <v>219</v>
      </c>
      <c r="G19" s="89" t="s">
        <v>258</v>
      </c>
      <c r="H19" s="31">
        <v>7</v>
      </c>
      <c r="I19" s="92" t="s">
        <v>372</v>
      </c>
      <c r="J19" s="89" t="s">
        <v>383</v>
      </c>
      <c r="K19" s="38">
        <v>7000</v>
      </c>
      <c r="L19" s="38">
        <v>60661</v>
      </c>
      <c r="M19" s="76">
        <v>0.17</v>
      </c>
      <c r="N19" s="76">
        <v>1178.0999999999999</v>
      </c>
      <c r="O19" s="97" t="s">
        <v>39</v>
      </c>
    </row>
    <row r="20" spans="1:15" s="2" customFormat="1" ht="13.5" customHeight="1" x14ac:dyDescent="0.2">
      <c r="A20" s="52"/>
      <c r="B20" s="28">
        <f t="shared" si="0"/>
        <v>11</v>
      </c>
      <c r="C20" s="88" t="s">
        <v>42</v>
      </c>
      <c r="D20" s="88" t="s">
        <v>61</v>
      </c>
      <c r="E20" s="90" t="s">
        <v>104</v>
      </c>
      <c r="F20" s="90" t="s">
        <v>221</v>
      </c>
      <c r="G20" s="90" t="s">
        <v>259</v>
      </c>
      <c r="H20" s="29">
        <v>2</v>
      </c>
      <c r="I20" s="91" t="s">
        <v>372</v>
      </c>
      <c r="J20" s="90" t="s">
        <v>384</v>
      </c>
      <c r="K20" s="37">
        <v>2000</v>
      </c>
      <c r="L20" s="37">
        <v>775250</v>
      </c>
      <c r="M20" s="75">
        <v>0.01</v>
      </c>
      <c r="N20" s="75">
        <v>12</v>
      </c>
      <c r="O20" s="96" t="s">
        <v>39</v>
      </c>
    </row>
    <row r="21" spans="1:15" s="2" customFormat="1" ht="13.5" customHeight="1" x14ac:dyDescent="0.2">
      <c r="A21" s="52"/>
      <c r="B21" s="30">
        <f t="shared" si="0"/>
        <v>12</v>
      </c>
      <c r="C21" s="89" t="s">
        <v>42</v>
      </c>
      <c r="D21" s="89" t="s">
        <v>61</v>
      </c>
      <c r="E21" s="89" t="s">
        <v>105</v>
      </c>
      <c r="F21" s="89" t="s">
        <v>221</v>
      </c>
      <c r="G21" s="89" t="s">
        <v>260</v>
      </c>
      <c r="H21" s="31">
        <v>2</v>
      </c>
      <c r="I21" s="92" t="s">
        <v>372</v>
      </c>
      <c r="J21" s="89" t="s">
        <v>385</v>
      </c>
      <c r="K21" s="38">
        <v>2000</v>
      </c>
      <c r="L21" s="38">
        <v>831632</v>
      </c>
      <c r="M21" s="76">
        <v>0.01</v>
      </c>
      <c r="N21" s="76">
        <v>12</v>
      </c>
      <c r="O21" s="97" t="s">
        <v>39</v>
      </c>
    </row>
    <row r="22" spans="1:15" s="2" customFormat="1" ht="13.5" customHeight="1" x14ac:dyDescent="0.2">
      <c r="A22" s="52"/>
      <c r="B22" s="28">
        <f t="shared" si="0"/>
        <v>13</v>
      </c>
      <c r="C22" s="88" t="s">
        <v>42</v>
      </c>
      <c r="D22" s="88" t="s">
        <v>61</v>
      </c>
      <c r="E22" s="90" t="s">
        <v>106</v>
      </c>
      <c r="F22" s="90" t="s">
        <v>221</v>
      </c>
      <c r="G22" s="90" t="s">
        <v>261</v>
      </c>
      <c r="H22" s="29">
        <v>1</v>
      </c>
      <c r="I22" s="91" t="s">
        <v>372</v>
      </c>
      <c r="J22" s="90" t="s">
        <v>386</v>
      </c>
      <c r="K22" s="37">
        <v>1000</v>
      </c>
      <c r="L22" s="37">
        <v>126191</v>
      </c>
      <c r="M22" s="75">
        <v>0.09</v>
      </c>
      <c r="N22" s="75">
        <v>92</v>
      </c>
      <c r="O22" s="96" t="s">
        <v>39</v>
      </c>
    </row>
    <row r="23" spans="1:15" s="2" customFormat="1" ht="13.5" customHeight="1" x14ac:dyDescent="0.2">
      <c r="A23" s="52"/>
      <c r="B23" s="30">
        <f t="shared" si="0"/>
        <v>14</v>
      </c>
      <c r="C23" s="89" t="s">
        <v>42</v>
      </c>
      <c r="D23" s="89" t="s">
        <v>61</v>
      </c>
      <c r="E23" s="89" t="s">
        <v>107</v>
      </c>
      <c r="F23" s="89" t="s">
        <v>221</v>
      </c>
      <c r="G23" s="89" t="s">
        <v>262</v>
      </c>
      <c r="H23" s="31">
        <v>8</v>
      </c>
      <c r="I23" s="92" t="s">
        <v>372</v>
      </c>
      <c r="J23" s="89" t="s">
        <v>387</v>
      </c>
      <c r="K23" s="38">
        <v>8000</v>
      </c>
      <c r="L23" s="38">
        <v>50115</v>
      </c>
      <c r="M23" s="76">
        <v>0.1</v>
      </c>
      <c r="N23" s="76">
        <v>760</v>
      </c>
      <c r="O23" s="97" t="s">
        <v>39</v>
      </c>
    </row>
    <row r="24" spans="1:15" s="2" customFormat="1" ht="13.5" customHeight="1" x14ac:dyDescent="0.2">
      <c r="A24" s="52"/>
      <c r="B24" s="28">
        <f t="shared" si="0"/>
        <v>15</v>
      </c>
      <c r="C24" s="88" t="s">
        <v>42</v>
      </c>
      <c r="D24" s="88" t="s">
        <v>61</v>
      </c>
      <c r="E24" s="90" t="s">
        <v>108</v>
      </c>
      <c r="F24" s="90" t="s">
        <v>221</v>
      </c>
      <c r="G24" s="90" t="s">
        <v>263</v>
      </c>
      <c r="H24" s="29">
        <v>38</v>
      </c>
      <c r="I24" s="91" t="s">
        <v>372</v>
      </c>
      <c r="J24" s="90" t="s">
        <v>388</v>
      </c>
      <c r="K24" s="37">
        <v>38000</v>
      </c>
      <c r="L24" s="37">
        <v>2542003</v>
      </c>
      <c r="M24" s="75">
        <v>0.02</v>
      </c>
      <c r="N24" s="75">
        <v>706.8</v>
      </c>
      <c r="O24" s="96" t="s">
        <v>39</v>
      </c>
    </row>
    <row r="25" spans="1:15" s="2" customFormat="1" ht="13.5" customHeight="1" x14ac:dyDescent="0.2">
      <c r="A25" s="52"/>
      <c r="B25" s="30">
        <f t="shared" si="0"/>
        <v>16</v>
      </c>
      <c r="C25" s="89" t="s">
        <v>42</v>
      </c>
      <c r="D25" s="89" t="s">
        <v>61</v>
      </c>
      <c r="E25" s="89" t="s">
        <v>109</v>
      </c>
      <c r="F25" s="89" t="s">
        <v>221</v>
      </c>
      <c r="G25" s="89" t="s">
        <v>264</v>
      </c>
      <c r="H25" s="31">
        <v>5</v>
      </c>
      <c r="I25" s="92" t="s">
        <v>372</v>
      </c>
      <c r="J25" s="89" t="s">
        <v>389</v>
      </c>
      <c r="K25" s="38">
        <v>5000</v>
      </c>
      <c r="L25" s="38">
        <v>205477</v>
      </c>
      <c r="M25" s="76">
        <v>0.02</v>
      </c>
      <c r="N25" s="76">
        <v>93</v>
      </c>
      <c r="O25" s="97" t="s">
        <v>39</v>
      </c>
    </row>
    <row r="26" spans="1:15" s="2" customFormat="1" ht="13.5" customHeight="1" x14ac:dyDescent="0.2">
      <c r="A26" s="52"/>
      <c r="B26" s="28">
        <f t="shared" si="0"/>
        <v>17</v>
      </c>
      <c r="C26" s="88" t="s">
        <v>42</v>
      </c>
      <c r="D26" s="88" t="s">
        <v>61</v>
      </c>
      <c r="E26" s="90" t="s">
        <v>110</v>
      </c>
      <c r="F26" s="90" t="s">
        <v>221</v>
      </c>
      <c r="G26" s="90" t="s">
        <v>265</v>
      </c>
      <c r="H26" s="29">
        <v>1</v>
      </c>
      <c r="I26" s="91" t="s">
        <v>372</v>
      </c>
      <c r="J26" s="90" t="s">
        <v>390</v>
      </c>
      <c r="K26" s="37">
        <v>1000</v>
      </c>
      <c r="L26" s="37">
        <v>43902</v>
      </c>
      <c r="M26" s="75">
        <v>0.03</v>
      </c>
      <c r="N26" s="75">
        <v>27.5</v>
      </c>
      <c r="O26" s="96" t="s">
        <v>39</v>
      </c>
    </row>
    <row r="27" spans="1:15" s="2" customFormat="1" ht="13.5" customHeight="1" x14ac:dyDescent="0.2">
      <c r="A27" s="52"/>
      <c r="B27" s="30">
        <f t="shared" si="0"/>
        <v>18</v>
      </c>
      <c r="C27" s="89" t="s">
        <v>42</v>
      </c>
      <c r="D27" s="89" t="s">
        <v>61</v>
      </c>
      <c r="E27" s="89" t="s">
        <v>111</v>
      </c>
      <c r="F27" s="89" t="s">
        <v>221</v>
      </c>
      <c r="G27" s="89" t="s">
        <v>266</v>
      </c>
      <c r="H27" s="31">
        <v>85</v>
      </c>
      <c r="I27" s="92" t="s">
        <v>372</v>
      </c>
      <c r="J27" s="89" t="s">
        <v>391</v>
      </c>
      <c r="K27" s="38">
        <v>85000</v>
      </c>
      <c r="L27" s="38">
        <v>437614</v>
      </c>
      <c r="M27" s="76">
        <v>0.02</v>
      </c>
      <c r="N27" s="76">
        <v>1779.05</v>
      </c>
      <c r="O27" s="97" t="s">
        <v>39</v>
      </c>
    </row>
    <row r="28" spans="1:15" s="2" customFormat="1" ht="13.5" customHeight="1" x14ac:dyDescent="0.2">
      <c r="A28" s="52"/>
      <c r="B28" s="28">
        <f t="shared" si="0"/>
        <v>19</v>
      </c>
      <c r="C28" s="88" t="s">
        <v>42</v>
      </c>
      <c r="D28" s="88" t="s">
        <v>61</v>
      </c>
      <c r="E28" s="90" t="s">
        <v>112</v>
      </c>
      <c r="F28" s="90" t="s">
        <v>221</v>
      </c>
      <c r="G28" s="90" t="s">
        <v>267</v>
      </c>
      <c r="H28" s="29">
        <v>1</v>
      </c>
      <c r="I28" s="91" t="s">
        <v>372</v>
      </c>
      <c r="J28" s="90" t="s">
        <v>392</v>
      </c>
      <c r="K28" s="37">
        <v>1000</v>
      </c>
      <c r="L28" s="37">
        <v>289398</v>
      </c>
      <c r="M28" s="75">
        <v>0.01</v>
      </c>
      <c r="N28" s="75">
        <v>6</v>
      </c>
      <c r="O28" s="96" t="s">
        <v>39</v>
      </c>
    </row>
    <row r="29" spans="1:15" s="2" customFormat="1" ht="13.5" customHeight="1" x14ac:dyDescent="0.2">
      <c r="A29" s="52"/>
      <c r="B29" s="30">
        <f t="shared" si="0"/>
        <v>20</v>
      </c>
      <c r="C29" s="89" t="s">
        <v>42</v>
      </c>
      <c r="D29" s="89" t="s">
        <v>61</v>
      </c>
      <c r="E29" s="89" t="s">
        <v>113</v>
      </c>
      <c r="F29" s="89" t="s">
        <v>221</v>
      </c>
      <c r="G29" s="89" t="s">
        <v>268</v>
      </c>
      <c r="H29" s="31">
        <v>1</v>
      </c>
      <c r="I29" s="92" t="s">
        <v>372</v>
      </c>
      <c r="J29" s="89" t="s">
        <v>393</v>
      </c>
      <c r="K29" s="38">
        <v>1000</v>
      </c>
      <c r="L29" s="38">
        <v>356906</v>
      </c>
      <c r="M29" s="76">
        <v>0.01</v>
      </c>
      <c r="N29" s="76">
        <v>15</v>
      </c>
      <c r="O29" s="97" t="s">
        <v>39</v>
      </c>
    </row>
    <row r="30" spans="1:15" s="2" customFormat="1" ht="13.5" customHeight="1" x14ac:dyDescent="0.2">
      <c r="A30" s="52"/>
      <c r="B30" s="28">
        <f t="shared" si="0"/>
        <v>21</v>
      </c>
      <c r="C30" s="88" t="s">
        <v>42</v>
      </c>
      <c r="D30" s="88" t="s">
        <v>61</v>
      </c>
      <c r="E30" s="90" t="s">
        <v>114</v>
      </c>
      <c r="F30" s="90" t="s">
        <v>223</v>
      </c>
      <c r="G30" s="90" t="s">
        <v>269</v>
      </c>
      <c r="H30" s="29">
        <v>9</v>
      </c>
      <c r="I30" s="91" t="s">
        <v>372</v>
      </c>
      <c r="J30" s="90" t="s">
        <v>394</v>
      </c>
      <c r="K30" s="37">
        <v>9000</v>
      </c>
      <c r="L30" s="37">
        <v>812255</v>
      </c>
      <c r="M30" s="75">
        <v>0.08</v>
      </c>
      <c r="N30" s="75">
        <v>697.95</v>
      </c>
      <c r="O30" s="96" t="s">
        <v>39</v>
      </c>
    </row>
    <row r="31" spans="1:15" s="2" customFormat="1" ht="13.5" customHeight="1" x14ac:dyDescent="0.2">
      <c r="A31" s="52"/>
      <c r="B31" s="30">
        <f t="shared" si="0"/>
        <v>22</v>
      </c>
      <c r="C31" s="89" t="s">
        <v>42</v>
      </c>
      <c r="D31" s="89" t="s">
        <v>61</v>
      </c>
      <c r="E31" s="89" t="s">
        <v>115</v>
      </c>
      <c r="F31" s="89" t="s">
        <v>222</v>
      </c>
      <c r="G31" s="89" t="s">
        <v>270</v>
      </c>
      <c r="H31" s="31">
        <v>4</v>
      </c>
      <c r="I31" s="92" t="s">
        <v>372</v>
      </c>
      <c r="J31" s="89" t="s">
        <v>395</v>
      </c>
      <c r="K31" s="38">
        <v>4000</v>
      </c>
      <c r="L31" s="38">
        <v>371824</v>
      </c>
      <c r="M31" s="76">
        <v>0.25</v>
      </c>
      <c r="N31" s="76">
        <v>990</v>
      </c>
      <c r="O31" s="97" t="s">
        <v>39</v>
      </c>
    </row>
    <row r="32" spans="1:15" s="2" customFormat="1" ht="13.5" customHeight="1" x14ac:dyDescent="0.2">
      <c r="A32" s="52"/>
      <c r="B32" s="28">
        <f t="shared" si="0"/>
        <v>23</v>
      </c>
      <c r="C32" s="88" t="s">
        <v>42</v>
      </c>
      <c r="D32" s="88" t="s">
        <v>61</v>
      </c>
      <c r="E32" s="90" t="s">
        <v>116</v>
      </c>
      <c r="F32" s="90" t="s">
        <v>219</v>
      </c>
      <c r="G32" s="90" t="s">
        <v>271</v>
      </c>
      <c r="H32" s="29">
        <v>6</v>
      </c>
      <c r="I32" s="91" t="s">
        <v>372</v>
      </c>
      <c r="J32" s="90" t="s">
        <v>396</v>
      </c>
      <c r="K32" s="37">
        <v>6000</v>
      </c>
      <c r="L32" s="37">
        <v>392497</v>
      </c>
      <c r="M32" s="75">
        <v>0.63</v>
      </c>
      <c r="N32" s="75">
        <v>3762</v>
      </c>
      <c r="O32" s="96" t="s">
        <v>39</v>
      </c>
    </row>
    <row r="33" spans="1:15" s="2" customFormat="1" ht="13.5" customHeight="1" x14ac:dyDescent="0.2">
      <c r="A33" s="52"/>
      <c r="B33" s="30">
        <f t="shared" si="0"/>
        <v>24</v>
      </c>
      <c r="C33" s="89" t="s">
        <v>42</v>
      </c>
      <c r="D33" s="89" t="s">
        <v>61</v>
      </c>
      <c r="E33" s="89" t="s">
        <v>117</v>
      </c>
      <c r="F33" s="89" t="s">
        <v>222</v>
      </c>
      <c r="G33" s="89" t="s">
        <v>272</v>
      </c>
      <c r="H33" s="31">
        <v>2</v>
      </c>
      <c r="I33" s="92" t="s">
        <v>372</v>
      </c>
      <c r="J33" s="89" t="s">
        <v>397</v>
      </c>
      <c r="K33" s="38">
        <v>2000</v>
      </c>
      <c r="L33" s="38">
        <v>43225</v>
      </c>
      <c r="M33" s="76">
        <v>0.06</v>
      </c>
      <c r="N33" s="76">
        <v>126.9</v>
      </c>
      <c r="O33" s="97" t="s">
        <v>39</v>
      </c>
    </row>
    <row r="34" spans="1:15" s="2" customFormat="1" ht="13.5" customHeight="1" x14ac:dyDescent="0.2">
      <c r="A34" s="52"/>
      <c r="B34" s="28">
        <f t="shared" si="0"/>
        <v>25</v>
      </c>
      <c r="C34" s="88" t="s">
        <v>43</v>
      </c>
      <c r="D34" s="88" t="s">
        <v>62</v>
      </c>
      <c r="E34" s="90" t="s">
        <v>118</v>
      </c>
      <c r="F34" s="90" t="s">
        <v>223</v>
      </c>
      <c r="G34" s="90" t="s">
        <v>273</v>
      </c>
      <c r="H34" s="29">
        <v>1</v>
      </c>
      <c r="I34" s="91" t="s">
        <v>372</v>
      </c>
      <c r="J34" s="90" t="s">
        <v>398</v>
      </c>
      <c r="K34" s="37">
        <v>1000</v>
      </c>
      <c r="L34" s="37">
        <v>163708</v>
      </c>
      <c r="M34" s="75">
        <v>0.31</v>
      </c>
      <c r="N34" s="75">
        <v>306.45999999999998</v>
      </c>
      <c r="O34" s="96" t="s">
        <v>39</v>
      </c>
    </row>
    <row r="35" spans="1:15" s="2" customFormat="1" ht="13.5" customHeight="1" x14ac:dyDescent="0.2">
      <c r="A35" s="52"/>
      <c r="B35" s="30">
        <f t="shared" si="0"/>
        <v>26</v>
      </c>
      <c r="C35" s="89" t="s">
        <v>43</v>
      </c>
      <c r="D35" s="89" t="s">
        <v>63</v>
      </c>
      <c r="E35" s="89" t="s">
        <v>119</v>
      </c>
      <c r="F35" s="89" t="s">
        <v>224</v>
      </c>
      <c r="G35" s="89" t="s">
        <v>274</v>
      </c>
      <c r="H35" s="31">
        <v>2</v>
      </c>
      <c r="I35" s="92" t="s">
        <v>372</v>
      </c>
      <c r="J35" s="89" t="s">
        <v>399</v>
      </c>
      <c r="K35" s="38">
        <v>2000</v>
      </c>
      <c r="L35" s="38">
        <v>7734</v>
      </c>
      <c r="M35" s="76">
        <v>0.12</v>
      </c>
      <c r="N35" s="76">
        <v>230.72</v>
      </c>
      <c r="O35" s="97" t="s">
        <v>39</v>
      </c>
    </row>
    <row r="36" spans="1:15" s="2" customFormat="1" ht="13.5" customHeight="1" x14ac:dyDescent="0.2">
      <c r="A36" s="52"/>
      <c r="B36" s="28">
        <f t="shared" si="0"/>
        <v>27</v>
      </c>
      <c r="C36" s="88" t="s">
        <v>44</v>
      </c>
      <c r="D36" s="88" t="s">
        <v>64</v>
      </c>
      <c r="E36" s="90" t="s">
        <v>120</v>
      </c>
      <c r="F36" s="90" t="s">
        <v>89</v>
      </c>
      <c r="G36" s="90" t="s">
        <v>275</v>
      </c>
      <c r="H36" s="29">
        <v>1</v>
      </c>
      <c r="I36" s="91" t="s">
        <v>372</v>
      </c>
      <c r="J36" s="90" t="s">
        <v>400</v>
      </c>
      <c r="K36" s="37">
        <v>1000</v>
      </c>
      <c r="L36" s="37">
        <v>894</v>
      </c>
      <c r="M36" s="75">
        <v>0.33</v>
      </c>
      <c r="N36" s="75">
        <v>330</v>
      </c>
      <c r="O36" s="96" t="s">
        <v>39</v>
      </c>
    </row>
    <row r="37" spans="1:15" s="2" customFormat="1" ht="13.5" customHeight="1" x14ac:dyDescent="0.2">
      <c r="A37" s="52"/>
      <c r="B37" s="30">
        <f t="shared" si="0"/>
        <v>28</v>
      </c>
      <c r="C37" s="89" t="s">
        <v>44</v>
      </c>
      <c r="D37" s="89" t="s">
        <v>64</v>
      </c>
      <c r="E37" s="89" t="s">
        <v>121</v>
      </c>
      <c r="F37" s="89" t="s">
        <v>89</v>
      </c>
      <c r="G37" s="89" t="s">
        <v>276</v>
      </c>
      <c r="H37" s="31">
        <v>1</v>
      </c>
      <c r="I37" s="92" t="s">
        <v>372</v>
      </c>
      <c r="J37" s="89" t="s">
        <v>401</v>
      </c>
      <c r="K37" s="38">
        <v>1000</v>
      </c>
      <c r="L37" s="38">
        <v>1384</v>
      </c>
      <c r="M37" s="76">
        <v>1.57</v>
      </c>
      <c r="N37" s="76">
        <v>1566</v>
      </c>
      <c r="O37" s="97" t="s">
        <v>39</v>
      </c>
    </row>
    <row r="38" spans="1:15" s="2" customFormat="1" ht="13.5" customHeight="1" x14ac:dyDescent="0.2">
      <c r="A38" s="52"/>
      <c r="B38" s="28">
        <f t="shared" si="0"/>
        <v>29</v>
      </c>
      <c r="C38" s="88" t="s">
        <v>44</v>
      </c>
      <c r="D38" s="88" t="s">
        <v>64</v>
      </c>
      <c r="E38" s="90" t="s">
        <v>122</v>
      </c>
      <c r="F38" s="90" t="s">
        <v>89</v>
      </c>
      <c r="G38" s="90" t="s">
        <v>277</v>
      </c>
      <c r="H38" s="29">
        <v>2</v>
      </c>
      <c r="I38" s="91" t="s">
        <v>372</v>
      </c>
      <c r="J38" s="90" t="s">
        <v>402</v>
      </c>
      <c r="K38" s="37">
        <v>2000</v>
      </c>
      <c r="L38" s="37">
        <v>5042</v>
      </c>
      <c r="M38" s="75">
        <v>0.87</v>
      </c>
      <c r="N38" s="75">
        <v>1740</v>
      </c>
      <c r="O38" s="96" t="s">
        <v>39</v>
      </c>
    </row>
    <row r="39" spans="1:15" s="2" customFormat="1" ht="13.5" customHeight="1" x14ac:dyDescent="0.2">
      <c r="A39" s="52"/>
      <c r="B39" s="30">
        <f t="shared" si="0"/>
        <v>30</v>
      </c>
      <c r="C39" s="89" t="s">
        <v>44</v>
      </c>
      <c r="D39" s="89" t="s">
        <v>64</v>
      </c>
      <c r="E39" s="89" t="s">
        <v>123</v>
      </c>
      <c r="F39" s="89" t="s">
        <v>89</v>
      </c>
      <c r="G39" s="89" t="s">
        <v>278</v>
      </c>
      <c r="H39" s="31">
        <v>1</v>
      </c>
      <c r="I39" s="92" t="s">
        <v>372</v>
      </c>
      <c r="J39" s="89" t="s">
        <v>403</v>
      </c>
      <c r="K39" s="38">
        <v>1000</v>
      </c>
      <c r="L39" s="38">
        <v>5489</v>
      </c>
      <c r="M39" s="76">
        <v>0.9</v>
      </c>
      <c r="N39" s="76">
        <v>900</v>
      </c>
      <c r="O39" s="97" t="s">
        <v>39</v>
      </c>
    </row>
    <row r="40" spans="1:15" s="2" customFormat="1" ht="13.5" customHeight="1" x14ac:dyDescent="0.2">
      <c r="A40" s="52"/>
      <c r="B40" s="28">
        <f t="shared" si="0"/>
        <v>31</v>
      </c>
      <c r="C40" s="88" t="s">
        <v>44</v>
      </c>
      <c r="D40" s="88" t="s">
        <v>64</v>
      </c>
      <c r="E40" s="90" t="s">
        <v>124</v>
      </c>
      <c r="F40" s="90" t="s">
        <v>89</v>
      </c>
      <c r="G40" s="90" t="s">
        <v>279</v>
      </c>
      <c r="H40" s="29">
        <v>1</v>
      </c>
      <c r="I40" s="91" t="s">
        <v>372</v>
      </c>
      <c r="J40" s="90" t="s">
        <v>404</v>
      </c>
      <c r="K40" s="37">
        <v>1000</v>
      </c>
      <c r="L40" s="37">
        <v>2861</v>
      </c>
      <c r="M40" s="75">
        <v>4.2300000000000004</v>
      </c>
      <c r="N40" s="75">
        <v>4228</v>
      </c>
      <c r="O40" s="96" t="s">
        <v>39</v>
      </c>
    </row>
    <row r="41" spans="1:15" s="2" customFormat="1" ht="13.5" customHeight="1" x14ac:dyDescent="0.2">
      <c r="A41" s="52"/>
      <c r="B41" s="30">
        <f t="shared" si="0"/>
        <v>32</v>
      </c>
      <c r="C41" s="89" t="s">
        <v>44</v>
      </c>
      <c r="D41" s="89" t="s">
        <v>65</v>
      </c>
      <c r="E41" s="89" t="s">
        <v>125</v>
      </c>
      <c r="F41" s="89" t="s">
        <v>89</v>
      </c>
      <c r="G41" s="89" t="s">
        <v>280</v>
      </c>
      <c r="H41" s="31">
        <v>1</v>
      </c>
      <c r="I41" s="92" t="s">
        <v>372</v>
      </c>
      <c r="J41" s="89" t="s">
        <v>405</v>
      </c>
      <c r="K41" s="38">
        <v>1000</v>
      </c>
      <c r="L41" s="38">
        <v>51386</v>
      </c>
      <c r="M41" s="76">
        <v>0.34</v>
      </c>
      <c r="N41" s="76">
        <v>341.7</v>
      </c>
      <c r="O41" s="97" t="s">
        <v>39</v>
      </c>
    </row>
    <row r="42" spans="1:15" s="2" customFormat="1" ht="13.5" customHeight="1" x14ac:dyDescent="0.2">
      <c r="A42" s="52"/>
      <c r="B42" s="28">
        <f t="shared" ref="B42:B73" si="1">ROW(B42) - ROW($B$9)</f>
        <v>33</v>
      </c>
      <c r="C42" s="88" t="s">
        <v>44</v>
      </c>
      <c r="D42" s="88" t="s">
        <v>65</v>
      </c>
      <c r="E42" s="90" t="s">
        <v>126</v>
      </c>
      <c r="F42" s="90" t="s">
        <v>89</v>
      </c>
      <c r="G42" s="90" t="s">
        <v>281</v>
      </c>
      <c r="H42" s="29">
        <v>1</v>
      </c>
      <c r="I42" s="91" t="s">
        <v>372</v>
      </c>
      <c r="J42" s="90" t="s">
        <v>406</v>
      </c>
      <c r="K42" s="37">
        <v>1000</v>
      </c>
      <c r="L42" s="37">
        <v>83</v>
      </c>
      <c r="M42" s="75">
        <v>0.53</v>
      </c>
      <c r="N42" s="75">
        <v>529.6</v>
      </c>
      <c r="O42" s="96" t="s">
        <v>39</v>
      </c>
    </row>
    <row r="43" spans="1:15" s="2" customFormat="1" ht="13.5" customHeight="1" x14ac:dyDescent="0.2">
      <c r="A43" s="52"/>
      <c r="B43" s="30">
        <f t="shared" si="1"/>
        <v>34</v>
      </c>
      <c r="C43" s="89" t="s">
        <v>44</v>
      </c>
      <c r="D43" s="89" t="s">
        <v>65</v>
      </c>
      <c r="E43" s="89" t="s">
        <v>127</v>
      </c>
      <c r="F43" s="89" t="s">
        <v>89</v>
      </c>
      <c r="G43" s="89" t="s">
        <v>282</v>
      </c>
      <c r="H43" s="31">
        <v>1</v>
      </c>
      <c r="I43" s="92" t="s">
        <v>372</v>
      </c>
      <c r="J43" s="89" t="s">
        <v>407</v>
      </c>
      <c r="K43" s="38">
        <v>1000</v>
      </c>
      <c r="L43" s="38">
        <v>999</v>
      </c>
      <c r="M43" s="76">
        <v>0.48</v>
      </c>
      <c r="N43" s="76">
        <v>478.4</v>
      </c>
      <c r="O43" s="97" t="s">
        <v>39</v>
      </c>
    </row>
    <row r="44" spans="1:15" s="2" customFormat="1" ht="13.5" customHeight="1" x14ac:dyDescent="0.2">
      <c r="A44" s="52"/>
      <c r="B44" s="28">
        <f t="shared" si="1"/>
        <v>35</v>
      </c>
      <c r="C44" s="88" t="s">
        <v>44</v>
      </c>
      <c r="D44" s="88" t="s">
        <v>65</v>
      </c>
      <c r="E44" s="90" t="s">
        <v>128</v>
      </c>
      <c r="F44" s="90" t="s">
        <v>89</v>
      </c>
      <c r="G44" s="90" t="s">
        <v>282</v>
      </c>
      <c r="H44" s="29">
        <v>1</v>
      </c>
      <c r="I44" s="91" t="s">
        <v>372</v>
      </c>
      <c r="J44" s="90" t="s">
        <v>408</v>
      </c>
      <c r="K44" s="37">
        <v>1000</v>
      </c>
      <c r="L44" s="37">
        <v>3826</v>
      </c>
      <c r="M44" s="75">
        <v>0.48</v>
      </c>
      <c r="N44" s="75">
        <v>478.4</v>
      </c>
      <c r="O44" s="96" t="s">
        <v>39</v>
      </c>
    </row>
    <row r="45" spans="1:15" s="2" customFormat="1" ht="13.5" customHeight="1" x14ac:dyDescent="0.2">
      <c r="A45" s="52"/>
      <c r="B45" s="30">
        <f t="shared" si="1"/>
        <v>36</v>
      </c>
      <c r="C45" s="89" t="s">
        <v>44</v>
      </c>
      <c r="D45" s="89" t="s">
        <v>65</v>
      </c>
      <c r="E45" s="89" t="s">
        <v>129</v>
      </c>
      <c r="F45" s="89" t="s">
        <v>89</v>
      </c>
      <c r="G45" s="89" t="s">
        <v>282</v>
      </c>
      <c r="H45" s="31">
        <v>1</v>
      </c>
      <c r="I45" s="92" t="s">
        <v>372</v>
      </c>
      <c r="J45" s="89" t="s">
        <v>409</v>
      </c>
      <c r="K45" s="38">
        <v>1000</v>
      </c>
      <c r="L45" s="38">
        <v>4173</v>
      </c>
      <c r="M45" s="76">
        <v>0.48</v>
      </c>
      <c r="N45" s="76">
        <v>478.4</v>
      </c>
      <c r="O45" s="97" t="s">
        <v>39</v>
      </c>
    </row>
    <row r="46" spans="1:15" s="2" customFormat="1" ht="13.5" customHeight="1" x14ac:dyDescent="0.2">
      <c r="A46" s="52"/>
      <c r="B46" s="28">
        <f t="shared" si="1"/>
        <v>37</v>
      </c>
      <c r="C46" s="88" t="s">
        <v>44</v>
      </c>
      <c r="D46" s="88" t="s">
        <v>66</v>
      </c>
      <c r="E46" s="90" t="s">
        <v>130</v>
      </c>
      <c r="F46" s="90" t="s">
        <v>89</v>
      </c>
      <c r="G46" s="90" t="s">
        <v>283</v>
      </c>
      <c r="H46" s="29">
        <v>1</v>
      </c>
      <c r="I46" s="91" t="s">
        <v>372</v>
      </c>
      <c r="J46" s="90" t="s">
        <v>410</v>
      </c>
      <c r="K46" s="37">
        <v>1000</v>
      </c>
      <c r="L46" s="37">
        <v>832</v>
      </c>
      <c r="M46" s="75">
        <v>0.38</v>
      </c>
      <c r="N46" s="75">
        <v>379.5</v>
      </c>
      <c r="O46" s="96" t="s">
        <v>39</v>
      </c>
    </row>
    <row r="47" spans="1:15" s="2" customFormat="1" ht="13.5" customHeight="1" x14ac:dyDescent="0.2">
      <c r="A47" s="52"/>
      <c r="B47" s="30">
        <f t="shared" si="1"/>
        <v>38</v>
      </c>
      <c r="C47" s="89" t="s">
        <v>44</v>
      </c>
      <c r="D47" s="89" t="s">
        <v>66</v>
      </c>
      <c r="E47" s="89" t="s">
        <v>131</v>
      </c>
      <c r="F47" s="89" t="s">
        <v>89</v>
      </c>
      <c r="G47" s="89" t="s">
        <v>284</v>
      </c>
      <c r="H47" s="31">
        <v>2</v>
      </c>
      <c r="I47" s="92" t="s">
        <v>372</v>
      </c>
      <c r="J47" s="89" t="s">
        <v>411</v>
      </c>
      <c r="K47" s="38">
        <v>2000</v>
      </c>
      <c r="L47" s="38">
        <v>40722</v>
      </c>
      <c r="M47" s="76">
        <v>0.09</v>
      </c>
      <c r="N47" s="76">
        <v>184.8</v>
      </c>
      <c r="O47" s="97" t="s">
        <v>39</v>
      </c>
    </row>
    <row r="48" spans="1:15" s="2" customFormat="1" ht="13.5" customHeight="1" x14ac:dyDescent="0.2">
      <c r="A48" s="52"/>
      <c r="B48" s="28">
        <f t="shared" si="1"/>
        <v>39</v>
      </c>
      <c r="C48" s="88" t="s">
        <v>44</v>
      </c>
      <c r="D48" s="88" t="s">
        <v>66</v>
      </c>
      <c r="E48" s="90" t="s">
        <v>132</v>
      </c>
      <c r="F48" s="90" t="s">
        <v>89</v>
      </c>
      <c r="G48" s="90" t="s">
        <v>284</v>
      </c>
      <c r="H48" s="29">
        <v>3</v>
      </c>
      <c r="I48" s="91" t="s">
        <v>372</v>
      </c>
      <c r="J48" s="90" t="s">
        <v>412</v>
      </c>
      <c r="K48" s="37">
        <v>3000</v>
      </c>
      <c r="L48" s="37">
        <v>14138</v>
      </c>
      <c r="M48" s="75">
        <v>7.0000000000000007E-2</v>
      </c>
      <c r="N48" s="75">
        <v>215.46</v>
      </c>
      <c r="O48" s="96" t="s">
        <v>39</v>
      </c>
    </row>
    <row r="49" spans="1:15" s="2" customFormat="1" ht="13.5" customHeight="1" x14ac:dyDescent="0.2">
      <c r="A49" s="52"/>
      <c r="B49" s="30">
        <f t="shared" si="1"/>
        <v>40</v>
      </c>
      <c r="C49" s="89" t="s">
        <v>44</v>
      </c>
      <c r="D49" s="89" t="s">
        <v>66</v>
      </c>
      <c r="E49" s="89" t="s">
        <v>133</v>
      </c>
      <c r="F49" s="89" t="s">
        <v>89</v>
      </c>
      <c r="G49" s="89" t="s">
        <v>285</v>
      </c>
      <c r="H49" s="31">
        <v>3</v>
      </c>
      <c r="I49" s="92" t="s">
        <v>372</v>
      </c>
      <c r="J49" s="89" t="s">
        <v>413</v>
      </c>
      <c r="K49" s="38">
        <v>3000</v>
      </c>
      <c r="L49" s="38">
        <v>2450</v>
      </c>
      <c r="M49" s="76">
        <v>0.22</v>
      </c>
      <c r="N49" s="76">
        <v>662.4</v>
      </c>
      <c r="O49" s="97" t="s">
        <v>39</v>
      </c>
    </row>
    <row r="50" spans="1:15" s="2" customFormat="1" ht="13.5" customHeight="1" x14ac:dyDescent="0.2">
      <c r="A50" s="52"/>
      <c r="B50" s="28">
        <f t="shared" si="1"/>
        <v>41</v>
      </c>
      <c r="C50" s="88" t="s">
        <v>44</v>
      </c>
      <c r="D50" s="88" t="s">
        <v>66</v>
      </c>
      <c r="E50" s="90" t="s">
        <v>134</v>
      </c>
      <c r="F50" s="90" t="s">
        <v>89</v>
      </c>
      <c r="G50" s="90" t="s">
        <v>286</v>
      </c>
      <c r="H50" s="29">
        <v>1</v>
      </c>
      <c r="I50" s="91" t="s">
        <v>372</v>
      </c>
      <c r="J50" s="90" t="s">
        <v>414</v>
      </c>
      <c r="K50" s="37">
        <v>1000</v>
      </c>
      <c r="L50" s="37">
        <v>1211</v>
      </c>
      <c r="M50" s="75">
        <v>0.31</v>
      </c>
      <c r="N50" s="75">
        <v>305.58</v>
      </c>
      <c r="O50" s="96" t="s">
        <v>39</v>
      </c>
    </row>
    <row r="51" spans="1:15" s="2" customFormat="1" ht="13.5" customHeight="1" x14ac:dyDescent="0.2">
      <c r="A51" s="52"/>
      <c r="B51" s="30">
        <f t="shared" si="1"/>
        <v>42</v>
      </c>
      <c r="C51" s="89" t="s">
        <v>44</v>
      </c>
      <c r="D51" s="89" t="s">
        <v>66</v>
      </c>
      <c r="E51" s="89" t="s">
        <v>135</v>
      </c>
      <c r="F51" s="89" t="s">
        <v>89</v>
      </c>
      <c r="G51" s="89" t="s">
        <v>287</v>
      </c>
      <c r="H51" s="31">
        <v>2</v>
      </c>
      <c r="I51" s="92" t="s">
        <v>372</v>
      </c>
      <c r="J51" s="89" t="s">
        <v>415</v>
      </c>
      <c r="K51" s="38">
        <v>2000</v>
      </c>
      <c r="L51" s="38">
        <v>2156</v>
      </c>
      <c r="M51" s="76">
        <v>0.36</v>
      </c>
      <c r="N51" s="76">
        <v>718.74</v>
      </c>
      <c r="O51" s="97" t="s">
        <v>39</v>
      </c>
    </row>
    <row r="52" spans="1:15" s="2" customFormat="1" ht="13.5" customHeight="1" x14ac:dyDescent="0.2">
      <c r="A52" s="52"/>
      <c r="B52" s="28">
        <f t="shared" si="1"/>
        <v>43</v>
      </c>
      <c r="C52" s="88" t="s">
        <v>44</v>
      </c>
      <c r="D52" s="88" t="s">
        <v>67</v>
      </c>
      <c r="E52" s="90" t="s">
        <v>136</v>
      </c>
      <c r="F52" s="90" t="s">
        <v>89</v>
      </c>
      <c r="G52" s="90" t="s">
        <v>288</v>
      </c>
      <c r="H52" s="29">
        <v>1</v>
      </c>
      <c r="I52" s="91" t="s">
        <v>372</v>
      </c>
      <c r="J52" s="90" t="s">
        <v>416</v>
      </c>
      <c r="K52" s="37">
        <v>1000</v>
      </c>
      <c r="L52" s="37">
        <v>16471</v>
      </c>
      <c r="M52" s="75">
        <v>1.89</v>
      </c>
      <c r="N52" s="75">
        <v>1888.7</v>
      </c>
      <c r="O52" s="96" t="s">
        <v>39</v>
      </c>
    </row>
    <row r="53" spans="1:15" s="2" customFormat="1" ht="13.5" customHeight="1" x14ac:dyDescent="0.2">
      <c r="A53" s="52"/>
      <c r="B53" s="30">
        <f t="shared" si="1"/>
        <v>44</v>
      </c>
      <c r="C53" s="89" t="s">
        <v>44</v>
      </c>
      <c r="D53" s="89" t="s">
        <v>67</v>
      </c>
      <c r="E53" s="89" t="s">
        <v>137</v>
      </c>
      <c r="F53" s="89" t="s">
        <v>89</v>
      </c>
      <c r="G53" s="89" t="s">
        <v>289</v>
      </c>
      <c r="H53" s="31">
        <v>1</v>
      </c>
      <c r="I53" s="92" t="s">
        <v>372</v>
      </c>
      <c r="J53" s="89" t="s">
        <v>417</v>
      </c>
      <c r="K53" s="38">
        <v>1000</v>
      </c>
      <c r="L53" s="38">
        <v>3244</v>
      </c>
      <c r="M53" s="76">
        <v>1.1599999999999999</v>
      </c>
      <c r="N53" s="76">
        <v>1161.5999999999999</v>
      </c>
      <c r="O53" s="97" t="s">
        <v>39</v>
      </c>
    </row>
    <row r="54" spans="1:15" s="2" customFormat="1" ht="13.5" customHeight="1" x14ac:dyDescent="0.2">
      <c r="A54" s="52"/>
      <c r="B54" s="28">
        <f t="shared" si="1"/>
        <v>45</v>
      </c>
      <c r="C54" s="88" t="s">
        <v>44</v>
      </c>
      <c r="D54" s="88" t="s">
        <v>68</v>
      </c>
      <c r="E54" s="90" t="s">
        <v>138</v>
      </c>
      <c r="F54" s="90" t="s">
        <v>89</v>
      </c>
      <c r="G54" s="90" t="s">
        <v>290</v>
      </c>
      <c r="H54" s="29">
        <v>1</v>
      </c>
      <c r="I54" s="91" t="s">
        <v>372</v>
      </c>
      <c r="J54" s="90" t="s">
        <v>418</v>
      </c>
      <c r="K54" s="37">
        <v>1000</v>
      </c>
      <c r="L54" s="37">
        <v>12194</v>
      </c>
      <c r="M54" s="75">
        <v>2.86</v>
      </c>
      <c r="N54" s="75">
        <v>2856.5</v>
      </c>
      <c r="O54" s="96" t="s">
        <v>39</v>
      </c>
    </row>
    <row r="55" spans="1:15" s="2" customFormat="1" ht="13.5" customHeight="1" x14ac:dyDescent="0.2">
      <c r="A55" s="52"/>
      <c r="B55" s="30">
        <f t="shared" si="1"/>
        <v>46</v>
      </c>
      <c r="C55" s="89" t="s">
        <v>44</v>
      </c>
      <c r="D55" s="89" t="s">
        <v>68</v>
      </c>
      <c r="E55" s="89" t="s">
        <v>139</v>
      </c>
      <c r="F55" s="89" t="s">
        <v>89</v>
      </c>
      <c r="G55" s="89" t="s">
        <v>291</v>
      </c>
      <c r="H55" s="31">
        <v>2</v>
      </c>
      <c r="I55" s="92" t="s">
        <v>372</v>
      </c>
      <c r="J55" s="89" t="s">
        <v>419</v>
      </c>
      <c r="K55" s="38">
        <v>2000</v>
      </c>
      <c r="L55" s="38">
        <v>0</v>
      </c>
      <c r="M55" s="76">
        <v>1.52</v>
      </c>
      <c r="N55" s="76">
        <v>3043.04</v>
      </c>
      <c r="O55" s="97" t="s">
        <v>39</v>
      </c>
    </row>
    <row r="56" spans="1:15" s="2" customFormat="1" ht="13.5" customHeight="1" x14ac:dyDescent="0.2">
      <c r="A56" s="52"/>
      <c r="B56" s="28">
        <f t="shared" si="1"/>
        <v>47</v>
      </c>
      <c r="C56" s="88" t="s">
        <v>44</v>
      </c>
      <c r="D56" s="88" t="s">
        <v>68</v>
      </c>
      <c r="E56" s="90" t="s">
        <v>140</v>
      </c>
      <c r="F56" s="90" t="s">
        <v>89</v>
      </c>
      <c r="G56" s="90" t="s">
        <v>292</v>
      </c>
      <c r="H56" s="29">
        <v>2</v>
      </c>
      <c r="I56" s="91" t="s">
        <v>372</v>
      </c>
      <c r="J56" s="90" t="s">
        <v>420</v>
      </c>
      <c r="K56" s="37">
        <v>2000</v>
      </c>
      <c r="L56" s="37">
        <v>2305</v>
      </c>
      <c r="M56" s="75">
        <v>0.84</v>
      </c>
      <c r="N56" s="75">
        <v>1685.84</v>
      </c>
      <c r="O56" s="96" t="s">
        <v>39</v>
      </c>
    </row>
    <row r="57" spans="1:15" s="2" customFormat="1" ht="13.5" customHeight="1" x14ac:dyDescent="0.2">
      <c r="A57" s="52"/>
      <c r="B57" s="30">
        <f t="shared" si="1"/>
        <v>48</v>
      </c>
      <c r="C57" s="89" t="s">
        <v>44</v>
      </c>
      <c r="D57" s="89" t="s">
        <v>69</v>
      </c>
      <c r="E57" s="89" t="s">
        <v>141</v>
      </c>
      <c r="F57" s="89" t="s">
        <v>89</v>
      </c>
      <c r="G57" s="89" t="s">
        <v>293</v>
      </c>
      <c r="H57" s="31">
        <v>1</v>
      </c>
      <c r="I57" s="92" t="s">
        <v>372</v>
      </c>
      <c r="J57" s="89" t="s">
        <v>421</v>
      </c>
      <c r="K57" s="38">
        <v>1000</v>
      </c>
      <c r="L57" s="38">
        <v>3770</v>
      </c>
      <c r="M57" s="76">
        <v>0.46</v>
      </c>
      <c r="N57" s="76">
        <v>457.6</v>
      </c>
      <c r="O57" s="97" t="s">
        <v>39</v>
      </c>
    </row>
    <row r="58" spans="1:15" s="2" customFormat="1" ht="13.5" customHeight="1" x14ac:dyDescent="0.2">
      <c r="A58" s="52"/>
      <c r="B58" s="28">
        <f t="shared" si="1"/>
        <v>49</v>
      </c>
      <c r="C58" s="88" t="s">
        <v>44</v>
      </c>
      <c r="D58" s="88" t="s">
        <v>69</v>
      </c>
      <c r="E58" s="90" t="s">
        <v>142</v>
      </c>
      <c r="F58" s="90" t="s">
        <v>89</v>
      </c>
      <c r="G58" s="90" t="s">
        <v>294</v>
      </c>
      <c r="H58" s="29">
        <v>1</v>
      </c>
      <c r="I58" s="91" t="s">
        <v>372</v>
      </c>
      <c r="J58" s="90" t="s">
        <v>422</v>
      </c>
      <c r="K58" s="37">
        <v>1000</v>
      </c>
      <c r="L58" s="37">
        <v>2935</v>
      </c>
      <c r="M58" s="75">
        <v>2</v>
      </c>
      <c r="N58" s="75">
        <v>1998.6</v>
      </c>
      <c r="O58" s="96" t="s">
        <v>39</v>
      </c>
    </row>
    <row r="59" spans="1:15" s="2" customFormat="1" ht="13.5" customHeight="1" x14ac:dyDescent="0.2">
      <c r="A59" s="52"/>
      <c r="B59" s="30">
        <f t="shared" si="1"/>
        <v>50</v>
      </c>
      <c r="C59" s="89" t="s">
        <v>44</v>
      </c>
      <c r="D59" s="89" t="s">
        <v>69</v>
      </c>
      <c r="E59" s="89" t="s">
        <v>143</v>
      </c>
      <c r="F59" s="89" t="s">
        <v>89</v>
      </c>
      <c r="G59" s="89" t="s">
        <v>295</v>
      </c>
      <c r="H59" s="31">
        <v>1</v>
      </c>
      <c r="I59" s="92" t="s">
        <v>372</v>
      </c>
      <c r="J59" s="89" t="s">
        <v>423</v>
      </c>
      <c r="K59" s="38">
        <v>1000</v>
      </c>
      <c r="L59" s="38">
        <v>1143</v>
      </c>
      <c r="M59" s="76">
        <v>0.57999999999999996</v>
      </c>
      <c r="N59" s="76">
        <v>577.6</v>
      </c>
      <c r="O59" s="97" t="s">
        <v>39</v>
      </c>
    </row>
    <row r="60" spans="1:15" s="2" customFormat="1" ht="13.5" customHeight="1" x14ac:dyDescent="0.2">
      <c r="A60" s="52"/>
      <c r="B60" s="28">
        <f t="shared" si="1"/>
        <v>51</v>
      </c>
      <c r="C60" s="88" t="s">
        <v>44</v>
      </c>
      <c r="D60" s="88" t="s">
        <v>69</v>
      </c>
      <c r="E60" s="90" t="s">
        <v>144</v>
      </c>
      <c r="F60" s="90" t="s">
        <v>89</v>
      </c>
      <c r="G60" s="90" t="s">
        <v>296</v>
      </c>
      <c r="H60" s="29">
        <v>2</v>
      </c>
      <c r="I60" s="91" t="s">
        <v>372</v>
      </c>
      <c r="J60" s="90" t="s">
        <v>424</v>
      </c>
      <c r="K60" s="37">
        <v>2000</v>
      </c>
      <c r="L60" s="37">
        <v>7584</v>
      </c>
      <c r="M60" s="75">
        <v>2.06</v>
      </c>
      <c r="N60" s="75">
        <v>4115.68</v>
      </c>
      <c r="O60" s="96" t="s">
        <v>39</v>
      </c>
    </row>
    <row r="61" spans="1:15" s="2" customFormat="1" ht="13.5" customHeight="1" x14ac:dyDescent="0.2">
      <c r="A61" s="52"/>
      <c r="B61" s="30">
        <f t="shared" si="1"/>
        <v>52</v>
      </c>
      <c r="C61" s="89" t="s">
        <v>44</v>
      </c>
      <c r="D61" s="89" t="s">
        <v>69</v>
      </c>
      <c r="E61" s="89" t="s">
        <v>145</v>
      </c>
      <c r="F61" s="89" t="s">
        <v>89</v>
      </c>
      <c r="G61" s="89" t="s">
        <v>297</v>
      </c>
      <c r="H61" s="31">
        <v>1</v>
      </c>
      <c r="I61" s="92" t="s">
        <v>372</v>
      </c>
      <c r="J61" s="89" t="s">
        <v>425</v>
      </c>
      <c r="K61" s="38">
        <v>1000</v>
      </c>
      <c r="L61" s="38">
        <v>18614</v>
      </c>
      <c r="M61" s="76">
        <v>0.51</v>
      </c>
      <c r="N61" s="76">
        <v>509.08</v>
      </c>
      <c r="O61" s="97" t="s">
        <v>39</v>
      </c>
    </row>
    <row r="62" spans="1:15" s="2" customFormat="1" ht="13.5" customHeight="1" x14ac:dyDescent="0.2">
      <c r="A62" s="52"/>
      <c r="B62" s="28">
        <f t="shared" si="1"/>
        <v>53</v>
      </c>
      <c r="C62" s="88" t="s">
        <v>44</v>
      </c>
      <c r="D62" s="88" t="s">
        <v>69</v>
      </c>
      <c r="E62" s="90" t="s">
        <v>146</v>
      </c>
      <c r="F62" s="90" t="s">
        <v>89</v>
      </c>
      <c r="G62" s="90" t="s">
        <v>298</v>
      </c>
      <c r="H62" s="29">
        <v>1</v>
      </c>
      <c r="I62" s="91" t="s">
        <v>372</v>
      </c>
      <c r="J62" s="90" t="s">
        <v>426</v>
      </c>
      <c r="K62" s="37">
        <v>1000</v>
      </c>
      <c r="L62" s="37">
        <v>4706</v>
      </c>
      <c r="M62" s="75">
        <v>0.1</v>
      </c>
      <c r="N62" s="75">
        <v>101.34</v>
      </c>
      <c r="O62" s="96" t="s">
        <v>39</v>
      </c>
    </row>
    <row r="63" spans="1:15" s="2" customFormat="1" ht="13.5" customHeight="1" x14ac:dyDescent="0.2">
      <c r="A63" s="52"/>
      <c r="B63" s="30">
        <f t="shared" si="1"/>
        <v>54</v>
      </c>
      <c r="C63" s="89" t="s">
        <v>44</v>
      </c>
      <c r="D63" s="89" t="s">
        <v>69</v>
      </c>
      <c r="E63" s="89" t="s">
        <v>147</v>
      </c>
      <c r="F63" s="89" t="s">
        <v>89</v>
      </c>
      <c r="G63" s="89" t="s">
        <v>299</v>
      </c>
      <c r="H63" s="31">
        <v>1</v>
      </c>
      <c r="I63" s="92" t="s">
        <v>372</v>
      </c>
      <c r="J63" s="89" t="s">
        <v>427</v>
      </c>
      <c r="K63" s="38">
        <v>1000</v>
      </c>
      <c r="L63" s="38">
        <v>13078</v>
      </c>
      <c r="M63" s="76">
        <v>0.93</v>
      </c>
      <c r="N63" s="76">
        <v>930.4</v>
      </c>
      <c r="O63" s="97" t="s">
        <v>39</v>
      </c>
    </row>
    <row r="64" spans="1:15" s="2" customFormat="1" ht="13.5" customHeight="1" x14ac:dyDescent="0.2">
      <c r="A64" s="52"/>
      <c r="B64" s="28">
        <f t="shared" si="1"/>
        <v>55</v>
      </c>
      <c r="C64" s="88" t="s">
        <v>44</v>
      </c>
      <c r="D64" s="88" t="s">
        <v>70</v>
      </c>
      <c r="E64" s="90" t="s">
        <v>148</v>
      </c>
      <c r="F64" s="90" t="s">
        <v>89</v>
      </c>
      <c r="G64" s="90" t="s">
        <v>300</v>
      </c>
      <c r="H64" s="29">
        <v>2</v>
      </c>
      <c r="I64" s="91" t="s">
        <v>372</v>
      </c>
      <c r="J64" s="90" t="s">
        <v>428</v>
      </c>
      <c r="K64" s="37">
        <v>2000</v>
      </c>
      <c r="L64" s="37">
        <v>6251</v>
      </c>
      <c r="M64" s="75">
        <v>5.99</v>
      </c>
      <c r="N64" s="75">
        <v>11975</v>
      </c>
      <c r="O64" s="96" t="s">
        <v>39</v>
      </c>
    </row>
    <row r="65" spans="1:15" s="2" customFormat="1" ht="13.5" customHeight="1" x14ac:dyDescent="0.2">
      <c r="A65" s="52"/>
      <c r="B65" s="30">
        <f t="shared" si="1"/>
        <v>56</v>
      </c>
      <c r="C65" s="89" t="s">
        <v>44</v>
      </c>
      <c r="D65" s="89" t="s">
        <v>71</v>
      </c>
      <c r="E65" s="89" t="s">
        <v>149</v>
      </c>
      <c r="F65" s="89" t="s">
        <v>89</v>
      </c>
      <c r="G65" s="89" t="s">
        <v>301</v>
      </c>
      <c r="H65" s="31">
        <v>5</v>
      </c>
      <c r="I65" s="92" t="s">
        <v>372</v>
      </c>
      <c r="J65" s="89" t="s">
        <v>429</v>
      </c>
      <c r="K65" s="38">
        <v>5000</v>
      </c>
      <c r="L65" s="38">
        <v>72023</v>
      </c>
      <c r="M65" s="76">
        <v>0.02</v>
      </c>
      <c r="N65" s="76">
        <v>90</v>
      </c>
      <c r="O65" s="97" t="s">
        <v>39</v>
      </c>
    </row>
    <row r="66" spans="1:15" s="2" customFormat="1" ht="13.5" customHeight="1" x14ac:dyDescent="0.2">
      <c r="A66" s="52"/>
      <c r="B66" s="28">
        <f t="shared" si="1"/>
        <v>57</v>
      </c>
      <c r="C66" s="88" t="s">
        <v>44</v>
      </c>
      <c r="D66" s="88" t="s">
        <v>72</v>
      </c>
      <c r="E66" s="90" t="s">
        <v>150</v>
      </c>
      <c r="F66" s="90" t="s">
        <v>89</v>
      </c>
      <c r="G66" s="90" t="s">
        <v>302</v>
      </c>
      <c r="H66" s="29">
        <v>1</v>
      </c>
      <c r="I66" s="91" t="s">
        <v>372</v>
      </c>
      <c r="J66" s="90" t="s">
        <v>430</v>
      </c>
      <c r="K66" s="37">
        <v>1000</v>
      </c>
      <c r="L66" s="37">
        <v>0</v>
      </c>
      <c r="M66" s="75">
        <v>0</v>
      </c>
      <c r="N66" s="75">
        <v>0</v>
      </c>
      <c r="O66" s="96" t="s">
        <v>39</v>
      </c>
    </row>
    <row r="67" spans="1:15" s="2" customFormat="1" ht="13.5" customHeight="1" x14ac:dyDescent="0.2">
      <c r="A67" s="52"/>
      <c r="B67" s="30">
        <f t="shared" si="1"/>
        <v>58</v>
      </c>
      <c r="C67" s="89" t="s">
        <v>44</v>
      </c>
      <c r="D67" s="89" t="s">
        <v>72</v>
      </c>
      <c r="E67" s="89" t="s">
        <v>151</v>
      </c>
      <c r="F67" s="89" t="s">
        <v>89</v>
      </c>
      <c r="G67" s="89" t="s">
        <v>303</v>
      </c>
      <c r="H67" s="31">
        <v>1</v>
      </c>
      <c r="I67" s="92" t="s">
        <v>372</v>
      </c>
      <c r="J67" s="89" t="s">
        <v>431</v>
      </c>
      <c r="K67" s="38">
        <v>1000</v>
      </c>
      <c r="L67" s="38">
        <v>3160</v>
      </c>
      <c r="M67" s="76">
        <v>1.98</v>
      </c>
      <c r="N67" s="76">
        <v>1983.57</v>
      </c>
      <c r="O67" s="97" t="s">
        <v>39</v>
      </c>
    </row>
    <row r="68" spans="1:15" s="2" customFormat="1" ht="13.5" customHeight="1" x14ac:dyDescent="0.2">
      <c r="A68" s="52"/>
      <c r="B68" s="28">
        <f t="shared" si="1"/>
        <v>59</v>
      </c>
      <c r="C68" s="88" t="s">
        <v>44</v>
      </c>
      <c r="D68" s="88" t="s">
        <v>72</v>
      </c>
      <c r="E68" s="90" t="s">
        <v>152</v>
      </c>
      <c r="F68" s="90" t="s">
        <v>89</v>
      </c>
      <c r="G68" s="90" t="s">
        <v>304</v>
      </c>
      <c r="H68" s="29">
        <v>1</v>
      </c>
      <c r="I68" s="91" t="s">
        <v>372</v>
      </c>
      <c r="J68" s="90" t="s">
        <v>432</v>
      </c>
      <c r="K68" s="37">
        <v>1000</v>
      </c>
      <c r="L68" s="37">
        <v>9211</v>
      </c>
      <c r="M68" s="75">
        <v>1.06</v>
      </c>
      <c r="N68" s="75">
        <v>1057.3399999999999</v>
      </c>
      <c r="O68" s="96" t="s">
        <v>39</v>
      </c>
    </row>
    <row r="69" spans="1:15" s="2" customFormat="1" ht="13.5" customHeight="1" x14ac:dyDescent="0.2">
      <c r="A69" s="52"/>
      <c r="B69" s="30">
        <f t="shared" si="1"/>
        <v>60</v>
      </c>
      <c r="C69" s="89" t="s">
        <v>44</v>
      </c>
      <c r="D69" s="89" t="s">
        <v>72</v>
      </c>
      <c r="E69" s="89" t="s">
        <v>153</v>
      </c>
      <c r="F69" s="89" t="s">
        <v>89</v>
      </c>
      <c r="G69" s="89" t="s">
        <v>305</v>
      </c>
      <c r="H69" s="31">
        <v>1</v>
      </c>
      <c r="I69" s="92" t="s">
        <v>372</v>
      </c>
      <c r="J69" s="89" t="s">
        <v>433</v>
      </c>
      <c r="K69" s="38">
        <v>1000</v>
      </c>
      <c r="L69" s="38">
        <v>2395</v>
      </c>
      <c r="M69" s="76">
        <v>1.93</v>
      </c>
      <c r="N69" s="76">
        <v>1931.78</v>
      </c>
      <c r="O69" s="97" t="s">
        <v>39</v>
      </c>
    </row>
    <row r="70" spans="1:15" s="2" customFormat="1" ht="13.5" customHeight="1" x14ac:dyDescent="0.2">
      <c r="A70" s="52"/>
      <c r="B70" s="28">
        <f t="shared" si="1"/>
        <v>61</v>
      </c>
      <c r="C70" s="88" t="s">
        <v>45</v>
      </c>
      <c r="D70" s="88" t="s">
        <v>73</v>
      </c>
      <c r="E70" s="90" t="s">
        <v>154</v>
      </c>
      <c r="F70" s="90" t="s">
        <v>225</v>
      </c>
      <c r="G70" s="90" t="s">
        <v>306</v>
      </c>
      <c r="H70" s="29">
        <v>1</v>
      </c>
      <c r="I70" s="91" t="s">
        <v>372</v>
      </c>
      <c r="J70" s="90" t="s">
        <v>434</v>
      </c>
      <c r="K70" s="37">
        <v>1000</v>
      </c>
      <c r="L70" s="37">
        <v>10888</v>
      </c>
      <c r="M70" s="75">
        <v>0.67</v>
      </c>
      <c r="N70" s="75">
        <v>665</v>
      </c>
      <c r="O70" s="96" t="s">
        <v>39</v>
      </c>
    </row>
    <row r="71" spans="1:15" s="2" customFormat="1" ht="13.5" customHeight="1" x14ac:dyDescent="0.2">
      <c r="A71" s="52"/>
      <c r="B71" s="30">
        <f t="shared" si="1"/>
        <v>62</v>
      </c>
      <c r="C71" s="89" t="s">
        <v>45</v>
      </c>
      <c r="D71" s="89" t="s">
        <v>73</v>
      </c>
      <c r="E71" s="89" t="s">
        <v>155</v>
      </c>
      <c r="F71" s="89" t="s">
        <v>226</v>
      </c>
      <c r="G71" s="89" t="s">
        <v>307</v>
      </c>
      <c r="H71" s="31">
        <v>1</v>
      </c>
      <c r="I71" s="92" t="s">
        <v>372</v>
      </c>
      <c r="J71" s="89" t="s">
        <v>435</v>
      </c>
      <c r="K71" s="38">
        <v>1000</v>
      </c>
      <c r="L71" s="38">
        <v>12500</v>
      </c>
      <c r="M71" s="76">
        <v>1.1299999999999999</v>
      </c>
      <c r="N71" s="76">
        <v>1125</v>
      </c>
      <c r="O71" s="97" t="s">
        <v>39</v>
      </c>
    </row>
    <row r="72" spans="1:15" s="2" customFormat="1" ht="13.5" customHeight="1" x14ac:dyDescent="0.2">
      <c r="A72" s="52"/>
      <c r="B72" s="28">
        <f t="shared" si="1"/>
        <v>63</v>
      </c>
      <c r="C72" s="88" t="s">
        <v>45</v>
      </c>
      <c r="D72" s="88" t="s">
        <v>73</v>
      </c>
      <c r="E72" s="90" t="s">
        <v>156</v>
      </c>
      <c r="F72" s="90" t="s">
        <v>227</v>
      </c>
      <c r="G72" s="90" t="s">
        <v>308</v>
      </c>
      <c r="H72" s="29">
        <v>1</v>
      </c>
      <c r="I72" s="91" t="s">
        <v>372</v>
      </c>
      <c r="J72" s="90" t="s">
        <v>436</v>
      </c>
      <c r="K72" s="37">
        <v>1000</v>
      </c>
      <c r="L72" s="37">
        <v>5279</v>
      </c>
      <c r="M72" s="75">
        <v>1.43</v>
      </c>
      <c r="N72" s="75">
        <v>1425</v>
      </c>
      <c r="O72" s="96" t="s">
        <v>39</v>
      </c>
    </row>
    <row r="73" spans="1:15" s="2" customFormat="1" ht="13.5" customHeight="1" x14ac:dyDescent="0.2">
      <c r="A73" s="52"/>
      <c r="B73" s="30">
        <f t="shared" si="1"/>
        <v>64</v>
      </c>
      <c r="C73" s="89" t="s">
        <v>46</v>
      </c>
      <c r="D73" s="89" t="s">
        <v>74</v>
      </c>
      <c r="E73" s="89" t="s">
        <v>157</v>
      </c>
      <c r="F73" s="89" t="s">
        <v>228</v>
      </c>
      <c r="G73" s="89" t="s">
        <v>309</v>
      </c>
      <c r="H73" s="31">
        <v>2</v>
      </c>
      <c r="I73" s="92" t="s">
        <v>372</v>
      </c>
      <c r="J73" s="89" t="s">
        <v>437</v>
      </c>
      <c r="K73" s="38">
        <v>2000</v>
      </c>
      <c r="L73" s="38">
        <v>20671</v>
      </c>
      <c r="M73" s="76">
        <v>0.4</v>
      </c>
      <c r="N73" s="76">
        <v>806</v>
      </c>
      <c r="O73" s="97" t="s">
        <v>39</v>
      </c>
    </row>
    <row r="74" spans="1:15" s="2" customFormat="1" ht="13.5" customHeight="1" x14ac:dyDescent="0.2">
      <c r="A74" s="52"/>
      <c r="B74" s="28">
        <f t="shared" ref="B74:B105" si="2">ROW(B74) - ROW($B$9)</f>
        <v>65</v>
      </c>
      <c r="C74" s="88" t="s">
        <v>46</v>
      </c>
      <c r="D74" s="88" t="s">
        <v>74</v>
      </c>
      <c r="E74" s="90" t="s">
        <v>158</v>
      </c>
      <c r="F74" s="90" t="s">
        <v>229</v>
      </c>
      <c r="G74" s="90" t="s">
        <v>310</v>
      </c>
      <c r="H74" s="29">
        <v>1</v>
      </c>
      <c r="I74" s="91" t="s">
        <v>372</v>
      </c>
      <c r="J74" s="90" t="s">
        <v>438</v>
      </c>
      <c r="K74" s="37">
        <v>1000</v>
      </c>
      <c r="L74" s="37">
        <v>62511</v>
      </c>
      <c r="M74" s="75">
        <v>0.04</v>
      </c>
      <c r="N74" s="75">
        <v>40.17</v>
      </c>
      <c r="O74" s="96" t="s">
        <v>39</v>
      </c>
    </row>
    <row r="75" spans="1:15" s="2" customFormat="1" ht="13.5" customHeight="1" x14ac:dyDescent="0.2">
      <c r="A75" s="52"/>
      <c r="B75" s="30">
        <f t="shared" si="2"/>
        <v>66</v>
      </c>
      <c r="C75" s="89" t="s">
        <v>46</v>
      </c>
      <c r="D75" s="89" t="s">
        <v>75</v>
      </c>
      <c r="E75" s="89" t="s">
        <v>159</v>
      </c>
      <c r="F75" s="89" t="s">
        <v>230</v>
      </c>
      <c r="G75" s="89" t="s">
        <v>311</v>
      </c>
      <c r="H75" s="31">
        <v>3</v>
      </c>
      <c r="I75" s="92" t="s">
        <v>372</v>
      </c>
      <c r="J75" s="89" t="s">
        <v>439</v>
      </c>
      <c r="K75" s="38">
        <v>3000</v>
      </c>
      <c r="L75" s="38">
        <v>2139</v>
      </c>
      <c r="M75" s="76">
        <v>0.06</v>
      </c>
      <c r="N75" s="76">
        <v>168.84</v>
      </c>
      <c r="O75" s="97" t="s">
        <v>39</v>
      </c>
    </row>
    <row r="76" spans="1:15" s="2" customFormat="1" ht="13.5" customHeight="1" x14ac:dyDescent="0.2">
      <c r="A76" s="52"/>
      <c r="B76" s="28">
        <f t="shared" si="2"/>
        <v>67</v>
      </c>
      <c r="C76" s="88" t="s">
        <v>46</v>
      </c>
      <c r="D76" s="88" t="s">
        <v>76</v>
      </c>
      <c r="E76" s="90" t="s">
        <v>160</v>
      </c>
      <c r="F76" s="90" t="s">
        <v>231</v>
      </c>
      <c r="G76" s="90" t="s">
        <v>312</v>
      </c>
      <c r="H76" s="29">
        <v>5</v>
      </c>
      <c r="I76" s="91" t="s">
        <v>372</v>
      </c>
      <c r="J76" s="90" t="s">
        <v>440</v>
      </c>
      <c r="K76" s="37">
        <v>5000</v>
      </c>
      <c r="L76" s="37">
        <v>45138</v>
      </c>
      <c r="M76" s="75">
        <v>0.12</v>
      </c>
      <c r="N76" s="75">
        <v>578.5</v>
      </c>
      <c r="O76" s="96" t="s">
        <v>39</v>
      </c>
    </row>
    <row r="77" spans="1:15" s="2" customFormat="1" ht="13.5" customHeight="1" x14ac:dyDescent="0.2">
      <c r="A77" s="52"/>
      <c r="B77" s="30">
        <f t="shared" si="2"/>
        <v>68</v>
      </c>
      <c r="C77" s="89" t="s">
        <v>46</v>
      </c>
      <c r="D77" s="89" t="s">
        <v>63</v>
      </c>
      <c r="E77" s="89" t="s">
        <v>161</v>
      </c>
      <c r="F77" s="89" t="s">
        <v>232</v>
      </c>
      <c r="G77" s="89" t="s">
        <v>313</v>
      </c>
      <c r="H77" s="31">
        <v>5</v>
      </c>
      <c r="I77" s="92" t="s">
        <v>372</v>
      </c>
      <c r="J77" s="89" t="s">
        <v>441</v>
      </c>
      <c r="K77" s="38">
        <v>5000</v>
      </c>
      <c r="L77" s="38">
        <v>7644</v>
      </c>
      <c r="M77" s="76">
        <v>7.0000000000000007E-2</v>
      </c>
      <c r="N77" s="76">
        <v>361.65</v>
      </c>
      <c r="O77" s="97" t="s">
        <v>39</v>
      </c>
    </row>
    <row r="78" spans="1:15" s="2" customFormat="1" ht="13.5" customHeight="1" x14ac:dyDescent="0.2">
      <c r="A78" s="52"/>
      <c r="B78" s="28">
        <f t="shared" si="2"/>
        <v>69</v>
      </c>
      <c r="C78" s="88" t="s">
        <v>46</v>
      </c>
      <c r="D78" s="88" t="s">
        <v>77</v>
      </c>
      <c r="E78" s="90" t="s">
        <v>162</v>
      </c>
      <c r="F78" s="90" t="s">
        <v>233</v>
      </c>
      <c r="G78" s="90" t="s">
        <v>314</v>
      </c>
      <c r="H78" s="29">
        <v>2</v>
      </c>
      <c r="I78" s="91" t="s">
        <v>372</v>
      </c>
      <c r="J78" s="90" t="s">
        <v>442</v>
      </c>
      <c r="K78" s="37">
        <v>2000</v>
      </c>
      <c r="L78" s="37">
        <v>1829</v>
      </c>
      <c r="M78" s="75">
        <v>0.85</v>
      </c>
      <c r="N78" s="75">
        <v>1696</v>
      </c>
      <c r="O78" s="96" t="s">
        <v>39</v>
      </c>
    </row>
    <row r="79" spans="1:15" s="2" customFormat="1" ht="13.5" customHeight="1" x14ac:dyDescent="0.2">
      <c r="A79" s="52"/>
      <c r="B79" s="30">
        <f t="shared" si="2"/>
        <v>70</v>
      </c>
      <c r="C79" s="89" t="s">
        <v>47</v>
      </c>
      <c r="D79" s="89" t="s">
        <v>60</v>
      </c>
      <c r="E79" s="89" t="s">
        <v>163</v>
      </c>
      <c r="F79" s="89" t="s">
        <v>234</v>
      </c>
      <c r="G79" s="89" t="s">
        <v>315</v>
      </c>
      <c r="H79" s="31">
        <v>2</v>
      </c>
      <c r="I79" s="92" t="s">
        <v>372</v>
      </c>
      <c r="J79" s="89" t="s">
        <v>443</v>
      </c>
      <c r="K79" s="38">
        <v>2000</v>
      </c>
      <c r="L79" s="38">
        <v>68078</v>
      </c>
      <c r="M79" s="76">
        <v>0.16</v>
      </c>
      <c r="N79" s="76">
        <v>327.39999999999998</v>
      </c>
      <c r="O79" s="97" t="s">
        <v>39</v>
      </c>
    </row>
    <row r="80" spans="1:15" s="2" customFormat="1" ht="13.5" customHeight="1" x14ac:dyDescent="0.2">
      <c r="A80" s="52"/>
      <c r="B80" s="28">
        <f t="shared" si="2"/>
        <v>71</v>
      </c>
      <c r="C80" s="88" t="s">
        <v>47</v>
      </c>
      <c r="D80" s="88" t="s">
        <v>60</v>
      </c>
      <c r="E80" s="90" t="s">
        <v>164</v>
      </c>
      <c r="F80" s="90" t="s">
        <v>221</v>
      </c>
      <c r="G80" s="90" t="s">
        <v>316</v>
      </c>
      <c r="H80" s="29">
        <v>9</v>
      </c>
      <c r="I80" s="91" t="s">
        <v>372</v>
      </c>
      <c r="J80" s="90" t="s">
        <v>444</v>
      </c>
      <c r="K80" s="37">
        <v>9000</v>
      </c>
      <c r="L80" s="37">
        <v>63220</v>
      </c>
      <c r="M80" s="75">
        <v>0.03</v>
      </c>
      <c r="N80" s="75">
        <v>231.39</v>
      </c>
      <c r="O80" s="96" t="s">
        <v>39</v>
      </c>
    </row>
    <row r="81" spans="1:15" s="2" customFormat="1" ht="13.5" customHeight="1" x14ac:dyDescent="0.2">
      <c r="A81" s="52"/>
      <c r="B81" s="30">
        <f t="shared" si="2"/>
        <v>72</v>
      </c>
      <c r="C81" s="89" t="s">
        <v>47</v>
      </c>
      <c r="D81" s="89" t="s">
        <v>60</v>
      </c>
      <c r="E81" s="89" t="s">
        <v>165</v>
      </c>
      <c r="F81" s="89" t="s">
        <v>223</v>
      </c>
      <c r="G81" s="89" t="s">
        <v>317</v>
      </c>
      <c r="H81" s="31">
        <v>5</v>
      </c>
      <c r="I81" s="92" t="s">
        <v>372</v>
      </c>
      <c r="J81" s="89" t="s">
        <v>445</v>
      </c>
      <c r="K81" s="38">
        <v>5000</v>
      </c>
      <c r="L81" s="38">
        <v>64053</v>
      </c>
      <c r="M81" s="76">
        <v>0.04</v>
      </c>
      <c r="N81" s="76">
        <v>180.95</v>
      </c>
      <c r="O81" s="97" t="s">
        <v>39</v>
      </c>
    </row>
    <row r="82" spans="1:15" s="2" customFormat="1" ht="13.5" customHeight="1" x14ac:dyDescent="0.2">
      <c r="A82" s="52"/>
      <c r="B82" s="28">
        <f t="shared" si="2"/>
        <v>73</v>
      </c>
      <c r="C82" s="88" t="s">
        <v>47</v>
      </c>
      <c r="D82" s="88" t="s">
        <v>61</v>
      </c>
      <c r="E82" s="90" t="s">
        <v>166</v>
      </c>
      <c r="F82" s="90" t="s">
        <v>235</v>
      </c>
      <c r="G82" s="90" t="s">
        <v>318</v>
      </c>
      <c r="H82" s="29">
        <v>7</v>
      </c>
      <c r="I82" s="91" t="s">
        <v>372</v>
      </c>
      <c r="J82" s="90" t="s">
        <v>446</v>
      </c>
      <c r="K82" s="37">
        <v>7000</v>
      </c>
      <c r="L82" s="37">
        <v>88810</v>
      </c>
      <c r="M82" s="75">
        <v>0.25</v>
      </c>
      <c r="N82" s="75">
        <v>1724.8</v>
      </c>
      <c r="O82" s="96" t="s">
        <v>39</v>
      </c>
    </row>
    <row r="83" spans="1:15" s="2" customFormat="1" ht="13.5" customHeight="1" x14ac:dyDescent="0.2">
      <c r="A83" s="52"/>
      <c r="B83" s="30">
        <f t="shared" si="2"/>
        <v>74</v>
      </c>
      <c r="C83" s="89" t="s">
        <v>47</v>
      </c>
      <c r="D83" s="89" t="s">
        <v>61</v>
      </c>
      <c r="E83" s="89" t="s">
        <v>167</v>
      </c>
      <c r="F83" s="89" t="s">
        <v>223</v>
      </c>
      <c r="G83" s="89" t="s">
        <v>319</v>
      </c>
      <c r="H83" s="31">
        <v>8</v>
      </c>
      <c r="I83" s="92" t="s">
        <v>372</v>
      </c>
      <c r="J83" s="89" t="s">
        <v>447</v>
      </c>
      <c r="K83" s="38">
        <v>8000</v>
      </c>
      <c r="L83" s="38">
        <v>139365</v>
      </c>
      <c r="M83" s="76">
        <v>0.03</v>
      </c>
      <c r="N83" s="76">
        <v>217.36</v>
      </c>
      <c r="O83" s="97" t="s">
        <v>39</v>
      </c>
    </row>
    <row r="84" spans="1:15" s="2" customFormat="1" ht="13.5" customHeight="1" x14ac:dyDescent="0.2">
      <c r="A84" s="52"/>
      <c r="B84" s="28">
        <f t="shared" si="2"/>
        <v>75</v>
      </c>
      <c r="C84" s="88" t="s">
        <v>48</v>
      </c>
      <c r="D84" s="88" t="s">
        <v>78</v>
      </c>
      <c r="E84" s="90" t="s">
        <v>168</v>
      </c>
      <c r="F84" s="90" t="s">
        <v>236</v>
      </c>
      <c r="G84" s="90" t="s">
        <v>320</v>
      </c>
      <c r="H84" s="29">
        <v>2</v>
      </c>
      <c r="I84" s="91" t="s">
        <v>372</v>
      </c>
      <c r="J84" s="90" t="s">
        <v>448</v>
      </c>
      <c r="K84" s="37">
        <v>2000</v>
      </c>
      <c r="L84" s="37">
        <v>59343</v>
      </c>
      <c r="M84" s="75">
        <v>1.25</v>
      </c>
      <c r="N84" s="75">
        <v>2501</v>
      </c>
      <c r="O84" s="96" t="s">
        <v>39</v>
      </c>
    </row>
    <row r="85" spans="1:15" s="2" customFormat="1" ht="13.5" customHeight="1" x14ac:dyDescent="0.2">
      <c r="A85" s="52"/>
      <c r="B85" s="30">
        <f t="shared" si="2"/>
        <v>76</v>
      </c>
      <c r="C85" s="89" t="s">
        <v>49</v>
      </c>
      <c r="D85" s="89" t="s">
        <v>75</v>
      </c>
      <c r="E85" s="89" t="s">
        <v>169</v>
      </c>
      <c r="F85" s="89" t="s">
        <v>233</v>
      </c>
      <c r="G85" s="89" t="s">
        <v>321</v>
      </c>
      <c r="H85" s="31">
        <v>1</v>
      </c>
      <c r="I85" s="92" t="s">
        <v>372</v>
      </c>
      <c r="J85" s="89" t="s">
        <v>449</v>
      </c>
      <c r="K85" s="38">
        <v>1000</v>
      </c>
      <c r="L85" s="38">
        <v>5981</v>
      </c>
      <c r="M85" s="76">
        <v>0.11</v>
      </c>
      <c r="N85" s="76">
        <v>114.89</v>
      </c>
      <c r="O85" s="97" t="s">
        <v>39</v>
      </c>
    </row>
    <row r="86" spans="1:15" s="2" customFormat="1" ht="13.5" customHeight="1" x14ac:dyDescent="0.2">
      <c r="A86" s="52"/>
      <c r="B86" s="28">
        <f t="shared" si="2"/>
        <v>77</v>
      </c>
      <c r="C86" s="88" t="s">
        <v>49</v>
      </c>
      <c r="D86" s="88" t="s">
        <v>79</v>
      </c>
      <c r="E86" s="90" t="s">
        <v>170</v>
      </c>
      <c r="F86" s="90" t="s">
        <v>237</v>
      </c>
      <c r="G86" s="90" t="s">
        <v>322</v>
      </c>
      <c r="H86" s="29">
        <v>1</v>
      </c>
      <c r="I86" s="91" t="s">
        <v>372</v>
      </c>
      <c r="J86" s="90" t="s">
        <v>450</v>
      </c>
      <c r="K86" s="37">
        <v>1000</v>
      </c>
      <c r="L86" s="37">
        <v>6871</v>
      </c>
      <c r="M86" s="75">
        <v>1.85</v>
      </c>
      <c r="N86" s="75">
        <v>1852.5</v>
      </c>
      <c r="O86" s="96" t="s">
        <v>39</v>
      </c>
    </row>
    <row r="87" spans="1:15" s="2" customFormat="1" ht="13.5" customHeight="1" x14ac:dyDescent="0.2">
      <c r="A87" s="52"/>
      <c r="B87" s="30">
        <f t="shared" si="2"/>
        <v>78</v>
      </c>
      <c r="C87" s="89" t="s">
        <v>49</v>
      </c>
      <c r="D87" s="89" t="s">
        <v>80</v>
      </c>
      <c r="E87" s="89" t="s">
        <v>171</v>
      </c>
      <c r="F87" s="89" t="s">
        <v>237</v>
      </c>
      <c r="G87" s="89" t="s">
        <v>323</v>
      </c>
      <c r="H87" s="31">
        <v>1</v>
      </c>
      <c r="I87" s="92" t="s">
        <v>372</v>
      </c>
      <c r="J87" s="89" t="s">
        <v>451</v>
      </c>
      <c r="K87" s="38">
        <v>1000</v>
      </c>
      <c r="L87" s="38">
        <v>678</v>
      </c>
      <c r="M87" s="76">
        <v>3.65</v>
      </c>
      <c r="N87" s="76">
        <v>3650</v>
      </c>
      <c r="O87" s="97" t="s">
        <v>39</v>
      </c>
    </row>
    <row r="88" spans="1:15" s="2" customFormat="1" ht="13.5" customHeight="1" x14ac:dyDescent="0.2">
      <c r="A88" s="52"/>
      <c r="B88" s="28">
        <f t="shared" si="2"/>
        <v>79</v>
      </c>
      <c r="C88" s="88" t="s">
        <v>49</v>
      </c>
      <c r="D88" s="88" t="s">
        <v>80</v>
      </c>
      <c r="E88" s="90" t="s">
        <v>172</v>
      </c>
      <c r="F88" s="90" t="s">
        <v>237</v>
      </c>
      <c r="G88" s="90" t="s">
        <v>324</v>
      </c>
      <c r="H88" s="29">
        <v>1</v>
      </c>
      <c r="I88" s="91" t="s">
        <v>372</v>
      </c>
      <c r="J88" s="90" t="s">
        <v>452</v>
      </c>
      <c r="K88" s="37">
        <v>1000</v>
      </c>
      <c r="L88" s="37">
        <v>0</v>
      </c>
      <c r="M88" s="75">
        <v>3.65</v>
      </c>
      <c r="N88" s="75">
        <v>3650</v>
      </c>
      <c r="O88" s="96" t="s">
        <v>39</v>
      </c>
    </row>
    <row r="89" spans="1:15" s="2" customFormat="1" ht="13.5" customHeight="1" x14ac:dyDescent="0.2">
      <c r="A89" s="52"/>
      <c r="B89" s="30">
        <f t="shared" si="2"/>
        <v>80</v>
      </c>
      <c r="C89" s="89" t="s">
        <v>49</v>
      </c>
      <c r="D89" s="89" t="s">
        <v>81</v>
      </c>
      <c r="E89" s="89" t="s">
        <v>173</v>
      </c>
      <c r="F89" s="89" t="s">
        <v>238</v>
      </c>
      <c r="G89" s="89" t="s">
        <v>325</v>
      </c>
      <c r="H89" s="31">
        <v>1</v>
      </c>
      <c r="I89" s="92" t="s">
        <v>372</v>
      </c>
      <c r="J89" s="89" t="s">
        <v>453</v>
      </c>
      <c r="K89" s="38">
        <v>1000</v>
      </c>
      <c r="L89" s="38">
        <v>430</v>
      </c>
      <c r="M89" s="76">
        <v>1.26</v>
      </c>
      <c r="N89" s="76">
        <v>1262.26</v>
      </c>
      <c r="O89" s="97" t="s">
        <v>39</v>
      </c>
    </row>
    <row r="90" spans="1:15" s="2" customFormat="1" ht="13.5" customHeight="1" x14ac:dyDescent="0.2">
      <c r="A90" s="52"/>
      <c r="B90" s="28">
        <f t="shared" si="2"/>
        <v>81</v>
      </c>
      <c r="C90" s="88" t="s">
        <v>49</v>
      </c>
      <c r="D90" s="88" t="s">
        <v>82</v>
      </c>
      <c r="E90" s="90" t="s">
        <v>174</v>
      </c>
      <c r="F90" s="90" t="s">
        <v>233</v>
      </c>
      <c r="G90" s="90" t="s">
        <v>326</v>
      </c>
      <c r="H90" s="29">
        <v>2</v>
      </c>
      <c r="I90" s="91" t="s">
        <v>372</v>
      </c>
      <c r="J90" s="90" t="s">
        <v>454</v>
      </c>
      <c r="K90" s="37">
        <v>2000</v>
      </c>
      <c r="L90" s="37">
        <v>23140</v>
      </c>
      <c r="M90" s="75">
        <v>0.63</v>
      </c>
      <c r="N90" s="75">
        <v>1266.54</v>
      </c>
      <c r="O90" s="96" t="s">
        <v>39</v>
      </c>
    </row>
    <row r="91" spans="1:15" s="2" customFormat="1" ht="13.5" customHeight="1" x14ac:dyDescent="0.2">
      <c r="A91" s="52"/>
      <c r="B91" s="30">
        <f t="shared" si="2"/>
        <v>82</v>
      </c>
      <c r="C91" s="89" t="s">
        <v>49</v>
      </c>
      <c r="D91" s="89" t="s">
        <v>83</v>
      </c>
      <c r="E91" s="89" t="s">
        <v>175</v>
      </c>
      <c r="F91" s="89" t="s">
        <v>239</v>
      </c>
      <c r="G91" s="89" t="s">
        <v>327</v>
      </c>
      <c r="H91" s="31">
        <v>1</v>
      </c>
      <c r="I91" s="92" t="s">
        <v>372</v>
      </c>
      <c r="J91" s="89" t="s">
        <v>455</v>
      </c>
      <c r="K91" s="38">
        <v>1000</v>
      </c>
      <c r="L91" s="38">
        <v>0</v>
      </c>
      <c r="M91" s="76">
        <v>2.4700000000000002</v>
      </c>
      <c r="N91" s="76">
        <v>2470</v>
      </c>
      <c r="O91" s="97" t="s">
        <v>39</v>
      </c>
    </row>
    <row r="92" spans="1:15" s="2" customFormat="1" ht="13.5" customHeight="1" x14ac:dyDescent="0.2">
      <c r="A92" s="52"/>
      <c r="B92" s="28">
        <f t="shared" si="2"/>
        <v>83</v>
      </c>
      <c r="C92" s="88" t="s">
        <v>49</v>
      </c>
      <c r="D92" s="88" t="s">
        <v>63</v>
      </c>
      <c r="E92" s="90" t="s">
        <v>176</v>
      </c>
      <c r="F92" s="90" t="s">
        <v>240</v>
      </c>
      <c r="G92" s="90" t="s">
        <v>328</v>
      </c>
      <c r="H92" s="29">
        <v>1</v>
      </c>
      <c r="I92" s="91" t="s">
        <v>372</v>
      </c>
      <c r="J92" s="90" t="s">
        <v>456</v>
      </c>
      <c r="K92" s="37">
        <v>1000</v>
      </c>
      <c r="L92" s="37">
        <v>11005</v>
      </c>
      <c r="M92" s="75">
        <v>0.98</v>
      </c>
      <c r="N92" s="75">
        <v>983.4</v>
      </c>
      <c r="O92" s="96" t="s">
        <v>39</v>
      </c>
    </row>
    <row r="93" spans="1:15" s="2" customFormat="1" ht="13.5" customHeight="1" x14ac:dyDescent="0.2">
      <c r="A93" s="52"/>
      <c r="B93" s="30">
        <f t="shared" si="2"/>
        <v>84</v>
      </c>
      <c r="C93" s="89" t="s">
        <v>49</v>
      </c>
      <c r="D93" s="89" t="s">
        <v>63</v>
      </c>
      <c r="E93" s="89" t="s">
        <v>177</v>
      </c>
      <c r="F93" s="89" t="s">
        <v>233</v>
      </c>
      <c r="G93" s="89" t="s">
        <v>329</v>
      </c>
      <c r="H93" s="31">
        <v>1</v>
      </c>
      <c r="I93" s="92" t="s">
        <v>372</v>
      </c>
      <c r="J93" s="89" t="s">
        <v>457</v>
      </c>
      <c r="K93" s="38">
        <v>1000</v>
      </c>
      <c r="L93" s="38">
        <v>6542</v>
      </c>
      <c r="M93" s="76">
        <v>0.89</v>
      </c>
      <c r="N93" s="76">
        <v>894</v>
      </c>
      <c r="O93" s="97" t="s">
        <v>39</v>
      </c>
    </row>
    <row r="94" spans="1:15" s="2" customFormat="1" ht="13.5" customHeight="1" x14ac:dyDescent="0.2">
      <c r="A94" s="52"/>
      <c r="B94" s="28">
        <f t="shared" si="2"/>
        <v>85</v>
      </c>
      <c r="C94" s="88" t="s">
        <v>49</v>
      </c>
      <c r="D94" s="88" t="s">
        <v>84</v>
      </c>
      <c r="E94" s="90" t="s">
        <v>178</v>
      </c>
      <c r="F94" s="90" t="s">
        <v>241</v>
      </c>
      <c r="G94" s="90" t="s">
        <v>330</v>
      </c>
      <c r="H94" s="29">
        <v>1</v>
      </c>
      <c r="I94" s="91" t="s">
        <v>372</v>
      </c>
      <c r="J94" s="90" t="s">
        <v>458</v>
      </c>
      <c r="K94" s="37">
        <v>1000</v>
      </c>
      <c r="L94" s="37">
        <v>5539</v>
      </c>
      <c r="M94" s="75">
        <v>0.65</v>
      </c>
      <c r="N94" s="75">
        <v>651</v>
      </c>
      <c r="O94" s="96" t="s">
        <v>39</v>
      </c>
    </row>
    <row r="95" spans="1:15" s="2" customFormat="1" ht="13.5" customHeight="1" x14ac:dyDescent="0.2">
      <c r="A95" s="52"/>
      <c r="B95" s="30">
        <f t="shared" si="2"/>
        <v>86</v>
      </c>
      <c r="C95" s="89" t="s">
        <v>49</v>
      </c>
      <c r="D95" s="89" t="s">
        <v>85</v>
      </c>
      <c r="E95" s="89" t="s">
        <v>179</v>
      </c>
      <c r="F95" s="89" t="s">
        <v>242</v>
      </c>
      <c r="G95" s="89" t="s">
        <v>331</v>
      </c>
      <c r="H95" s="31">
        <v>1</v>
      </c>
      <c r="I95" s="92" t="s">
        <v>372</v>
      </c>
      <c r="J95" s="89" t="s">
        <v>459</v>
      </c>
      <c r="K95" s="38">
        <v>1000</v>
      </c>
      <c r="L95" s="38">
        <v>13955</v>
      </c>
      <c r="M95" s="76">
        <v>0.28999999999999998</v>
      </c>
      <c r="N95" s="76">
        <v>292.05</v>
      </c>
      <c r="O95" s="97" t="s">
        <v>39</v>
      </c>
    </row>
    <row r="96" spans="1:15" s="2" customFormat="1" ht="13.5" customHeight="1" x14ac:dyDescent="0.2">
      <c r="A96" s="52"/>
      <c r="B96" s="28">
        <f t="shared" si="2"/>
        <v>87</v>
      </c>
      <c r="C96" s="88" t="s">
        <v>49</v>
      </c>
      <c r="D96" s="88" t="s">
        <v>86</v>
      </c>
      <c r="E96" s="90" t="s">
        <v>180</v>
      </c>
      <c r="F96" s="90" t="s">
        <v>243</v>
      </c>
      <c r="G96" s="90" t="s">
        <v>332</v>
      </c>
      <c r="H96" s="29">
        <v>1</v>
      </c>
      <c r="I96" s="91" t="s">
        <v>372</v>
      </c>
      <c r="J96" s="90" t="s">
        <v>460</v>
      </c>
      <c r="K96" s="37">
        <v>1000</v>
      </c>
      <c r="L96" s="37">
        <v>14085</v>
      </c>
      <c r="M96" s="75">
        <v>0.33</v>
      </c>
      <c r="N96" s="75">
        <v>331.51</v>
      </c>
      <c r="O96" s="96" t="s">
        <v>39</v>
      </c>
    </row>
    <row r="97" spans="1:15" s="2" customFormat="1" ht="13.5" customHeight="1" x14ac:dyDescent="0.2">
      <c r="A97" s="52"/>
      <c r="B97" s="30">
        <f t="shared" si="2"/>
        <v>88</v>
      </c>
      <c r="C97" s="89" t="s">
        <v>49</v>
      </c>
      <c r="D97" s="89" t="s">
        <v>86</v>
      </c>
      <c r="E97" s="89" t="s">
        <v>181</v>
      </c>
      <c r="F97" s="89" t="s">
        <v>244</v>
      </c>
      <c r="G97" s="89" t="s">
        <v>333</v>
      </c>
      <c r="H97" s="31">
        <v>2</v>
      </c>
      <c r="I97" s="92" t="s">
        <v>372</v>
      </c>
      <c r="J97" s="89" t="s">
        <v>461</v>
      </c>
      <c r="K97" s="38">
        <v>2000</v>
      </c>
      <c r="L97" s="38">
        <v>5088</v>
      </c>
      <c r="M97" s="76">
        <v>0.1</v>
      </c>
      <c r="N97" s="76">
        <v>206</v>
      </c>
      <c r="O97" s="97" t="s">
        <v>39</v>
      </c>
    </row>
    <row r="98" spans="1:15" s="2" customFormat="1" ht="13.5" customHeight="1" x14ac:dyDescent="0.2">
      <c r="A98" s="52"/>
      <c r="B98" s="28">
        <f t="shared" si="2"/>
        <v>89</v>
      </c>
      <c r="C98" s="88" t="s">
        <v>49</v>
      </c>
      <c r="D98" s="88" t="s">
        <v>86</v>
      </c>
      <c r="E98" s="90" t="s">
        <v>182</v>
      </c>
      <c r="F98" s="90" t="s">
        <v>245</v>
      </c>
      <c r="G98" s="90" t="s">
        <v>334</v>
      </c>
      <c r="H98" s="29">
        <v>3</v>
      </c>
      <c r="I98" s="91" t="s">
        <v>372</v>
      </c>
      <c r="J98" s="90" t="s">
        <v>462</v>
      </c>
      <c r="K98" s="37">
        <v>3000</v>
      </c>
      <c r="L98" s="37">
        <v>75751</v>
      </c>
      <c r="M98" s="75">
        <v>0.13</v>
      </c>
      <c r="N98" s="75">
        <v>381</v>
      </c>
      <c r="O98" s="96" t="s">
        <v>39</v>
      </c>
    </row>
    <row r="99" spans="1:15" s="2" customFormat="1" ht="13.5" customHeight="1" x14ac:dyDescent="0.2">
      <c r="A99" s="52"/>
      <c r="B99" s="30">
        <f t="shared" si="2"/>
        <v>90</v>
      </c>
      <c r="C99" s="89" t="s">
        <v>49</v>
      </c>
      <c r="D99" s="89" t="s">
        <v>86</v>
      </c>
      <c r="E99" s="89" t="s">
        <v>183</v>
      </c>
      <c r="F99" s="89" t="s">
        <v>237</v>
      </c>
      <c r="G99" s="89" t="s">
        <v>335</v>
      </c>
      <c r="H99" s="31">
        <v>1</v>
      </c>
      <c r="I99" s="92" t="s">
        <v>372</v>
      </c>
      <c r="J99" s="89" t="s">
        <v>463</v>
      </c>
      <c r="K99" s="38">
        <v>1000</v>
      </c>
      <c r="L99" s="38">
        <v>2825</v>
      </c>
      <c r="M99" s="76">
        <v>1.4</v>
      </c>
      <c r="N99" s="76">
        <v>1400.6</v>
      </c>
      <c r="O99" s="97" t="s">
        <v>39</v>
      </c>
    </row>
    <row r="100" spans="1:15" s="2" customFormat="1" ht="13.5" customHeight="1" x14ac:dyDescent="0.2">
      <c r="A100" s="52"/>
      <c r="B100" s="28">
        <f t="shared" si="2"/>
        <v>91</v>
      </c>
      <c r="C100" s="88" t="s">
        <v>49</v>
      </c>
      <c r="D100" s="88" t="s">
        <v>86</v>
      </c>
      <c r="E100" s="90" t="s">
        <v>184</v>
      </c>
      <c r="F100" s="90" t="s">
        <v>233</v>
      </c>
      <c r="G100" s="90" t="s">
        <v>336</v>
      </c>
      <c r="H100" s="29">
        <v>1</v>
      </c>
      <c r="I100" s="91" t="s">
        <v>372</v>
      </c>
      <c r="J100" s="90" t="s">
        <v>464</v>
      </c>
      <c r="K100" s="37">
        <v>1000</v>
      </c>
      <c r="L100" s="37">
        <v>3927</v>
      </c>
      <c r="M100" s="75">
        <v>1.47</v>
      </c>
      <c r="N100" s="75">
        <v>1470</v>
      </c>
      <c r="O100" s="96" t="s">
        <v>39</v>
      </c>
    </row>
    <row r="101" spans="1:15" s="2" customFormat="1" ht="13.5" customHeight="1" x14ac:dyDescent="0.2">
      <c r="A101" s="52"/>
      <c r="B101" s="30">
        <f t="shared" si="2"/>
        <v>92</v>
      </c>
      <c r="C101" s="89" t="s">
        <v>49</v>
      </c>
      <c r="D101" s="89" t="s">
        <v>86</v>
      </c>
      <c r="E101" s="89" t="s">
        <v>185</v>
      </c>
      <c r="F101" s="89" t="s">
        <v>246</v>
      </c>
      <c r="G101" s="89" t="s">
        <v>337</v>
      </c>
      <c r="H101" s="31">
        <v>2</v>
      </c>
      <c r="I101" s="92" t="s">
        <v>372</v>
      </c>
      <c r="J101" s="89" t="s">
        <v>465</v>
      </c>
      <c r="K101" s="38">
        <v>2000</v>
      </c>
      <c r="L101" s="38">
        <v>649</v>
      </c>
      <c r="M101" s="76">
        <v>0.92</v>
      </c>
      <c r="N101" s="76">
        <v>1836</v>
      </c>
      <c r="O101" s="97" t="s">
        <v>39</v>
      </c>
    </row>
    <row r="102" spans="1:15" s="2" customFormat="1" ht="13.5" customHeight="1" x14ac:dyDescent="0.2">
      <c r="A102" s="52"/>
      <c r="B102" s="28">
        <f t="shared" si="2"/>
        <v>93</v>
      </c>
      <c r="C102" s="88" t="s">
        <v>49</v>
      </c>
      <c r="D102" s="88" t="s">
        <v>86</v>
      </c>
      <c r="E102" s="90" t="s">
        <v>186</v>
      </c>
      <c r="F102" s="90" t="s">
        <v>247</v>
      </c>
      <c r="G102" s="90" t="s">
        <v>338</v>
      </c>
      <c r="H102" s="29">
        <v>1</v>
      </c>
      <c r="I102" s="91" t="s">
        <v>372</v>
      </c>
      <c r="J102" s="90" t="s">
        <v>466</v>
      </c>
      <c r="K102" s="37">
        <v>1000</v>
      </c>
      <c r="L102" s="37">
        <v>4967</v>
      </c>
      <c r="M102" s="75">
        <v>2.12</v>
      </c>
      <c r="N102" s="75">
        <v>2116.8000000000002</v>
      </c>
      <c r="O102" s="96" t="s">
        <v>39</v>
      </c>
    </row>
    <row r="103" spans="1:15" s="2" customFormat="1" ht="13.5" customHeight="1" x14ac:dyDescent="0.2">
      <c r="A103" s="52"/>
      <c r="B103" s="30">
        <f t="shared" si="2"/>
        <v>94</v>
      </c>
      <c r="C103" s="89" t="s">
        <v>50</v>
      </c>
      <c r="D103" s="89" t="s">
        <v>87</v>
      </c>
      <c r="E103" s="89" t="s">
        <v>187</v>
      </c>
      <c r="F103" s="89" t="s">
        <v>89</v>
      </c>
      <c r="G103" s="89" t="s">
        <v>339</v>
      </c>
      <c r="H103" s="31">
        <v>1</v>
      </c>
      <c r="I103" s="92" t="s">
        <v>372</v>
      </c>
      <c r="J103" s="89" t="s">
        <v>467</v>
      </c>
      <c r="K103" s="38">
        <v>1000</v>
      </c>
      <c r="L103" s="38">
        <v>4716</v>
      </c>
      <c r="M103" s="76">
        <v>0.59</v>
      </c>
      <c r="N103" s="76">
        <v>588</v>
      </c>
      <c r="O103" s="97" t="s">
        <v>39</v>
      </c>
    </row>
    <row r="104" spans="1:15" s="2" customFormat="1" ht="13.5" customHeight="1" x14ac:dyDescent="0.2">
      <c r="A104" s="52"/>
      <c r="B104" s="28">
        <f t="shared" si="2"/>
        <v>95</v>
      </c>
      <c r="C104" s="88" t="s">
        <v>50</v>
      </c>
      <c r="D104" s="88" t="s">
        <v>88</v>
      </c>
      <c r="E104" s="90" t="s">
        <v>188</v>
      </c>
      <c r="F104" s="90" t="s">
        <v>223</v>
      </c>
      <c r="G104" s="90" t="s">
        <v>340</v>
      </c>
      <c r="H104" s="29">
        <v>4</v>
      </c>
      <c r="I104" s="91" t="s">
        <v>372</v>
      </c>
      <c r="J104" s="90" t="s">
        <v>468</v>
      </c>
      <c r="K104" s="37">
        <v>4000</v>
      </c>
      <c r="L104" s="37">
        <v>59122</v>
      </c>
      <c r="M104" s="75">
        <v>0.12</v>
      </c>
      <c r="N104" s="75">
        <v>475.36</v>
      </c>
      <c r="O104" s="96" t="s">
        <v>39</v>
      </c>
    </row>
    <row r="105" spans="1:15" s="2" customFormat="1" ht="13.5" customHeight="1" x14ac:dyDescent="0.2">
      <c r="A105" s="52"/>
      <c r="B105" s="30">
        <f t="shared" si="2"/>
        <v>96</v>
      </c>
      <c r="C105" s="89" t="s">
        <v>50</v>
      </c>
      <c r="D105" s="89" t="s">
        <v>88</v>
      </c>
      <c r="E105" s="89" t="s">
        <v>189</v>
      </c>
      <c r="F105" s="89" t="s">
        <v>223</v>
      </c>
      <c r="G105" s="89" t="s">
        <v>341</v>
      </c>
      <c r="H105" s="31">
        <v>2</v>
      </c>
      <c r="I105" s="92" t="s">
        <v>372</v>
      </c>
      <c r="J105" s="89" t="s">
        <v>469</v>
      </c>
      <c r="K105" s="38">
        <v>2000</v>
      </c>
      <c r="L105" s="38">
        <v>21150</v>
      </c>
      <c r="M105" s="76">
        <v>0.11</v>
      </c>
      <c r="N105" s="76">
        <v>219.4</v>
      </c>
      <c r="O105" s="97" t="s">
        <v>39</v>
      </c>
    </row>
    <row r="106" spans="1:15" s="2" customFormat="1" ht="13.5" customHeight="1" x14ac:dyDescent="0.2">
      <c r="A106" s="52"/>
      <c r="B106" s="28">
        <f t="shared" ref="B106:B134" si="3">ROW(B106) - ROW($B$9)</f>
        <v>97</v>
      </c>
      <c r="C106" s="88" t="s">
        <v>51</v>
      </c>
      <c r="D106" s="88" t="s">
        <v>89</v>
      </c>
      <c r="E106" s="90" t="s">
        <v>89</v>
      </c>
      <c r="F106" s="90" t="s">
        <v>89</v>
      </c>
      <c r="G106" s="90" t="s">
        <v>342</v>
      </c>
      <c r="H106" s="29">
        <v>1</v>
      </c>
      <c r="I106" s="91" t="s">
        <v>89</v>
      </c>
      <c r="J106" s="90" t="s">
        <v>89</v>
      </c>
      <c r="K106" s="37"/>
      <c r="L106" s="37"/>
      <c r="M106" s="75"/>
      <c r="N106" s="75"/>
      <c r="O106" s="96" t="s">
        <v>89</v>
      </c>
    </row>
    <row r="107" spans="1:15" s="2" customFormat="1" ht="13.5" customHeight="1" x14ac:dyDescent="0.2">
      <c r="A107" s="52"/>
      <c r="B107" s="30">
        <f t="shared" si="3"/>
        <v>98</v>
      </c>
      <c r="C107" s="89" t="s">
        <v>52</v>
      </c>
      <c r="D107" s="89" t="s">
        <v>90</v>
      </c>
      <c r="E107" s="89" t="s">
        <v>190</v>
      </c>
      <c r="F107" s="89" t="s">
        <v>221</v>
      </c>
      <c r="G107" s="89" t="s">
        <v>343</v>
      </c>
      <c r="H107" s="31">
        <v>9</v>
      </c>
      <c r="I107" s="92" t="s">
        <v>372</v>
      </c>
      <c r="J107" s="89" t="s">
        <v>470</v>
      </c>
      <c r="K107" s="38">
        <v>9000</v>
      </c>
      <c r="L107" s="38">
        <v>0</v>
      </c>
      <c r="M107" s="76">
        <v>0</v>
      </c>
      <c r="N107" s="76">
        <v>24.3</v>
      </c>
      <c r="O107" s="97" t="s">
        <v>39</v>
      </c>
    </row>
    <row r="108" spans="1:15" s="2" customFormat="1" ht="13.5" customHeight="1" x14ac:dyDescent="0.2">
      <c r="A108" s="52"/>
      <c r="B108" s="28">
        <f t="shared" si="3"/>
        <v>99</v>
      </c>
      <c r="C108" s="88" t="s">
        <v>52</v>
      </c>
      <c r="D108" s="88" t="s">
        <v>90</v>
      </c>
      <c r="E108" s="90" t="s">
        <v>191</v>
      </c>
      <c r="F108" s="90" t="s">
        <v>221</v>
      </c>
      <c r="G108" s="90" t="s">
        <v>344</v>
      </c>
      <c r="H108" s="29">
        <v>4</v>
      </c>
      <c r="I108" s="91" t="s">
        <v>372</v>
      </c>
      <c r="J108" s="90" t="s">
        <v>471</v>
      </c>
      <c r="K108" s="37">
        <v>4000</v>
      </c>
      <c r="L108" s="37">
        <v>9315</v>
      </c>
      <c r="M108" s="75">
        <v>0</v>
      </c>
      <c r="N108" s="75">
        <v>12.96</v>
      </c>
      <c r="O108" s="96" t="s">
        <v>39</v>
      </c>
    </row>
    <row r="109" spans="1:15" s="2" customFormat="1" ht="13.5" customHeight="1" x14ac:dyDescent="0.2">
      <c r="A109" s="52"/>
      <c r="B109" s="30">
        <f t="shared" si="3"/>
        <v>100</v>
      </c>
      <c r="C109" s="89" t="s">
        <v>52</v>
      </c>
      <c r="D109" s="89" t="s">
        <v>90</v>
      </c>
      <c r="E109" s="89" t="s">
        <v>192</v>
      </c>
      <c r="F109" s="89" t="s">
        <v>221</v>
      </c>
      <c r="G109" s="89" t="s">
        <v>345</v>
      </c>
      <c r="H109" s="31">
        <v>5</v>
      </c>
      <c r="I109" s="92" t="s">
        <v>372</v>
      </c>
      <c r="J109" s="89" t="s">
        <v>472</v>
      </c>
      <c r="K109" s="38">
        <v>5000</v>
      </c>
      <c r="L109" s="38">
        <v>34751</v>
      </c>
      <c r="M109" s="76">
        <v>0</v>
      </c>
      <c r="N109" s="76">
        <v>13.5</v>
      </c>
      <c r="O109" s="97" t="s">
        <v>39</v>
      </c>
    </row>
    <row r="110" spans="1:15" s="2" customFormat="1" ht="13.5" customHeight="1" x14ac:dyDescent="0.2">
      <c r="A110" s="52"/>
      <c r="B110" s="28">
        <f t="shared" si="3"/>
        <v>101</v>
      </c>
      <c r="C110" s="88" t="s">
        <v>52</v>
      </c>
      <c r="D110" s="88" t="s">
        <v>90</v>
      </c>
      <c r="E110" s="90" t="s">
        <v>193</v>
      </c>
      <c r="F110" s="90" t="s">
        <v>221</v>
      </c>
      <c r="G110" s="90" t="s">
        <v>346</v>
      </c>
      <c r="H110" s="29">
        <v>1</v>
      </c>
      <c r="I110" s="91" t="s">
        <v>372</v>
      </c>
      <c r="J110" s="90" t="s">
        <v>473</v>
      </c>
      <c r="K110" s="37">
        <v>1000</v>
      </c>
      <c r="L110" s="37">
        <v>10907</v>
      </c>
      <c r="M110" s="75">
        <v>0</v>
      </c>
      <c r="N110" s="75">
        <v>3.84</v>
      </c>
      <c r="O110" s="96" t="s">
        <v>39</v>
      </c>
    </row>
    <row r="111" spans="1:15" s="2" customFormat="1" ht="13.5" customHeight="1" x14ac:dyDescent="0.2">
      <c r="A111" s="52"/>
      <c r="B111" s="30">
        <f t="shared" si="3"/>
        <v>102</v>
      </c>
      <c r="C111" s="89" t="s">
        <v>52</v>
      </c>
      <c r="D111" s="89" t="s">
        <v>90</v>
      </c>
      <c r="E111" s="89" t="s">
        <v>194</v>
      </c>
      <c r="F111" s="89" t="s">
        <v>221</v>
      </c>
      <c r="G111" s="89" t="s">
        <v>347</v>
      </c>
      <c r="H111" s="31">
        <v>3</v>
      </c>
      <c r="I111" s="92" t="s">
        <v>372</v>
      </c>
      <c r="J111" s="89" t="s">
        <v>474</v>
      </c>
      <c r="K111" s="38">
        <v>3000</v>
      </c>
      <c r="L111" s="38">
        <v>99270</v>
      </c>
      <c r="M111" s="76">
        <v>0</v>
      </c>
      <c r="N111" s="76">
        <v>9.7200000000000006</v>
      </c>
      <c r="O111" s="97" t="s">
        <v>39</v>
      </c>
    </row>
    <row r="112" spans="1:15" s="2" customFormat="1" ht="13.5" customHeight="1" x14ac:dyDescent="0.2">
      <c r="A112" s="52"/>
      <c r="B112" s="28">
        <f t="shared" si="3"/>
        <v>103</v>
      </c>
      <c r="C112" s="88" t="s">
        <v>52</v>
      </c>
      <c r="D112" s="88" t="s">
        <v>78</v>
      </c>
      <c r="E112" s="90" t="s">
        <v>195</v>
      </c>
      <c r="F112" s="90" t="s">
        <v>221</v>
      </c>
      <c r="G112" s="90" t="s">
        <v>348</v>
      </c>
      <c r="H112" s="29">
        <v>1</v>
      </c>
      <c r="I112" s="91" t="s">
        <v>372</v>
      </c>
      <c r="J112" s="90" t="s">
        <v>475</v>
      </c>
      <c r="K112" s="37">
        <v>1000</v>
      </c>
      <c r="L112" s="37">
        <v>6466</v>
      </c>
      <c r="M112" s="75">
        <v>0.02</v>
      </c>
      <c r="N112" s="75">
        <v>17.399999999999999</v>
      </c>
      <c r="O112" s="96" t="s">
        <v>39</v>
      </c>
    </row>
    <row r="113" spans="1:15" s="2" customFormat="1" ht="13.5" customHeight="1" x14ac:dyDescent="0.2">
      <c r="A113" s="52"/>
      <c r="B113" s="30">
        <f t="shared" si="3"/>
        <v>104</v>
      </c>
      <c r="C113" s="89" t="s">
        <v>52</v>
      </c>
      <c r="D113" s="89" t="s">
        <v>78</v>
      </c>
      <c r="E113" s="89" t="s">
        <v>196</v>
      </c>
      <c r="F113" s="89" t="s">
        <v>221</v>
      </c>
      <c r="G113" s="89" t="s">
        <v>349</v>
      </c>
      <c r="H113" s="31">
        <v>1</v>
      </c>
      <c r="I113" s="92" t="s">
        <v>372</v>
      </c>
      <c r="J113" s="89" t="s">
        <v>476</v>
      </c>
      <c r="K113" s="38">
        <v>1000</v>
      </c>
      <c r="L113" s="38">
        <v>23040</v>
      </c>
      <c r="M113" s="76">
        <v>0.02</v>
      </c>
      <c r="N113" s="76">
        <v>17.399999999999999</v>
      </c>
      <c r="O113" s="97" t="s">
        <v>39</v>
      </c>
    </row>
    <row r="114" spans="1:15" s="2" customFormat="1" ht="13.5" customHeight="1" x14ac:dyDescent="0.2">
      <c r="A114" s="52"/>
      <c r="B114" s="28">
        <f t="shared" si="3"/>
        <v>105</v>
      </c>
      <c r="C114" s="88" t="s">
        <v>52</v>
      </c>
      <c r="D114" s="88" t="s">
        <v>78</v>
      </c>
      <c r="E114" s="90" t="s">
        <v>197</v>
      </c>
      <c r="F114" s="90" t="s">
        <v>221</v>
      </c>
      <c r="G114" s="90" t="s">
        <v>350</v>
      </c>
      <c r="H114" s="29">
        <v>2</v>
      </c>
      <c r="I114" s="91" t="s">
        <v>372</v>
      </c>
      <c r="J114" s="90" t="s">
        <v>477</v>
      </c>
      <c r="K114" s="37">
        <v>2000</v>
      </c>
      <c r="L114" s="37">
        <v>17371</v>
      </c>
      <c r="M114" s="75">
        <v>0.02</v>
      </c>
      <c r="N114" s="75">
        <v>34.799999999999997</v>
      </c>
      <c r="O114" s="96" t="s">
        <v>39</v>
      </c>
    </row>
    <row r="115" spans="1:15" s="2" customFormat="1" ht="13.5" customHeight="1" x14ac:dyDescent="0.2">
      <c r="A115" s="52"/>
      <c r="B115" s="30">
        <f t="shared" si="3"/>
        <v>106</v>
      </c>
      <c r="C115" s="89" t="s">
        <v>52</v>
      </c>
      <c r="D115" s="89" t="s">
        <v>78</v>
      </c>
      <c r="E115" s="89" t="s">
        <v>198</v>
      </c>
      <c r="F115" s="89" t="s">
        <v>221</v>
      </c>
      <c r="G115" s="89" t="s">
        <v>351</v>
      </c>
      <c r="H115" s="31">
        <v>5</v>
      </c>
      <c r="I115" s="92" t="s">
        <v>372</v>
      </c>
      <c r="J115" s="89" t="s">
        <v>478</v>
      </c>
      <c r="K115" s="38">
        <v>5000</v>
      </c>
      <c r="L115" s="38">
        <v>172079</v>
      </c>
      <c r="M115" s="76">
        <v>0.02</v>
      </c>
      <c r="N115" s="76">
        <v>87</v>
      </c>
      <c r="O115" s="97" t="s">
        <v>39</v>
      </c>
    </row>
    <row r="116" spans="1:15" s="2" customFormat="1" ht="13.5" customHeight="1" x14ac:dyDescent="0.2">
      <c r="A116" s="52"/>
      <c r="B116" s="28">
        <f t="shared" si="3"/>
        <v>107</v>
      </c>
      <c r="C116" s="88" t="s">
        <v>52</v>
      </c>
      <c r="D116" s="88" t="s">
        <v>78</v>
      </c>
      <c r="E116" s="90" t="s">
        <v>199</v>
      </c>
      <c r="F116" s="90" t="s">
        <v>221</v>
      </c>
      <c r="G116" s="90" t="s">
        <v>352</v>
      </c>
      <c r="H116" s="29">
        <v>2</v>
      </c>
      <c r="I116" s="91" t="s">
        <v>372</v>
      </c>
      <c r="J116" s="90" t="s">
        <v>479</v>
      </c>
      <c r="K116" s="37">
        <v>2000</v>
      </c>
      <c r="L116" s="37">
        <v>50671</v>
      </c>
      <c r="M116" s="75">
        <v>0.02</v>
      </c>
      <c r="N116" s="75">
        <v>34.799999999999997</v>
      </c>
      <c r="O116" s="96" t="s">
        <v>39</v>
      </c>
    </row>
    <row r="117" spans="1:15" s="2" customFormat="1" ht="13.5" customHeight="1" x14ac:dyDescent="0.2">
      <c r="A117" s="52"/>
      <c r="B117" s="30">
        <f t="shared" si="3"/>
        <v>108</v>
      </c>
      <c r="C117" s="89" t="s">
        <v>52</v>
      </c>
      <c r="D117" s="89" t="s">
        <v>91</v>
      </c>
      <c r="E117" s="89" t="s">
        <v>200</v>
      </c>
      <c r="F117" s="89" t="s">
        <v>221</v>
      </c>
      <c r="G117" s="89" t="s">
        <v>353</v>
      </c>
      <c r="H117" s="31">
        <v>3</v>
      </c>
      <c r="I117" s="92" t="s">
        <v>372</v>
      </c>
      <c r="J117" s="89" t="s">
        <v>480</v>
      </c>
      <c r="K117" s="38">
        <v>3000</v>
      </c>
      <c r="L117" s="38">
        <v>2743598</v>
      </c>
      <c r="M117" s="76">
        <v>0</v>
      </c>
      <c r="N117" s="76">
        <v>7.02</v>
      </c>
      <c r="O117" s="97" t="s">
        <v>39</v>
      </c>
    </row>
    <row r="118" spans="1:15" s="2" customFormat="1" ht="13.5" customHeight="1" x14ac:dyDescent="0.2">
      <c r="A118" s="52"/>
      <c r="B118" s="28">
        <f t="shared" si="3"/>
        <v>109</v>
      </c>
      <c r="C118" s="88" t="s">
        <v>52</v>
      </c>
      <c r="D118" s="88" t="s">
        <v>91</v>
      </c>
      <c r="E118" s="90" t="s">
        <v>201</v>
      </c>
      <c r="F118" s="90" t="s">
        <v>221</v>
      </c>
      <c r="G118" s="90" t="s">
        <v>354</v>
      </c>
      <c r="H118" s="29">
        <v>31</v>
      </c>
      <c r="I118" s="91" t="s">
        <v>372</v>
      </c>
      <c r="J118" s="90" t="s">
        <v>481</v>
      </c>
      <c r="K118" s="37">
        <v>31000</v>
      </c>
      <c r="L118" s="37">
        <v>10281976</v>
      </c>
      <c r="M118" s="75">
        <v>0</v>
      </c>
      <c r="N118" s="75">
        <v>62.93</v>
      </c>
      <c r="O118" s="96" t="s">
        <v>39</v>
      </c>
    </row>
    <row r="119" spans="1:15" s="2" customFormat="1" ht="13.5" customHeight="1" x14ac:dyDescent="0.2">
      <c r="A119" s="52"/>
      <c r="B119" s="30">
        <f t="shared" si="3"/>
        <v>110</v>
      </c>
      <c r="C119" s="89" t="s">
        <v>52</v>
      </c>
      <c r="D119" s="89" t="s">
        <v>91</v>
      </c>
      <c r="E119" s="89" t="s">
        <v>202</v>
      </c>
      <c r="F119" s="89" t="s">
        <v>221</v>
      </c>
      <c r="G119" s="89" t="s">
        <v>355</v>
      </c>
      <c r="H119" s="31">
        <v>1</v>
      </c>
      <c r="I119" s="92" t="s">
        <v>372</v>
      </c>
      <c r="J119" s="89" t="s">
        <v>482</v>
      </c>
      <c r="K119" s="38">
        <v>1000</v>
      </c>
      <c r="L119" s="38">
        <v>112369</v>
      </c>
      <c r="M119" s="76">
        <v>0</v>
      </c>
      <c r="N119" s="76">
        <v>2.7</v>
      </c>
      <c r="O119" s="97" t="s">
        <v>39</v>
      </c>
    </row>
    <row r="120" spans="1:15" s="2" customFormat="1" ht="13.5" customHeight="1" x14ac:dyDescent="0.2">
      <c r="A120" s="52"/>
      <c r="B120" s="28">
        <f t="shared" si="3"/>
        <v>111</v>
      </c>
      <c r="C120" s="88" t="s">
        <v>52</v>
      </c>
      <c r="D120" s="88" t="s">
        <v>91</v>
      </c>
      <c r="E120" s="90" t="s">
        <v>203</v>
      </c>
      <c r="F120" s="90" t="s">
        <v>221</v>
      </c>
      <c r="G120" s="90" t="s">
        <v>356</v>
      </c>
      <c r="H120" s="29">
        <v>3</v>
      </c>
      <c r="I120" s="91" t="s">
        <v>372</v>
      </c>
      <c r="J120" s="90" t="s">
        <v>483</v>
      </c>
      <c r="K120" s="37">
        <v>3000</v>
      </c>
      <c r="L120" s="37">
        <v>244833</v>
      </c>
      <c r="M120" s="75">
        <v>0</v>
      </c>
      <c r="N120" s="75">
        <v>7.02</v>
      </c>
      <c r="O120" s="96" t="s">
        <v>39</v>
      </c>
    </row>
    <row r="121" spans="1:15" s="2" customFormat="1" ht="13.5" customHeight="1" x14ac:dyDescent="0.2">
      <c r="A121" s="52"/>
      <c r="B121" s="30">
        <f t="shared" si="3"/>
        <v>112</v>
      </c>
      <c r="C121" s="89" t="s">
        <v>52</v>
      </c>
      <c r="D121" s="89" t="s">
        <v>91</v>
      </c>
      <c r="E121" s="89" t="s">
        <v>204</v>
      </c>
      <c r="F121" s="89" t="s">
        <v>221</v>
      </c>
      <c r="G121" s="89" t="s">
        <v>357</v>
      </c>
      <c r="H121" s="31">
        <v>3</v>
      </c>
      <c r="I121" s="92" t="s">
        <v>372</v>
      </c>
      <c r="J121" s="89" t="s">
        <v>484</v>
      </c>
      <c r="K121" s="38">
        <v>3000</v>
      </c>
      <c r="L121" s="38">
        <v>2287436</v>
      </c>
      <c r="M121" s="76">
        <v>0</v>
      </c>
      <c r="N121" s="76">
        <v>7.02</v>
      </c>
      <c r="O121" s="97" t="s">
        <v>39</v>
      </c>
    </row>
    <row r="122" spans="1:15" s="2" customFormat="1" ht="13.5" customHeight="1" x14ac:dyDescent="0.2">
      <c r="A122" s="52"/>
      <c r="B122" s="28">
        <f t="shared" si="3"/>
        <v>113</v>
      </c>
      <c r="C122" s="88" t="s">
        <v>52</v>
      </c>
      <c r="D122" s="88" t="s">
        <v>91</v>
      </c>
      <c r="E122" s="90" t="s">
        <v>205</v>
      </c>
      <c r="F122" s="90" t="s">
        <v>221</v>
      </c>
      <c r="G122" s="90" t="s">
        <v>358</v>
      </c>
      <c r="H122" s="29">
        <v>1</v>
      </c>
      <c r="I122" s="91" t="s">
        <v>372</v>
      </c>
      <c r="J122" s="90" t="s">
        <v>485</v>
      </c>
      <c r="K122" s="37">
        <v>1000</v>
      </c>
      <c r="L122" s="37">
        <v>411113</v>
      </c>
      <c r="M122" s="75">
        <v>0</v>
      </c>
      <c r="N122" s="75">
        <v>2.7</v>
      </c>
      <c r="O122" s="96" t="s">
        <v>39</v>
      </c>
    </row>
    <row r="123" spans="1:15" s="2" customFormat="1" ht="13.5" customHeight="1" x14ac:dyDescent="0.2">
      <c r="A123" s="52"/>
      <c r="B123" s="30">
        <f t="shared" si="3"/>
        <v>114</v>
      </c>
      <c r="C123" s="89" t="s">
        <v>52</v>
      </c>
      <c r="D123" s="89" t="s">
        <v>91</v>
      </c>
      <c r="E123" s="89" t="s">
        <v>206</v>
      </c>
      <c r="F123" s="89" t="s">
        <v>221</v>
      </c>
      <c r="G123" s="89" t="s">
        <v>359</v>
      </c>
      <c r="H123" s="31">
        <v>2</v>
      </c>
      <c r="I123" s="92" t="s">
        <v>372</v>
      </c>
      <c r="J123" s="89" t="s">
        <v>486</v>
      </c>
      <c r="K123" s="38">
        <v>2000</v>
      </c>
      <c r="L123" s="38">
        <v>104616</v>
      </c>
      <c r="M123" s="76">
        <v>0</v>
      </c>
      <c r="N123" s="76">
        <v>7.44</v>
      </c>
      <c r="O123" s="97" t="s">
        <v>39</v>
      </c>
    </row>
    <row r="124" spans="1:15" s="2" customFormat="1" ht="13.5" customHeight="1" x14ac:dyDescent="0.2">
      <c r="A124" s="52"/>
      <c r="B124" s="28">
        <f t="shared" si="3"/>
        <v>115</v>
      </c>
      <c r="C124" s="88" t="s">
        <v>52</v>
      </c>
      <c r="D124" s="88" t="s">
        <v>91</v>
      </c>
      <c r="E124" s="90" t="s">
        <v>207</v>
      </c>
      <c r="F124" s="90" t="s">
        <v>221</v>
      </c>
      <c r="G124" s="90" t="s">
        <v>360</v>
      </c>
      <c r="H124" s="29">
        <v>11</v>
      </c>
      <c r="I124" s="91" t="s">
        <v>372</v>
      </c>
      <c r="J124" s="90" t="s">
        <v>487</v>
      </c>
      <c r="K124" s="37">
        <v>11000</v>
      </c>
      <c r="L124" s="37">
        <v>158638</v>
      </c>
      <c r="M124" s="75">
        <v>0</v>
      </c>
      <c r="N124" s="75">
        <v>22.33</v>
      </c>
      <c r="O124" s="96" t="s">
        <v>39</v>
      </c>
    </row>
    <row r="125" spans="1:15" s="2" customFormat="1" ht="13.5" customHeight="1" x14ac:dyDescent="0.2">
      <c r="A125" s="52"/>
      <c r="B125" s="30">
        <f t="shared" si="3"/>
        <v>116</v>
      </c>
      <c r="C125" s="89" t="s">
        <v>52</v>
      </c>
      <c r="D125" s="89" t="s">
        <v>91</v>
      </c>
      <c r="E125" s="89" t="s">
        <v>208</v>
      </c>
      <c r="F125" s="89" t="s">
        <v>221</v>
      </c>
      <c r="G125" s="89" t="s">
        <v>361</v>
      </c>
      <c r="H125" s="31">
        <v>1</v>
      </c>
      <c r="I125" s="92" t="s">
        <v>372</v>
      </c>
      <c r="J125" s="89" t="s">
        <v>488</v>
      </c>
      <c r="K125" s="38">
        <v>1000</v>
      </c>
      <c r="L125" s="38">
        <v>75533</v>
      </c>
      <c r="M125" s="76">
        <v>0</v>
      </c>
      <c r="N125" s="76">
        <v>2.7</v>
      </c>
      <c r="O125" s="97" t="s">
        <v>39</v>
      </c>
    </row>
    <row r="126" spans="1:15" s="2" customFormat="1" ht="13.5" customHeight="1" x14ac:dyDescent="0.2">
      <c r="A126" s="52"/>
      <c r="B126" s="28">
        <f t="shared" si="3"/>
        <v>117</v>
      </c>
      <c r="C126" s="88" t="s">
        <v>52</v>
      </c>
      <c r="D126" s="88" t="s">
        <v>91</v>
      </c>
      <c r="E126" s="90" t="s">
        <v>209</v>
      </c>
      <c r="F126" s="90" t="s">
        <v>221</v>
      </c>
      <c r="G126" s="90" t="s">
        <v>362</v>
      </c>
      <c r="H126" s="29">
        <v>4</v>
      </c>
      <c r="I126" s="91" t="s">
        <v>372</v>
      </c>
      <c r="J126" s="90" t="s">
        <v>489</v>
      </c>
      <c r="K126" s="37">
        <v>4000</v>
      </c>
      <c r="L126" s="37">
        <v>338761</v>
      </c>
      <c r="M126" s="75">
        <v>0</v>
      </c>
      <c r="N126" s="75">
        <v>9.36</v>
      </c>
      <c r="O126" s="96" t="s">
        <v>39</v>
      </c>
    </row>
    <row r="127" spans="1:15" s="2" customFormat="1" ht="13.5" customHeight="1" x14ac:dyDescent="0.2">
      <c r="A127" s="52"/>
      <c r="B127" s="30">
        <f t="shared" si="3"/>
        <v>118</v>
      </c>
      <c r="C127" s="89" t="s">
        <v>52</v>
      </c>
      <c r="D127" s="89" t="s">
        <v>91</v>
      </c>
      <c r="E127" s="89" t="s">
        <v>210</v>
      </c>
      <c r="F127" s="89" t="s">
        <v>221</v>
      </c>
      <c r="G127" s="89" t="s">
        <v>363</v>
      </c>
      <c r="H127" s="31">
        <v>1</v>
      </c>
      <c r="I127" s="92" t="s">
        <v>372</v>
      </c>
      <c r="J127" s="89" t="s">
        <v>490</v>
      </c>
      <c r="K127" s="38">
        <v>1000</v>
      </c>
      <c r="L127" s="38">
        <v>480069</v>
      </c>
      <c r="M127" s="76">
        <v>0</v>
      </c>
      <c r="N127" s="76">
        <v>2.7</v>
      </c>
      <c r="O127" s="97" t="s">
        <v>39</v>
      </c>
    </row>
    <row r="128" spans="1:15" s="2" customFormat="1" ht="13.5" customHeight="1" x14ac:dyDescent="0.2">
      <c r="A128" s="52"/>
      <c r="B128" s="28">
        <f t="shared" si="3"/>
        <v>119</v>
      </c>
      <c r="C128" s="88" t="s">
        <v>52</v>
      </c>
      <c r="D128" s="88" t="s">
        <v>91</v>
      </c>
      <c r="E128" s="90" t="s">
        <v>211</v>
      </c>
      <c r="F128" s="90" t="s">
        <v>221</v>
      </c>
      <c r="G128" s="90" t="s">
        <v>364</v>
      </c>
      <c r="H128" s="29">
        <v>1</v>
      </c>
      <c r="I128" s="91" t="s">
        <v>372</v>
      </c>
      <c r="J128" s="90" t="s">
        <v>491</v>
      </c>
      <c r="K128" s="37">
        <v>1000</v>
      </c>
      <c r="L128" s="37">
        <v>144384</v>
      </c>
      <c r="M128" s="75">
        <v>0</v>
      </c>
      <c r="N128" s="75">
        <v>2.7</v>
      </c>
      <c r="O128" s="96" t="s">
        <v>39</v>
      </c>
    </row>
    <row r="129" spans="1:15" s="2" customFormat="1" ht="13.5" customHeight="1" x14ac:dyDescent="0.2">
      <c r="A129" s="52"/>
      <c r="B129" s="30">
        <f t="shared" si="3"/>
        <v>120</v>
      </c>
      <c r="C129" s="89" t="s">
        <v>52</v>
      </c>
      <c r="D129" s="89" t="s">
        <v>91</v>
      </c>
      <c r="E129" s="89" t="s">
        <v>212</v>
      </c>
      <c r="F129" s="89" t="s">
        <v>221</v>
      </c>
      <c r="G129" s="89" t="s">
        <v>365</v>
      </c>
      <c r="H129" s="31">
        <v>2</v>
      </c>
      <c r="I129" s="92" t="s">
        <v>372</v>
      </c>
      <c r="J129" s="89" t="s">
        <v>492</v>
      </c>
      <c r="K129" s="38">
        <v>2000</v>
      </c>
      <c r="L129" s="38">
        <v>187277</v>
      </c>
      <c r="M129" s="76">
        <v>0</v>
      </c>
      <c r="N129" s="76">
        <v>5.4</v>
      </c>
      <c r="O129" s="97" t="s">
        <v>39</v>
      </c>
    </row>
    <row r="130" spans="1:15" s="2" customFormat="1" ht="13.5" customHeight="1" x14ac:dyDescent="0.2">
      <c r="A130" s="52"/>
      <c r="B130" s="28">
        <f t="shared" si="3"/>
        <v>121</v>
      </c>
      <c r="C130" s="88" t="s">
        <v>52</v>
      </c>
      <c r="D130" s="88" t="s">
        <v>91</v>
      </c>
      <c r="E130" s="90" t="s">
        <v>213</v>
      </c>
      <c r="F130" s="90" t="s">
        <v>221</v>
      </c>
      <c r="G130" s="90" t="s">
        <v>366</v>
      </c>
      <c r="H130" s="29">
        <v>4</v>
      </c>
      <c r="I130" s="91" t="s">
        <v>372</v>
      </c>
      <c r="J130" s="90" t="s">
        <v>493</v>
      </c>
      <c r="K130" s="37">
        <v>4000</v>
      </c>
      <c r="L130" s="37">
        <v>445016</v>
      </c>
      <c r="M130" s="75">
        <v>0</v>
      </c>
      <c r="N130" s="75">
        <v>9.36</v>
      </c>
      <c r="O130" s="96" t="s">
        <v>39</v>
      </c>
    </row>
    <row r="131" spans="1:15" s="2" customFormat="1" ht="13.5" customHeight="1" x14ac:dyDescent="0.2">
      <c r="A131" s="52"/>
      <c r="B131" s="30">
        <f t="shared" si="3"/>
        <v>122</v>
      </c>
      <c r="C131" s="89" t="s">
        <v>52</v>
      </c>
      <c r="D131" s="89" t="s">
        <v>91</v>
      </c>
      <c r="E131" s="89" t="s">
        <v>214</v>
      </c>
      <c r="F131" s="89" t="s">
        <v>221</v>
      </c>
      <c r="G131" s="89" t="s">
        <v>367</v>
      </c>
      <c r="H131" s="31">
        <v>34</v>
      </c>
      <c r="I131" s="92" t="s">
        <v>372</v>
      </c>
      <c r="J131" s="89" t="s">
        <v>494</v>
      </c>
      <c r="K131" s="38">
        <v>34000</v>
      </c>
      <c r="L131" s="38">
        <v>4981754</v>
      </c>
      <c r="M131" s="76">
        <v>0</v>
      </c>
      <c r="N131" s="76">
        <v>60.52</v>
      </c>
      <c r="O131" s="97" t="s">
        <v>39</v>
      </c>
    </row>
    <row r="132" spans="1:15" s="2" customFormat="1" ht="13.5" customHeight="1" x14ac:dyDescent="0.2">
      <c r="A132" s="52"/>
      <c r="B132" s="28">
        <f t="shared" si="3"/>
        <v>123</v>
      </c>
      <c r="C132" s="88" t="s">
        <v>53</v>
      </c>
      <c r="D132" s="88" t="s">
        <v>72</v>
      </c>
      <c r="E132" s="90" t="s">
        <v>215</v>
      </c>
      <c r="F132" s="90" t="s">
        <v>89</v>
      </c>
      <c r="G132" s="90" t="s">
        <v>368</v>
      </c>
      <c r="H132" s="29">
        <v>1</v>
      </c>
      <c r="I132" s="91" t="s">
        <v>372</v>
      </c>
      <c r="J132" s="90" t="s">
        <v>495</v>
      </c>
      <c r="K132" s="37">
        <v>1000</v>
      </c>
      <c r="L132" s="37">
        <v>28225</v>
      </c>
      <c r="M132" s="75">
        <v>0.09</v>
      </c>
      <c r="N132" s="75">
        <v>91.35</v>
      </c>
      <c r="O132" s="96" t="s">
        <v>39</v>
      </c>
    </row>
    <row r="133" spans="1:15" s="2" customFormat="1" ht="13.5" customHeight="1" x14ac:dyDescent="0.2">
      <c r="A133" s="52"/>
      <c r="B133" s="30">
        <f t="shared" si="3"/>
        <v>124</v>
      </c>
      <c r="C133" s="89" t="s">
        <v>53</v>
      </c>
      <c r="D133" s="89" t="s">
        <v>72</v>
      </c>
      <c r="E133" s="89" t="s">
        <v>216</v>
      </c>
      <c r="F133" s="89" t="s">
        <v>89</v>
      </c>
      <c r="G133" s="89" t="s">
        <v>368</v>
      </c>
      <c r="H133" s="31">
        <v>2</v>
      </c>
      <c r="I133" s="92" t="s">
        <v>372</v>
      </c>
      <c r="J133" s="89" t="s">
        <v>496</v>
      </c>
      <c r="K133" s="38">
        <v>2000</v>
      </c>
      <c r="L133" s="38">
        <v>34677</v>
      </c>
      <c r="M133" s="76">
        <v>0.09</v>
      </c>
      <c r="N133" s="76">
        <v>172.2</v>
      </c>
      <c r="O133" s="97" t="s">
        <v>39</v>
      </c>
    </row>
    <row r="134" spans="1:15" s="2" customFormat="1" ht="13.5" customHeight="1" x14ac:dyDescent="0.2">
      <c r="A134" s="52"/>
      <c r="B134" s="28">
        <f t="shared" si="3"/>
        <v>125</v>
      </c>
      <c r="C134" s="88" t="s">
        <v>54</v>
      </c>
      <c r="D134" s="88" t="s">
        <v>92</v>
      </c>
      <c r="E134" s="90" t="s">
        <v>217</v>
      </c>
      <c r="F134" s="90" t="s">
        <v>89</v>
      </c>
      <c r="G134" s="90" t="s">
        <v>369</v>
      </c>
      <c r="H134" s="29">
        <v>1</v>
      </c>
      <c r="I134" s="91" t="s">
        <v>372</v>
      </c>
      <c r="J134" s="90" t="s">
        <v>497</v>
      </c>
      <c r="K134" s="37">
        <v>1000</v>
      </c>
      <c r="L134" s="37">
        <v>2523</v>
      </c>
      <c r="M134" s="75">
        <v>4.16</v>
      </c>
      <c r="N134" s="75">
        <v>4161.5</v>
      </c>
      <c r="O134" s="96" t="s">
        <v>39</v>
      </c>
    </row>
    <row r="135" spans="1:15" x14ac:dyDescent="0.2">
      <c r="A135" s="52"/>
      <c r="B135" s="48"/>
      <c r="C135" s="47"/>
      <c r="D135" s="33"/>
      <c r="E135" s="32"/>
      <c r="F135" s="44"/>
      <c r="G135" s="36"/>
      <c r="H135" s="43">
        <f>SUM(H10:H134)</f>
        <v>477</v>
      </c>
      <c r="I135" s="69"/>
      <c r="J135" s="39"/>
      <c r="K135" s="43">
        <f>SUM(K10:K134)</f>
        <v>476000</v>
      </c>
      <c r="L135" s="42"/>
      <c r="M135" s="42"/>
      <c r="N135" s="42">
        <f>SUM(N10:N134)</f>
        <v>115392.86999999995</v>
      </c>
      <c r="O135" s="62"/>
    </row>
    <row r="136" spans="1:15" ht="13.5" thickBot="1" x14ac:dyDescent="0.25">
      <c r="A136" s="52"/>
      <c r="B136" s="101" t="s">
        <v>20</v>
      </c>
      <c r="C136" s="101"/>
      <c r="D136" s="5"/>
      <c r="E136" s="7"/>
      <c r="F136" s="46" t="s">
        <v>21</v>
      </c>
      <c r="G136" s="4"/>
      <c r="H136" s="4"/>
      <c r="I136" s="70"/>
      <c r="J136" s="36"/>
      <c r="K136" s="36"/>
      <c r="L136" s="36"/>
      <c r="M136" s="36"/>
      <c r="N136" s="36"/>
      <c r="O136" s="61"/>
    </row>
    <row r="137" spans="1:15" ht="27" thickBot="1" x14ac:dyDescent="0.25">
      <c r="A137" s="52"/>
      <c r="B137" s="6"/>
      <c r="C137" s="6"/>
      <c r="D137" s="6"/>
      <c r="E137" s="8"/>
      <c r="F137" s="5"/>
      <c r="G137" s="5"/>
      <c r="H137" s="84" t="s">
        <v>38</v>
      </c>
      <c r="I137" s="74" t="s">
        <v>29</v>
      </c>
      <c r="J137" s="41" t="s">
        <v>23</v>
      </c>
      <c r="K137" s="36"/>
      <c r="L137" s="102">
        <f>N135</f>
        <v>115392.86999999995</v>
      </c>
      <c r="M137" s="103"/>
      <c r="N137" s="85" t="s">
        <v>39</v>
      </c>
      <c r="O137" s="61"/>
    </row>
    <row r="138" spans="1:15" x14ac:dyDescent="0.2">
      <c r="A138" s="52"/>
      <c r="B138" s="6"/>
      <c r="C138" s="6"/>
      <c r="D138" s="6"/>
      <c r="E138" s="8"/>
      <c r="F138" s="5"/>
      <c r="G138" s="5"/>
      <c r="H138" s="5"/>
      <c r="I138" s="71"/>
      <c r="J138" s="45" t="s">
        <v>28</v>
      </c>
      <c r="K138" s="6"/>
      <c r="L138" s="104">
        <f>L137/H137</f>
        <v>115.39286999999995</v>
      </c>
      <c r="M138" s="104"/>
      <c r="N138" s="86" t="s">
        <v>39</v>
      </c>
      <c r="O138" s="61"/>
    </row>
    <row r="139" spans="1:15" ht="13.5" thickBot="1" x14ac:dyDescent="0.25">
      <c r="A139" s="55"/>
      <c r="B139" s="27"/>
      <c r="C139" s="11"/>
      <c r="D139" s="11"/>
      <c r="E139" s="9"/>
      <c r="F139" s="10"/>
      <c r="G139" s="10"/>
      <c r="H139" s="10"/>
      <c r="I139" s="72"/>
      <c r="J139" s="10"/>
      <c r="K139" s="11"/>
      <c r="L139" s="56"/>
      <c r="M139" s="56"/>
      <c r="N139" s="56"/>
      <c r="O139" s="63"/>
    </row>
    <row r="141" spans="1:15" x14ac:dyDescent="0.2">
      <c r="C141" s="1"/>
      <c r="D141" s="1"/>
      <c r="E141" s="1"/>
    </row>
    <row r="142" spans="1:15" x14ac:dyDescent="0.2">
      <c r="C142" s="1"/>
      <c r="D142" s="1"/>
      <c r="E142" s="1"/>
    </row>
    <row r="143" spans="1:15" x14ac:dyDescent="0.2">
      <c r="C143" s="1"/>
      <c r="D143" s="1"/>
      <c r="E143" s="1"/>
    </row>
  </sheetData>
  <mergeCells count="3">
    <mergeCell ref="B136:C136"/>
    <mergeCell ref="L137:M137"/>
    <mergeCell ref="L138:M138"/>
  </mergeCells>
  <phoneticPr fontId="0" type="noConversion"/>
  <conditionalFormatting sqref="L10:L11">
    <cfRule type="cellIs" dxfId="247" priority="249" operator="lessThan">
      <formula>1</formula>
    </cfRule>
  </conditionalFormatting>
  <conditionalFormatting sqref="N10:N11">
    <cfRule type="containsBlanks" dxfId="246" priority="248">
      <formula>LEN(TRIM(N10))=0</formula>
    </cfRule>
  </conditionalFormatting>
  <conditionalFormatting sqref="L12">
    <cfRule type="cellIs" dxfId="245" priority="246" operator="lessThan">
      <formula>1</formula>
    </cfRule>
  </conditionalFormatting>
  <conditionalFormatting sqref="N12">
    <cfRule type="containsBlanks" dxfId="244" priority="245">
      <formula>LEN(TRIM(N12))=0</formula>
    </cfRule>
  </conditionalFormatting>
  <conditionalFormatting sqref="L13">
    <cfRule type="cellIs" dxfId="243" priority="244" operator="lessThan">
      <formula>1</formula>
    </cfRule>
  </conditionalFormatting>
  <conditionalFormatting sqref="N13">
    <cfRule type="containsBlanks" dxfId="242" priority="243">
      <formula>LEN(TRIM(N13))=0</formula>
    </cfRule>
  </conditionalFormatting>
  <conditionalFormatting sqref="L14">
    <cfRule type="cellIs" dxfId="241" priority="242" operator="lessThan">
      <formula>1</formula>
    </cfRule>
  </conditionalFormatting>
  <conditionalFormatting sqref="N14">
    <cfRule type="containsBlanks" dxfId="240" priority="241">
      <formula>LEN(TRIM(N14))=0</formula>
    </cfRule>
  </conditionalFormatting>
  <conditionalFormatting sqref="L15">
    <cfRule type="cellIs" dxfId="239" priority="240" operator="lessThan">
      <formula>1</formula>
    </cfRule>
  </conditionalFormatting>
  <conditionalFormatting sqref="N15">
    <cfRule type="containsBlanks" dxfId="238" priority="239">
      <formula>LEN(TRIM(N15))=0</formula>
    </cfRule>
  </conditionalFormatting>
  <conditionalFormatting sqref="L16">
    <cfRule type="cellIs" dxfId="237" priority="238" operator="lessThan">
      <formula>1</formula>
    </cfRule>
  </conditionalFormatting>
  <conditionalFormatting sqref="N16">
    <cfRule type="containsBlanks" dxfId="236" priority="237">
      <formula>LEN(TRIM(N16))=0</formula>
    </cfRule>
  </conditionalFormatting>
  <conditionalFormatting sqref="L17">
    <cfRule type="cellIs" dxfId="235" priority="236" operator="lessThan">
      <formula>1</formula>
    </cfRule>
  </conditionalFormatting>
  <conditionalFormatting sqref="N17">
    <cfRule type="containsBlanks" dxfId="234" priority="235">
      <formula>LEN(TRIM(N17))=0</formula>
    </cfRule>
  </conditionalFormatting>
  <conditionalFormatting sqref="L18">
    <cfRule type="cellIs" dxfId="233" priority="234" operator="lessThan">
      <formula>1</formula>
    </cfRule>
  </conditionalFormatting>
  <conditionalFormatting sqref="N18">
    <cfRule type="containsBlanks" dxfId="232" priority="233">
      <formula>LEN(TRIM(N18))=0</formula>
    </cfRule>
  </conditionalFormatting>
  <conditionalFormatting sqref="L19">
    <cfRule type="cellIs" dxfId="231" priority="232" operator="lessThan">
      <formula>1</formula>
    </cfRule>
  </conditionalFormatting>
  <conditionalFormatting sqref="N19">
    <cfRule type="containsBlanks" dxfId="230" priority="231">
      <formula>LEN(TRIM(N19))=0</formula>
    </cfRule>
  </conditionalFormatting>
  <conditionalFormatting sqref="L20">
    <cfRule type="cellIs" dxfId="229" priority="230" operator="lessThan">
      <formula>1</formula>
    </cfRule>
  </conditionalFormatting>
  <conditionalFormatting sqref="N20">
    <cfRule type="containsBlanks" dxfId="228" priority="229">
      <formula>LEN(TRIM(N20))=0</formula>
    </cfRule>
  </conditionalFormatting>
  <conditionalFormatting sqref="L21">
    <cfRule type="cellIs" dxfId="227" priority="228" operator="lessThan">
      <formula>1</formula>
    </cfRule>
  </conditionalFormatting>
  <conditionalFormatting sqref="N21">
    <cfRule type="containsBlanks" dxfId="226" priority="227">
      <formula>LEN(TRIM(N21))=0</formula>
    </cfRule>
  </conditionalFormatting>
  <conditionalFormatting sqref="L22">
    <cfRule type="cellIs" dxfId="225" priority="226" operator="lessThan">
      <formula>1</formula>
    </cfRule>
  </conditionalFormatting>
  <conditionalFormatting sqref="N22">
    <cfRule type="containsBlanks" dxfId="224" priority="225">
      <formula>LEN(TRIM(N22))=0</formula>
    </cfRule>
  </conditionalFormatting>
  <conditionalFormatting sqref="L23">
    <cfRule type="cellIs" dxfId="223" priority="224" operator="lessThan">
      <formula>1</formula>
    </cfRule>
  </conditionalFormatting>
  <conditionalFormatting sqref="N23">
    <cfRule type="containsBlanks" dxfId="222" priority="223">
      <formula>LEN(TRIM(N23))=0</formula>
    </cfRule>
  </conditionalFormatting>
  <conditionalFormatting sqref="L24">
    <cfRule type="cellIs" dxfId="221" priority="222" operator="lessThan">
      <formula>1</formula>
    </cfRule>
  </conditionalFormatting>
  <conditionalFormatting sqref="N24">
    <cfRule type="containsBlanks" dxfId="220" priority="221">
      <formula>LEN(TRIM(N24))=0</formula>
    </cfRule>
  </conditionalFormatting>
  <conditionalFormatting sqref="L25">
    <cfRule type="cellIs" dxfId="219" priority="220" operator="lessThan">
      <formula>1</formula>
    </cfRule>
  </conditionalFormatting>
  <conditionalFormatting sqref="N25">
    <cfRule type="containsBlanks" dxfId="218" priority="219">
      <formula>LEN(TRIM(N25))=0</formula>
    </cfRule>
  </conditionalFormatting>
  <conditionalFormatting sqref="L26">
    <cfRule type="cellIs" dxfId="217" priority="218" operator="lessThan">
      <formula>1</formula>
    </cfRule>
  </conditionalFormatting>
  <conditionalFormatting sqref="N26">
    <cfRule type="containsBlanks" dxfId="216" priority="217">
      <formula>LEN(TRIM(N26))=0</formula>
    </cfRule>
  </conditionalFormatting>
  <conditionalFormatting sqref="L27">
    <cfRule type="cellIs" dxfId="215" priority="216" operator="lessThan">
      <formula>1</formula>
    </cfRule>
  </conditionalFormatting>
  <conditionalFormatting sqref="N27">
    <cfRule type="containsBlanks" dxfId="214" priority="215">
      <formula>LEN(TRIM(N27))=0</formula>
    </cfRule>
  </conditionalFormatting>
  <conditionalFormatting sqref="L28">
    <cfRule type="cellIs" dxfId="213" priority="214" operator="lessThan">
      <formula>1</formula>
    </cfRule>
  </conditionalFormatting>
  <conditionalFormatting sqref="N28">
    <cfRule type="containsBlanks" dxfId="212" priority="213">
      <formula>LEN(TRIM(N28))=0</formula>
    </cfRule>
  </conditionalFormatting>
  <conditionalFormatting sqref="L29">
    <cfRule type="cellIs" dxfId="211" priority="212" operator="lessThan">
      <formula>1</formula>
    </cfRule>
  </conditionalFormatting>
  <conditionalFormatting sqref="N29">
    <cfRule type="containsBlanks" dxfId="210" priority="211">
      <formula>LEN(TRIM(N29))=0</formula>
    </cfRule>
  </conditionalFormatting>
  <conditionalFormatting sqref="L30">
    <cfRule type="cellIs" dxfId="209" priority="210" operator="lessThan">
      <formula>1</formula>
    </cfRule>
  </conditionalFormatting>
  <conditionalFormatting sqref="N30">
    <cfRule type="containsBlanks" dxfId="208" priority="209">
      <formula>LEN(TRIM(N30))=0</formula>
    </cfRule>
  </conditionalFormatting>
  <conditionalFormatting sqref="L31">
    <cfRule type="cellIs" dxfId="207" priority="208" operator="lessThan">
      <formula>1</formula>
    </cfRule>
  </conditionalFormatting>
  <conditionalFormatting sqref="N31">
    <cfRule type="containsBlanks" dxfId="206" priority="207">
      <formula>LEN(TRIM(N31))=0</formula>
    </cfRule>
  </conditionalFormatting>
  <conditionalFormatting sqref="L32">
    <cfRule type="cellIs" dxfId="205" priority="206" operator="lessThan">
      <formula>1</formula>
    </cfRule>
  </conditionalFormatting>
  <conditionalFormatting sqref="N32">
    <cfRule type="containsBlanks" dxfId="204" priority="205">
      <formula>LEN(TRIM(N32))=0</formula>
    </cfRule>
  </conditionalFormatting>
  <conditionalFormatting sqref="L33">
    <cfRule type="cellIs" dxfId="203" priority="204" operator="lessThan">
      <formula>1</formula>
    </cfRule>
  </conditionalFormatting>
  <conditionalFormatting sqref="N33">
    <cfRule type="containsBlanks" dxfId="202" priority="203">
      <formula>LEN(TRIM(N33))=0</formula>
    </cfRule>
  </conditionalFormatting>
  <conditionalFormatting sqref="L34">
    <cfRule type="cellIs" dxfId="201" priority="202" operator="lessThan">
      <formula>1</formula>
    </cfRule>
  </conditionalFormatting>
  <conditionalFormatting sqref="N34">
    <cfRule type="containsBlanks" dxfId="200" priority="201">
      <formula>LEN(TRIM(N34))=0</formula>
    </cfRule>
  </conditionalFormatting>
  <conditionalFormatting sqref="L35">
    <cfRule type="cellIs" dxfId="199" priority="200" operator="lessThan">
      <formula>1</formula>
    </cfRule>
  </conditionalFormatting>
  <conditionalFormatting sqref="N35">
    <cfRule type="containsBlanks" dxfId="198" priority="199">
      <formula>LEN(TRIM(N35))=0</formula>
    </cfRule>
  </conditionalFormatting>
  <conditionalFormatting sqref="L36">
    <cfRule type="cellIs" dxfId="197" priority="198" operator="lessThan">
      <formula>1</formula>
    </cfRule>
  </conditionalFormatting>
  <conditionalFormatting sqref="N36">
    <cfRule type="containsBlanks" dxfId="196" priority="197">
      <formula>LEN(TRIM(N36))=0</formula>
    </cfRule>
  </conditionalFormatting>
  <conditionalFormatting sqref="L37">
    <cfRule type="cellIs" dxfId="195" priority="196" operator="lessThan">
      <formula>1</formula>
    </cfRule>
  </conditionalFormatting>
  <conditionalFormatting sqref="N37">
    <cfRule type="containsBlanks" dxfId="194" priority="195">
      <formula>LEN(TRIM(N37))=0</formula>
    </cfRule>
  </conditionalFormatting>
  <conditionalFormatting sqref="L38">
    <cfRule type="cellIs" dxfId="193" priority="194" operator="lessThan">
      <formula>1</formula>
    </cfRule>
  </conditionalFormatting>
  <conditionalFormatting sqref="N38">
    <cfRule type="containsBlanks" dxfId="192" priority="193">
      <formula>LEN(TRIM(N38))=0</formula>
    </cfRule>
  </conditionalFormatting>
  <conditionalFormatting sqref="L39">
    <cfRule type="cellIs" dxfId="191" priority="192" operator="lessThan">
      <formula>1</formula>
    </cfRule>
  </conditionalFormatting>
  <conditionalFormatting sqref="N39">
    <cfRule type="containsBlanks" dxfId="190" priority="191">
      <formula>LEN(TRIM(N39))=0</formula>
    </cfRule>
  </conditionalFormatting>
  <conditionalFormatting sqref="L40">
    <cfRule type="cellIs" dxfId="189" priority="190" operator="lessThan">
      <formula>1</formula>
    </cfRule>
  </conditionalFormatting>
  <conditionalFormatting sqref="N40">
    <cfRule type="containsBlanks" dxfId="188" priority="189">
      <formula>LEN(TRIM(N40))=0</formula>
    </cfRule>
  </conditionalFormatting>
  <conditionalFormatting sqref="L41">
    <cfRule type="cellIs" dxfId="187" priority="188" operator="lessThan">
      <formula>1</formula>
    </cfRule>
  </conditionalFormatting>
  <conditionalFormatting sqref="N41">
    <cfRule type="containsBlanks" dxfId="186" priority="187">
      <formula>LEN(TRIM(N41))=0</formula>
    </cfRule>
  </conditionalFormatting>
  <conditionalFormatting sqref="L42">
    <cfRule type="cellIs" dxfId="185" priority="186" operator="lessThan">
      <formula>1</formula>
    </cfRule>
  </conditionalFormatting>
  <conditionalFormatting sqref="N42">
    <cfRule type="containsBlanks" dxfId="184" priority="185">
      <formula>LEN(TRIM(N42))=0</formula>
    </cfRule>
  </conditionalFormatting>
  <conditionalFormatting sqref="L43">
    <cfRule type="cellIs" dxfId="183" priority="184" operator="lessThan">
      <formula>1</formula>
    </cfRule>
  </conditionalFormatting>
  <conditionalFormatting sqref="N43">
    <cfRule type="containsBlanks" dxfId="182" priority="183">
      <formula>LEN(TRIM(N43))=0</formula>
    </cfRule>
  </conditionalFormatting>
  <conditionalFormatting sqref="L44">
    <cfRule type="cellIs" dxfId="181" priority="182" operator="lessThan">
      <formula>1</formula>
    </cfRule>
  </conditionalFormatting>
  <conditionalFormatting sqref="N44">
    <cfRule type="containsBlanks" dxfId="180" priority="181">
      <formula>LEN(TRIM(N44))=0</formula>
    </cfRule>
  </conditionalFormatting>
  <conditionalFormatting sqref="L45">
    <cfRule type="cellIs" dxfId="179" priority="180" operator="lessThan">
      <formula>1</formula>
    </cfRule>
  </conditionalFormatting>
  <conditionalFormatting sqref="N45">
    <cfRule type="containsBlanks" dxfId="178" priority="179">
      <formula>LEN(TRIM(N45))=0</formula>
    </cfRule>
  </conditionalFormatting>
  <conditionalFormatting sqref="L46">
    <cfRule type="cellIs" dxfId="177" priority="178" operator="lessThan">
      <formula>1</formula>
    </cfRule>
  </conditionalFormatting>
  <conditionalFormatting sqref="N46">
    <cfRule type="containsBlanks" dxfId="176" priority="177">
      <formula>LEN(TRIM(N46))=0</formula>
    </cfRule>
  </conditionalFormatting>
  <conditionalFormatting sqref="L47">
    <cfRule type="cellIs" dxfId="175" priority="176" operator="lessThan">
      <formula>1</formula>
    </cfRule>
  </conditionalFormatting>
  <conditionalFormatting sqref="N47">
    <cfRule type="containsBlanks" dxfId="174" priority="175">
      <formula>LEN(TRIM(N47))=0</formula>
    </cfRule>
  </conditionalFormatting>
  <conditionalFormatting sqref="L48">
    <cfRule type="cellIs" dxfId="173" priority="174" operator="lessThan">
      <formula>1</formula>
    </cfRule>
  </conditionalFormatting>
  <conditionalFormatting sqref="N48">
    <cfRule type="containsBlanks" dxfId="172" priority="173">
      <formula>LEN(TRIM(N48))=0</formula>
    </cfRule>
  </conditionalFormatting>
  <conditionalFormatting sqref="L49">
    <cfRule type="cellIs" dxfId="171" priority="172" operator="lessThan">
      <formula>1</formula>
    </cfRule>
  </conditionalFormatting>
  <conditionalFormatting sqref="N49">
    <cfRule type="containsBlanks" dxfId="170" priority="171">
      <formula>LEN(TRIM(N49))=0</formula>
    </cfRule>
  </conditionalFormatting>
  <conditionalFormatting sqref="L50">
    <cfRule type="cellIs" dxfId="169" priority="170" operator="lessThan">
      <formula>1</formula>
    </cfRule>
  </conditionalFormatting>
  <conditionalFormatting sqref="N50">
    <cfRule type="containsBlanks" dxfId="168" priority="169">
      <formula>LEN(TRIM(N50))=0</formula>
    </cfRule>
  </conditionalFormatting>
  <conditionalFormatting sqref="L51">
    <cfRule type="cellIs" dxfId="167" priority="168" operator="lessThan">
      <formula>1</formula>
    </cfRule>
  </conditionalFormatting>
  <conditionalFormatting sqref="N51">
    <cfRule type="containsBlanks" dxfId="166" priority="167">
      <formula>LEN(TRIM(N51))=0</formula>
    </cfRule>
  </conditionalFormatting>
  <conditionalFormatting sqref="L52">
    <cfRule type="cellIs" dxfId="165" priority="166" operator="lessThan">
      <formula>1</formula>
    </cfRule>
  </conditionalFormatting>
  <conditionalFormatting sqref="N52">
    <cfRule type="containsBlanks" dxfId="164" priority="165">
      <formula>LEN(TRIM(N52))=0</formula>
    </cfRule>
  </conditionalFormatting>
  <conditionalFormatting sqref="L53">
    <cfRule type="cellIs" dxfId="163" priority="164" operator="lessThan">
      <formula>1</formula>
    </cfRule>
  </conditionalFormatting>
  <conditionalFormatting sqref="N53">
    <cfRule type="containsBlanks" dxfId="162" priority="163">
      <formula>LEN(TRIM(N53))=0</formula>
    </cfRule>
  </conditionalFormatting>
  <conditionalFormatting sqref="L54">
    <cfRule type="cellIs" dxfId="161" priority="162" operator="lessThan">
      <formula>1</formula>
    </cfRule>
  </conditionalFormatting>
  <conditionalFormatting sqref="N54">
    <cfRule type="containsBlanks" dxfId="160" priority="161">
      <formula>LEN(TRIM(N54))=0</formula>
    </cfRule>
  </conditionalFormatting>
  <conditionalFormatting sqref="L55">
    <cfRule type="cellIs" dxfId="159" priority="160" operator="lessThan">
      <formula>1</formula>
    </cfRule>
  </conditionalFormatting>
  <conditionalFormatting sqref="N55">
    <cfRule type="containsBlanks" dxfId="158" priority="159">
      <formula>LEN(TRIM(N55))=0</formula>
    </cfRule>
  </conditionalFormatting>
  <conditionalFormatting sqref="L56">
    <cfRule type="cellIs" dxfId="157" priority="158" operator="lessThan">
      <formula>1</formula>
    </cfRule>
  </conditionalFormatting>
  <conditionalFormatting sqref="N56">
    <cfRule type="containsBlanks" dxfId="156" priority="157">
      <formula>LEN(TRIM(N56))=0</formula>
    </cfRule>
  </conditionalFormatting>
  <conditionalFormatting sqref="L57">
    <cfRule type="cellIs" dxfId="155" priority="156" operator="lessThan">
      <formula>1</formula>
    </cfRule>
  </conditionalFormatting>
  <conditionalFormatting sqref="N57">
    <cfRule type="containsBlanks" dxfId="154" priority="155">
      <formula>LEN(TRIM(N57))=0</formula>
    </cfRule>
  </conditionalFormatting>
  <conditionalFormatting sqref="L58">
    <cfRule type="cellIs" dxfId="153" priority="154" operator="lessThan">
      <formula>1</formula>
    </cfRule>
  </conditionalFormatting>
  <conditionalFormatting sqref="N58">
    <cfRule type="containsBlanks" dxfId="152" priority="153">
      <formula>LEN(TRIM(N58))=0</formula>
    </cfRule>
  </conditionalFormatting>
  <conditionalFormatting sqref="L59">
    <cfRule type="cellIs" dxfId="151" priority="152" operator="lessThan">
      <formula>1</formula>
    </cfRule>
  </conditionalFormatting>
  <conditionalFormatting sqref="N59">
    <cfRule type="containsBlanks" dxfId="150" priority="151">
      <formula>LEN(TRIM(N59))=0</formula>
    </cfRule>
  </conditionalFormatting>
  <conditionalFormatting sqref="L60">
    <cfRule type="cellIs" dxfId="149" priority="150" operator="lessThan">
      <formula>1</formula>
    </cfRule>
  </conditionalFormatting>
  <conditionalFormatting sqref="N60">
    <cfRule type="containsBlanks" dxfId="148" priority="149">
      <formula>LEN(TRIM(N60))=0</formula>
    </cfRule>
  </conditionalFormatting>
  <conditionalFormatting sqref="L61">
    <cfRule type="cellIs" dxfId="147" priority="148" operator="lessThan">
      <formula>1</formula>
    </cfRule>
  </conditionalFormatting>
  <conditionalFormatting sqref="N61">
    <cfRule type="containsBlanks" dxfId="146" priority="147">
      <formula>LEN(TRIM(N61))=0</formula>
    </cfRule>
  </conditionalFormatting>
  <conditionalFormatting sqref="L62">
    <cfRule type="cellIs" dxfId="145" priority="146" operator="lessThan">
      <formula>1</formula>
    </cfRule>
  </conditionalFormatting>
  <conditionalFormatting sqref="N62">
    <cfRule type="containsBlanks" dxfId="144" priority="145">
      <formula>LEN(TRIM(N62))=0</formula>
    </cfRule>
  </conditionalFormatting>
  <conditionalFormatting sqref="L63">
    <cfRule type="cellIs" dxfId="143" priority="144" operator="lessThan">
      <formula>1</formula>
    </cfRule>
  </conditionalFormatting>
  <conditionalFormatting sqref="N63">
    <cfRule type="containsBlanks" dxfId="142" priority="143">
      <formula>LEN(TRIM(N63))=0</formula>
    </cfRule>
  </conditionalFormatting>
  <conditionalFormatting sqref="L64">
    <cfRule type="cellIs" dxfId="141" priority="142" operator="lessThan">
      <formula>1</formula>
    </cfRule>
  </conditionalFormatting>
  <conditionalFormatting sqref="N64">
    <cfRule type="containsBlanks" dxfId="140" priority="141">
      <formula>LEN(TRIM(N64))=0</formula>
    </cfRule>
  </conditionalFormatting>
  <conditionalFormatting sqref="L65">
    <cfRule type="cellIs" dxfId="139" priority="140" operator="lessThan">
      <formula>1</formula>
    </cfRule>
  </conditionalFormatting>
  <conditionalFormatting sqref="N65">
    <cfRule type="containsBlanks" dxfId="138" priority="139">
      <formula>LEN(TRIM(N65))=0</formula>
    </cfRule>
  </conditionalFormatting>
  <conditionalFormatting sqref="L66">
    <cfRule type="cellIs" dxfId="137" priority="138" operator="lessThan">
      <formula>1</formula>
    </cfRule>
  </conditionalFormatting>
  <conditionalFormatting sqref="N66">
    <cfRule type="containsBlanks" dxfId="136" priority="137">
      <formula>LEN(TRIM(N66))=0</formula>
    </cfRule>
  </conditionalFormatting>
  <conditionalFormatting sqref="L67">
    <cfRule type="cellIs" dxfId="135" priority="136" operator="lessThan">
      <formula>1</formula>
    </cfRule>
  </conditionalFormatting>
  <conditionalFormatting sqref="N67">
    <cfRule type="containsBlanks" dxfId="134" priority="135">
      <formula>LEN(TRIM(N67))=0</formula>
    </cfRule>
  </conditionalFormatting>
  <conditionalFormatting sqref="L68">
    <cfRule type="cellIs" dxfId="133" priority="134" operator="lessThan">
      <formula>1</formula>
    </cfRule>
  </conditionalFormatting>
  <conditionalFormatting sqref="N68">
    <cfRule type="containsBlanks" dxfId="132" priority="133">
      <formula>LEN(TRIM(N68))=0</formula>
    </cfRule>
  </conditionalFormatting>
  <conditionalFormatting sqref="L69">
    <cfRule type="cellIs" dxfId="131" priority="132" operator="lessThan">
      <formula>1</formula>
    </cfRule>
  </conditionalFormatting>
  <conditionalFormatting sqref="N69">
    <cfRule type="containsBlanks" dxfId="130" priority="131">
      <formula>LEN(TRIM(N69))=0</formula>
    </cfRule>
  </conditionalFormatting>
  <conditionalFormatting sqref="L70">
    <cfRule type="cellIs" dxfId="129" priority="130" operator="lessThan">
      <formula>1</formula>
    </cfRule>
  </conditionalFormatting>
  <conditionalFormatting sqref="N70">
    <cfRule type="containsBlanks" dxfId="128" priority="129">
      <formula>LEN(TRIM(N70))=0</formula>
    </cfRule>
  </conditionalFormatting>
  <conditionalFormatting sqref="L71">
    <cfRule type="cellIs" dxfId="127" priority="128" operator="lessThan">
      <formula>1</formula>
    </cfRule>
  </conditionalFormatting>
  <conditionalFormatting sqref="N71">
    <cfRule type="containsBlanks" dxfId="126" priority="127">
      <formula>LEN(TRIM(N71))=0</formula>
    </cfRule>
  </conditionalFormatting>
  <conditionalFormatting sqref="L72">
    <cfRule type="cellIs" dxfId="125" priority="126" operator="lessThan">
      <formula>1</formula>
    </cfRule>
  </conditionalFormatting>
  <conditionalFormatting sqref="N72">
    <cfRule type="containsBlanks" dxfId="124" priority="125">
      <formula>LEN(TRIM(N72))=0</formula>
    </cfRule>
  </conditionalFormatting>
  <conditionalFormatting sqref="L73">
    <cfRule type="cellIs" dxfId="123" priority="124" operator="lessThan">
      <formula>1</formula>
    </cfRule>
  </conditionalFormatting>
  <conditionalFormatting sqref="N73">
    <cfRule type="containsBlanks" dxfId="122" priority="123">
      <formula>LEN(TRIM(N73))=0</formula>
    </cfRule>
  </conditionalFormatting>
  <conditionalFormatting sqref="L74">
    <cfRule type="cellIs" dxfId="121" priority="122" operator="lessThan">
      <formula>1</formula>
    </cfRule>
  </conditionalFormatting>
  <conditionalFormatting sqref="N74">
    <cfRule type="containsBlanks" dxfId="120" priority="121">
      <formula>LEN(TRIM(N74))=0</formula>
    </cfRule>
  </conditionalFormatting>
  <conditionalFormatting sqref="L75">
    <cfRule type="cellIs" dxfId="119" priority="120" operator="lessThan">
      <formula>1</formula>
    </cfRule>
  </conditionalFormatting>
  <conditionalFormatting sqref="N75">
    <cfRule type="containsBlanks" dxfId="118" priority="119">
      <formula>LEN(TRIM(N75))=0</formula>
    </cfRule>
  </conditionalFormatting>
  <conditionalFormatting sqref="L76">
    <cfRule type="cellIs" dxfId="117" priority="118" operator="lessThan">
      <formula>1</formula>
    </cfRule>
  </conditionalFormatting>
  <conditionalFormatting sqref="N76">
    <cfRule type="containsBlanks" dxfId="116" priority="117">
      <formula>LEN(TRIM(N76))=0</formula>
    </cfRule>
  </conditionalFormatting>
  <conditionalFormatting sqref="L77">
    <cfRule type="cellIs" dxfId="115" priority="116" operator="lessThan">
      <formula>1</formula>
    </cfRule>
  </conditionalFormatting>
  <conditionalFormatting sqref="N77">
    <cfRule type="containsBlanks" dxfId="114" priority="115">
      <formula>LEN(TRIM(N77))=0</formula>
    </cfRule>
  </conditionalFormatting>
  <conditionalFormatting sqref="L78">
    <cfRule type="cellIs" dxfId="113" priority="114" operator="lessThan">
      <formula>1</formula>
    </cfRule>
  </conditionalFormatting>
  <conditionalFormatting sqref="N78">
    <cfRule type="containsBlanks" dxfId="112" priority="113">
      <formula>LEN(TRIM(N78))=0</formula>
    </cfRule>
  </conditionalFormatting>
  <conditionalFormatting sqref="L79">
    <cfRule type="cellIs" dxfId="111" priority="112" operator="lessThan">
      <formula>1</formula>
    </cfRule>
  </conditionalFormatting>
  <conditionalFormatting sqref="N79">
    <cfRule type="containsBlanks" dxfId="110" priority="111">
      <formula>LEN(TRIM(N79))=0</formula>
    </cfRule>
  </conditionalFormatting>
  <conditionalFormatting sqref="L80">
    <cfRule type="cellIs" dxfId="109" priority="110" operator="lessThan">
      <formula>1</formula>
    </cfRule>
  </conditionalFormatting>
  <conditionalFormatting sqref="N80">
    <cfRule type="containsBlanks" dxfId="108" priority="109">
      <formula>LEN(TRIM(N80))=0</formula>
    </cfRule>
  </conditionalFormatting>
  <conditionalFormatting sqref="L81">
    <cfRule type="cellIs" dxfId="107" priority="108" operator="lessThan">
      <formula>1</formula>
    </cfRule>
  </conditionalFormatting>
  <conditionalFormatting sqref="N81">
    <cfRule type="containsBlanks" dxfId="106" priority="107">
      <formula>LEN(TRIM(N81))=0</formula>
    </cfRule>
  </conditionalFormatting>
  <conditionalFormatting sqref="L82">
    <cfRule type="cellIs" dxfId="105" priority="106" operator="lessThan">
      <formula>1</formula>
    </cfRule>
  </conditionalFormatting>
  <conditionalFormatting sqref="N82">
    <cfRule type="containsBlanks" dxfId="104" priority="105">
      <formula>LEN(TRIM(N82))=0</formula>
    </cfRule>
  </conditionalFormatting>
  <conditionalFormatting sqref="L83">
    <cfRule type="cellIs" dxfId="103" priority="104" operator="lessThan">
      <formula>1</formula>
    </cfRule>
  </conditionalFormatting>
  <conditionalFormatting sqref="N83">
    <cfRule type="containsBlanks" dxfId="102" priority="103">
      <formula>LEN(TRIM(N83))=0</formula>
    </cfRule>
  </conditionalFormatting>
  <conditionalFormatting sqref="L84">
    <cfRule type="cellIs" dxfId="101" priority="102" operator="lessThan">
      <formula>1</formula>
    </cfRule>
  </conditionalFormatting>
  <conditionalFormatting sqref="N84">
    <cfRule type="containsBlanks" dxfId="100" priority="101">
      <formula>LEN(TRIM(N84))=0</formula>
    </cfRule>
  </conditionalFormatting>
  <conditionalFormatting sqref="L85">
    <cfRule type="cellIs" dxfId="99" priority="100" operator="lessThan">
      <formula>1</formula>
    </cfRule>
  </conditionalFormatting>
  <conditionalFormatting sqref="N85">
    <cfRule type="containsBlanks" dxfId="98" priority="99">
      <formula>LEN(TRIM(N85))=0</formula>
    </cfRule>
  </conditionalFormatting>
  <conditionalFormatting sqref="L86">
    <cfRule type="cellIs" dxfId="97" priority="98" operator="lessThan">
      <formula>1</formula>
    </cfRule>
  </conditionalFormatting>
  <conditionalFormatting sqref="N86">
    <cfRule type="containsBlanks" dxfId="96" priority="97">
      <formula>LEN(TRIM(N86))=0</formula>
    </cfRule>
  </conditionalFormatting>
  <conditionalFormatting sqref="L87">
    <cfRule type="cellIs" dxfId="95" priority="96" operator="lessThan">
      <formula>1</formula>
    </cfRule>
  </conditionalFormatting>
  <conditionalFormatting sqref="N87">
    <cfRule type="containsBlanks" dxfId="94" priority="95">
      <formula>LEN(TRIM(N87))=0</formula>
    </cfRule>
  </conditionalFormatting>
  <conditionalFormatting sqref="L88">
    <cfRule type="cellIs" dxfId="93" priority="94" operator="lessThan">
      <formula>1</formula>
    </cfRule>
  </conditionalFormatting>
  <conditionalFormatting sqref="N88">
    <cfRule type="containsBlanks" dxfId="92" priority="93">
      <formula>LEN(TRIM(N88))=0</formula>
    </cfRule>
  </conditionalFormatting>
  <conditionalFormatting sqref="L89">
    <cfRule type="cellIs" dxfId="91" priority="92" operator="lessThan">
      <formula>1</formula>
    </cfRule>
  </conditionalFormatting>
  <conditionalFormatting sqref="N89">
    <cfRule type="containsBlanks" dxfId="90" priority="91">
      <formula>LEN(TRIM(N89))=0</formula>
    </cfRule>
  </conditionalFormatting>
  <conditionalFormatting sqref="L90">
    <cfRule type="cellIs" dxfId="89" priority="90" operator="lessThan">
      <formula>1</formula>
    </cfRule>
  </conditionalFormatting>
  <conditionalFormatting sqref="N90">
    <cfRule type="containsBlanks" dxfId="88" priority="89">
      <formula>LEN(TRIM(N90))=0</formula>
    </cfRule>
  </conditionalFormatting>
  <conditionalFormatting sqref="L91">
    <cfRule type="cellIs" dxfId="87" priority="88" operator="lessThan">
      <formula>1</formula>
    </cfRule>
  </conditionalFormatting>
  <conditionalFormatting sqref="N91">
    <cfRule type="containsBlanks" dxfId="86" priority="87">
      <formula>LEN(TRIM(N91))=0</formula>
    </cfRule>
  </conditionalFormatting>
  <conditionalFormatting sqref="L92">
    <cfRule type="cellIs" dxfId="85" priority="86" operator="lessThan">
      <formula>1</formula>
    </cfRule>
  </conditionalFormatting>
  <conditionalFormatting sqref="N92">
    <cfRule type="containsBlanks" dxfId="84" priority="85">
      <formula>LEN(TRIM(N92))=0</formula>
    </cfRule>
  </conditionalFormatting>
  <conditionalFormatting sqref="L93">
    <cfRule type="cellIs" dxfId="83" priority="84" operator="lessThan">
      <formula>1</formula>
    </cfRule>
  </conditionalFormatting>
  <conditionalFormatting sqref="N93">
    <cfRule type="containsBlanks" dxfId="82" priority="83">
      <formula>LEN(TRIM(N93))=0</formula>
    </cfRule>
  </conditionalFormatting>
  <conditionalFormatting sqref="L94">
    <cfRule type="cellIs" dxfId="81" priority="82" operator="lessThan">
      <formula>1</formula>
    </cfRule>
  </conditionalFormatting>
  <conditionalFormatting sqref="N94">
    <cfRule type="containsBlanks" dxfId="80" priority="81">
      <formula>LEN(TRIM(N94))=0</formula>
    </cfRule>
  </conditionalFormatting>
  <conditionalFormatting sqref="L95">
    <cfRule type="cellIs" dxfId="79" priority="80" operator="lessThan">
      <formula>1</formula>
    </cfRule>
  </conditionalFormatting>
  <conditionalFormatting sqref="N95">
    <cfRule type="containsBlanks" dxfId="78" priority="79">
      <formula>LEN(TRIM(N95))=0</formula>
    </cfRule>
  </conditionalFormatting>
  <conditionalFormatting sqref="L96">
    <cfRule type="cellIs" dxfId="77" priority="78" operator="lessThan">
      <formula>1</formula>
    </cfRule>
  </conditionalFormatting>
  <conditionalFormatting sqref="N96">
    <cfRule type="containsBlanks" dxfId="76" priority="77">
      <formula>LEN(TRIM(N96))=0</formula>
    </cfRule>
  </conditionalFormatting>
  <conditionalFormatting sqref="L97">
    <cfRule type="cellIs" dxfId="75" priority="76" operator="lessThan">
      <formula>1</formula>
    </cfRule>
  </conditionalFormatting>
  <conditionalFormatting sqref="N97">
    <cfRule type="containsBlanks" dxfId="74" priority="75">
      <formula>LEN(TRIM(N97))=0</formula>
    </cfRule>
  </conditionalFormatting>
  <conditionalFormatting sqref="L98">
    <cfRule type="cellIs" dxfId="73" priority="74" operator="lessThan">
      <formula>1</formula>
    </cfRule>
  </conditionalFormatting>
  <conditionalFormatting sqref="N98">
    <cfRule type="containsBlanks" dxfId="72" priority="73">
      <formula>LEN(TRIM(N98))=0</formula>
    </cfRule>
  </conditionalFormatting>
  <conditionalFormatting sqref="L99">
    <cfRule type="cellIs" dxfId="71" priority="72" operator="lessThan">
      <formula>1</formula>
    </cfRule>
  </conditionalFormatting>
  <conditionalFormatting sqref="N99">
    <cfRule type="containsBlanks" dxfId="70" priority="71">
      <formula>LEN(TRIM(N99))=0</formula>
    </cfRule>
  </conditionalFormatting>
  <conditionalFormatting sqref="L100">
    <cfRule type="cellIs" dxfId="69" priority="70" operator="lessThan">
      <formula>1</formula>
    </cfRule>
  </conditionalFormatting>
  <conditionalFormatting sqref="N100">
    <cfRule type="containsBlanks" dxfId="68" priority="69">
      <formula>LEN(TRIM(N100))=0</formula>
    </cfRule>
  </conditionalFormatting>
  <conditionalFormatting sqref="L101">
    <cfRule type="cellIs" dxfId="67" priority="68" operator="lessThan">
      <formula>1</formula>
    </cfRule>
  </conditionalFormatting>
  <conditionalFormatting sqref="N101">
    <cfRule type="containsBlanks" dxfId="66" priority="67">
      <formula>LEN(TRIM(N101))=0</formula>
    </cfRule>
  </conditionalFormatting>
  <conditionalFormatting sqref="L102">
    <cfRule type="cellIs" dxfId="65" priority="66" operator="lessThan">
      <formula>1</formula>
    </cfRule>
  </conditionalFormatting>
  <conditionalFormatting sqref="N102">
    <cfRule type="containsBlanks" dxfId="64" priority="65">
      <formula>LEN(TRIM(N102))=0</formula>
    </cfRule>
  </conditionalFormatting>
  <conditionalFormatting sqref="L103">
    <cfRule type="cellIs" dxfId="63" priority="64" operator="lessThan">
      <formula>1</formula>
    </cfRule>
  </conditionalFormatting>
  <conditionalFormatting sqref="N103">
    <cfRule type="containsBlanks" dxfId="62" priority="63">
      <formula>LEN(TRIM(N103))=0</formula>
    </cfRule>
  </conditionalFormatting>
  <conditionalFormatting sqref="L104">
    <cfRule type="cellIs" dxfId="61" priority="62" operator="lessThan">
      <formula>1</formula>
    </cfRule>
  </conditionalFormatting>
  <conditionalFormatting sqref="N104">
    <cfRule type="containsBlanks" dxfId="60" priority="61">
      <formula>LEN(TRIM(N104))=0</formula>
    </cfRule>
  </conditionalFormatting>
  <conditionalFormatting sqref="L105">
    <cfRule type="cellIs" dxfId="59" priority="60" operator="lessThan">
      <formula>1</formula>
    </cfRule>
  </conditionalFormatting>
  <conditionalFormatting sqref="N105">
    <cfRule type="containsBlanks" dxfId="58" priority="59">
      <formula>LEN(TRIM(N105))=0</formula>
    </cfRule>
  </conditionalFormatting>
  <conditionalFormatting sqref="L106">
    <cfRule type="cellIs" dxfId="57" priority="58" operator="lessThan">
      <formula>1</formula>
    </cfRule>
  </conditionalFormatting>
  <conditionalFormatting sqref="N106">
    <cfRule type="containsBlanks" dxfId="56" priority="57">
      <formula>LEN(TRIM(N106))=0</formula>
    </cfRule>
  </conditionalFormatting>
  <conditionalFormatting sqref="L107">
    <cfRule type="cellIs" dxfId="55" priority="56" operator="lessThan">
      <formula>1</formula>
    </cfRule>
  </conditionalFormatting>
  <conditionalFormatting sqref="N107">
    <cfRule type="containsBlanks" dxfId="54" priority="55">
      <formula>LEN(TRIM(N107))=0</formula>
    </cfRule>
  </conditionalFormatting>
  <conditionalFormatting sqref="L108">
    <cfRule type="cellIs" dxfId="53" priority="54" operator="lessThan">
      <formula>1</formula>
    </cfRule>
  </conditionalFormatting>
  <conditionalFormatting sqref="N108">
    <cfRule type="containsBlanks" dxfId="52" priority="53">
      <formula>LEN(TRIM(N108))=0</formula>
    </cfRule>
  </conditionalFormatting>
  <conditionalFormatting sqref="L109">
    <cfRule type="cellIs" dxfId="51" priority="52" operator="lessThan">
      <formula>1</formula>
    </cfRule>
  </conditionalFormatting>
  <conditionalFormatting sqref="N109">
    <cfRule type="containsBlanks" dxfId="50" priority="51">
      <formula>LEN(TRIM(N109))=0</formula>
    </cfRule>
  </conditionalFormatting>
  <conditionalFormatting sqref="L110">
    <cfRule type="cellIs" dxfId="49" priority="50" operator="lessThan">
      <formula>1</formula>
    </cfRule>
  </conditionalFormatting>
  <conditionalFormatting sqref="N110">
    <cfRule type="containsBlanks" dxfId="48" priority="49">
      <formula>LEN(TRIM(N110))=0</formula>
    </cfRule>
  </conditionalFormatting>
  <conditionalFormatting sqref="L111">
    <cfRule type="cellIs" dxfId="47" priority="48" operator="lessThan">
      <formula>1</formula>
    </cfRule>
  </conditionalFormatting>
  <conditionalFormatting sqref="N111">
    <cfRule type="containsBlanks" dxfId="46" priority="47">
      <formula>LEN(TRIM(N111))=0</formula>
    </cfRule>
  </conditionalFormatting>
  <conditionalFormatting sqref="L112">
    <cfRule type="cellIs" dxfId="45" priority="46" operator="lessThan">
      <formula>1</formula>
    </cfRule>
  </conditionalFormatting>
  <conditionalFormatting sqref="N112">
    <cfRule type="containsBlanks" dxfId="44" priority="45">
      <formula>LEN(TRIM(N112))=0</formula>
    </cfRule>
  </conditionalFormatting>
  <conditionalFormatting sqref="L113">
    <cfRule type="cellIs" dxfId="43" priority="44" operator="lessThan">
      <formula>1</formula>
    </cfRule>
  </conditionalFormatting>
  <conditionalFormatting sqref="N113">
    <cfRule type="containsBlanks" dxfId="42" priority="43">
      <formula>LEN(TRIM(N113))=0</formula>
    </cfRule>
  </conditionalFormatting>
  <conditionalFormatting sqref="L114">
    <cfRule type="cellIs" dxfId="41" priority="42" operator="lessThan">
      <formula>1</formula>
    </cfRule>
  </conditionalFormatting>
  <conditionalFormatting sqref="N114">
    <cfRule type="containsBlanks" dxfId="40" priority="41">
      <formula>LEN(TRIM(N114))=0</formula>
    </cfRule>
  </conditionalFormatting>
  <conditionalFormatting sqref="L115">
    <cfRule type="cellIs" dxfId="39" priority="40" operator="lessThan">
      <formula>1</formula>
    </cfRule>
  </conditionalFormatting>
  <conditionalFormatting sqref="N115">
    <cfRule type="containsBlanks" dxfId="38" priority="39">
      <formula>LEN(TRIM(N115))=0</formula>
    </cfRule>
  </conditionalFormatting>
  <conditionalFormatting sqref="L116">
    <cfRule type="cellIs" dxfId="37" priority="38" operator="lessThan">
      <formula>1</formula>
    </cfRule>
  </conditionalFormatting>
  <conditionalFormatting sqref="N116">
    <cfRule type="containsBlanks" dxfId="36" priority="37">
      <formula>LEN(TRIM(N116))=0</formula>
    </cfRule>
  </conditionalFormatting>
  <conditionalFormatting sqref="L117">
    <cfRule type="cellIs" dxfId="35" priority="36" operator="lessThan">
      <formula>1</formula>
    </cfRule>
  </conditionalFormatting>
  <conditionalFormatting sqref="N117">
    <cfRule type="containsBlanks" dxfId="34" priority="35">
      <formula>LEN(TRIM(N117))=0</formula>
    </cfRule>
  </conditionalFormatting>
  <conditionalFormatting sqref="L118">
    <cfRule type="cellIs" dxfId="33" priority="34" operator="lessThan">
      <formula>1</formula>
    </cfRule>
  </conditionalFormatting>
  <conditionalFormatting sqref="N118">
    <cfRule type="containsBlanks" dxfId="32" priority="33">
      <formula>LEN(TRIM(N118))=0</formula>
    </cfRule>
  </conditionalFormatting>
  <conditionalFormatting sqref="L119">
    <cfRule type="cellIs" dxfId="31" priority="32" operator="lessThan">
      <formula>1</formula>
    </cfRule>
  </conditionalFormatting>
  <conditionalFormatting sqref="N119">
    <cfRule type="containsBlanks" dxfId="30" priority="31">
      <formula>LEN(TRIM(N119))=0</formula>
    </cfRule>
  </conditionalFormatting>
  <conditionalFormatting sqref="L120">
    <cfRule type="cellIs" dxfId="29" priority="30" operator="lessThan">
      <formula>1</formula>
    </cfRule>
  </conditionalFormatting>
  <conditionalFormatting sqref="N120">
    <cfRule type="containsBlanks" dxfId="28" priority="29">
      <formula>LEN(TRIM(N120))=0</formula>
    </cfRule>
  </conditionalFormatting>
  <conditionalFormatting sqref="L121">
    <cfRule type="cellIs" dxfId="27" priority="28" operator="lessThan">
      <formula>1</formula>
    </cfRule>
  </conditionalFormatting>
  <conditionalFormatting sqref="N121">
    <cfRule type="containsBlanks" dxfId="26" priority="27">
      <formula>LEN(TRIM(N121))=0</formula>
    </cfRule>
  </conditionalFormatting>
  <conditionalFormatting sqref="L122">
    <cfRule type="cellIs" dxfId="25" priority="26" operator="lessThan">
      <formula>1</formula>
    </cfRule>
  </conditionalFormatting>
  <conditionalFormatting sqref="N122">
    <cfRule type="containsBlanks" dxfId="24" priority="25">
      <formula>LEN(TRIM(N122))=0</formula>
    </cfRule>
  </conditionalFormatting>
  <conditionalFormatting sqref="L123">
    <cfRule type="cellIs" dxfId="23" priority="24" operator="lessThan">
      <formula>1</formula>
    </cfRule>
  </conditionalFormatting>
  <conditionalFormatting sqref="N123">
    <cfRule type="containsBlanks" dxfId="22" priority="23">
      <formula>LEN(TRIM(N123))=0</formula>
    </cfRule>
  </conditionalFormatting>
  <conditionalFormatting sqref="L124">
    <cfRule type="cellIs" dxfId="21" priority="22" operator="lessThan">
      <formula>1</formula>
    </cfRule>
  </conditionalFormatting>
  <conditionalFormatting sqref="N124">
    <cfRule type="containsBlanks" dxfId="20" priority="21">
      <formula>LEN(TRIM(N124))=0</formula>
    </cfRule>
  </conditionalFormatting>
  <conditionalFormatting sqref="L125">
    <cfRule type="cellIs" dxfId="19" priority="20" operator="lessThan">
      <formula>1</formula>
    </cfRule>
  </conditionalFormatting>
  <conditionalFormatting sqref="N125">
    <cfRule type="containsBlanks" dxfId="18" priority="19">
      <formula>LEN(TRIM(N125))=0</formula>
    </cfRule>
  </conditionalFormatting>
  <conditionalFormatting sqref="L126">
    <cfRule type="cellIs" dxfId="17" priority="18" operator="lessThan">
      <formula>1</formula>
    </cfRule>
  </conditionalFormatting>
  <conditionalFormatting sqref="N126">
    <cfRule type="containsBlanks" dxfId="16" priority="17">
      <formula>LEN(TRIM(N126))=0</formula>
    </cfRule>
  </conditionalFormatting>
  <conditionalFormatting sqref="L127">
    <cfRule type="cellIs" dxfId="15" priority="16" operator="lessThan">
      <formula>1</formula>
    </cfRule>
  </conditionalFormatting>
  <conditionalFormatting sqref="N127">
    <cfRule type="containsBlanks" dxfId="14" priority="15">
      <formula>LEN(TRIM(N127))=0</formula>
    </cfRule>
  </conditionalFormatting>
  <conditionalFormatting sqref="L128">
    <cfRule type="cellIs" dxfId="13" priority="14" operator="lessThan">
      <formula>1</formula>
    </cfRule>
  </conditionalFormatting>
  <conditionalFormatting sqref="N128">
    <cfRule type="containsBlanks" dxfId="12" priority="13">
      <formula>LEN(TRIM(N128))=0</formula>
    </cfRule>
  </conditionalFormatting>
  <conditionalFormatting sqref="L129">
    <cfRule type="cellIs" dxfId="11" priority="12" operator="lessThan">
      <formula>1</formula>
    </cfRule>
  </conditionalFormatting>
  <conditionalFormatting sqref="N129">
    <cfRule type="containsBlanks" dxfId="10" priority="11">
      <formula>LEN(TRIM(N129))=0</formula>
    </cfRule>
  </conditionalFormatting>
  <conditionalFormatting sqref="L130">
    <cfRule type="cellIs" dxfId="9" priority="10" operator="lessThan">
      <formula>1</formula>
    </cfRule>
  </conditionalFormatting>
  <conditionalFormatting sqref="N130">
    <cfRule type="containsBlanks" dxfId="8" priority="9">
      <formula>LEN(TRIM(N130))=0</formula>
    </cfRule>
  </conditionalFormatting>
  <conditionalFormatting sqref="L131">
    <cfRule type="cellIs" dxfId="7" priority="8" operator="lessThan">
      <formula>1</formula>
    </cfRule>
  </conditionalFormatting>
  <conditionalFormatting sqref="N131">
    <cfRule type="containsBlanks" dxfId="6" priority="7">
      <formula>LEN(TRIM(N131))=0</formula>
    </cfRule>
  </conditionalFormatting>
  <conditionalFormatting sqref="L132">
    <cfRule type="cellIs" dxfId="5" priority="6" operator="lessThan">
      <formula>1</formula>
    </cfRule>
  </conditionalFormatting>
  <conditionalFormatting sqref="N132">
    <cfRule type="containsBlanks" dxfId="4" priority="5">
      <formula>LEN(TRIM(N132))=0</formula>
    </cfRule>
  </conditionalFormatting>
  <conditionalFormatting sqref="L133">
    <cfRule type="cellIs" dxfId="3" priority="4" operator="lessThan">
      <formula>1</formula>
    </cfRule>
  </conditionalFormatting>
  <conditionalFormatting sqref="N133">
    <cfRule type="containsBlanks" dxfId="2" priority="3">
      <formula>LEN(TRIM(N133))=0</formula>
    </cfRule>
  </conditionalFormatting>
  <conditionalFormatting sqref="L134">
    <cfRule type="cellIs" dxfId="1" priority="2" operator="lessThan">
      <formula>1</formula>
    </cfRule>
  </conditionalFormatting>
  <conditionalFormatting sqref="N134">
    <cfRule type="containsBlanks" dxfId="0" priority="1">
      <formula>LEN(TRIM(N134))=0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8" t="s">
        <v>503</v>
      </c>
    </row>
    <row r="2" spans="1:2" x14ac:dyDescent="0.2">
      <c r="A2" s="25" t="s">
        <v>1</v>
      </c>
      <c r="B2" s="99" t="s">
        <v>30</v>
      </c>
    </row>
    <row r="3" spans="1:2" x14ac:dyDescent="0.2">
      <c r="A3" s="26" t="s">
        <v>2</v>
      </c>
      <c r="B3" s="100" t="s">
        <v>31</v>
      </c>
    </row>
    <row r="4" spans="1:2" x14ac:dyDescent="0.2">
      <c r="A4" s="25" t="s">
        <v>3</v>
      </c>
      <c r="B4" s="99" t="s">
        <v>30</v>
      </c>
    </row>
    <row r="5" spans="1:2" x14ac:dyDescent="0.2">
      <c r="A5" s="26" t="s">
        <v>4</v>
      </c>
      <c r="B5" s="100" t="s">
        <v>503</v>
      </c>
    </row>
    <row r="6" spans="1:2" x14ac:dyDescent="0.2">
      <c r="A6" s="25" t="s">
        <v>5</v>
      </c>
      <c r="B6" s="99" t="s">
        <v>510</v>
      </c>
    </row>
    <row r="7" spans="1:2" x14ac:dyDescent="0.2">
      <c r="A7" s="26" t="s">
        <v>6</v>
      </c>
      <c r="B7" s="100" t="s">
        <v>504</v>
      </c>
    </row>
    <row r="8" spans="1:2" x14ac:dyDescent="0.2">
      <c r="A8" s="25" t="s">
        <v>7</v>
      </c>
      <c r="B8" s="99" t="s">
        <v>33</v>
      </c>
    </row>
    <row r="9" spans="1:2" x14ac:dyDescent="0.2">
      <c r="A9" s="26" t="s">
        <v>8</v>
      </c>
      <c r="B9" s="100" t="s">
        <v>32</v>
      </c>
    </row>
    <row r="10" spans="1:2" x14ac:dyDescent="0.2">
      <c r="A10" s="25" t="s">
        <v>9</v>
      </c>
      <c r="B10" s="99" t="s">
        <v>505</v>
      </c>
    </row>
    <row r="11" spans="1:2" x14ac:dyDescent="0.2">
      <c r="A11" s="26" t="s">
        <v>10</v>
      </c>
      <c r="B11" s="100" t="s">
        <v>506</v>
      </c>
    </row>
    <row r="12" spans="1:2" x14ac:dyDescent="0.2">
      <c r="A12" s="25" t="s">
        <v>11</v>
      </c>
      <c r="B12" s="99" t="s">
        <v>507</v>
      </c>
    </row>
    <row r="13" spans="1:2" x14ac:dyDescent="0.2">
      <c r="A13" s="26" t="s">
        <v>12</v>
      </c>
      <c r="B13" s="100" t="s">
        <v>508</v>
      </c>
    </row>
    <row r="14" spans="1:2" x14ac:dyDescent="0.2">
      <c r="A14" s="25" t="s">
        <v>13</v>
      </c>
      <c r="B14" s="99" t="s">
        <v>509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Používateľ systému Windows</cp:lastModifiedBy>
  <cp:lastPrinted>2012-02-04T13:58:31Z</cp:lastPrinted>
  <dcterms:created xsi:type="dcterms:W3CDTF">2002-11-05T15:28:02Z</dcterms:created>
  <dcterms:modified xsi:type="dcterms:W3CDTF">2013-12-03T09:43:14Z</dcterms:modified>
</cp:coreProperties>
</file>