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09"/>
  <workbookPr/>
  <mc:AlternateContent xmlns:mc="http://schemas.openxmlformats.org/markup-compatibility/2006">
    <mc:Choice Requires="x15">
      <x15ac:absPath xmlns:x15ac="http://schemas.microsoft.com/office/spreadsheetml/2010/11/ac" url="/Users/dungpham/Desktop/UN/Blockchain/BDP306/document/"/>
    </mc:Choice>
  </mc:AlternateContent>
  <xr:revisionPtr revIDLastSave="0" documentId="13_ncr:1_{B0D26914-1DBB-494B-B97F-68F57E223E1D}" xr6:coauthVersionLast="47" xr6:coauthVersionMax="47" xr10:uidLastSave="{00000000-0000-0000-0000-000000000000}"/>
  <bookViews>
    <workbookView xWindow="0" yWindow="880" windowWidth="36000" windowHeight="19880" tabRatio="821" activeTab="1" xr2:uid="{00000000-000D-0000-FFFF-FFFF00000000}"/>
  </bookViews>
  <sheets>
    <sheet name="Cover" sheetId="1" r:id="rId1"/>
    <sheet name="Test Case List" sheetId="2" r:id="rId2"/>
    <sheet name="Test Case Spec." sheetId="4" r:id="rId3"/>
    <sheet name="Test Report" sheetId="5" r:id="rId4"/>
  </sheets>
  <definedNames>
    <definedName name="_xlnm._FilterDatabase" localSheetId="2" hidden="1">'Test Case Spec.'!$A$5:$I$10</definedName>
    <definedName name="ACTION">#REF!</definedName>
  </definedNames>
  <calcPr calcId="191029" calcMode="manual"/>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3" i="4" l="1"/>
  <c r="G11" i="5"/>
  <c r="G9" i="5"/>
  <c r="F11" i="5" s="1"/>
  <c r="B26" i="4"/>
  <c r="E25" i="4"/>
  <c r="E24" i="4"/>
  <c r="E23" i="4"/>
  <c r="E22" i="4"/>
  <c r="E21" i="4"/>
  <c r="E20" i="4"/>
  <c r="B19" i="4"/>
  <c r="B15" i="4"/>
  <c r="E12" i="4"/>
  <c r="B11" i="4"/>
  <c r="E10" i="4"/>
  <c r="E9" i="4"/>
  <c r="B8" i="4"/>
  <c r="B6" i="4"/>
  <c r="E3" i="4"/>
  <c r="D3" i="4"/>
  <c r="F9" i="5" s="1"/>
  <c r="E11" i="5" s="1"/>
  <c r="B3" i="4"/>
  <c r="D9" i="5" s="1"/>
  <c r="C11" i="5" s="1"/>
  <c r="C9" i="5"/>
  <c r="C3" i="4" l="1"/>
  <c r="E9" i="5" s="1"/>
  <c r="D11" i="5" s="1"/>
  <c r="E13" i="5" s="1"/>
  <c r="E14"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5" authorId="0" shapeId="0" xr:uid="{00000000-0006-0000-0200-000001000000}">
      <text>
        <r>
          <rPr>
            <b/>
            <sz val="8"/>
            <color rgb="FF000000"/>
            <rFont val="Times New Roman"/>
            <charset val="134"/>
          </rPr>
          <t xml:space="preserve">Pass
</t>
        </r>
        <r>
          <rPr>
            <b/>
            <sz val="8"/>
            <color rgb="FF000000"/>
            <rFont val="Times New Roman"/>
            <charset val="134"/>
          </rPr>
          <t xml:space="preserve">Fail
</t>
        </r>
        <r>
          <rPr>
            <b/>
            <sz val="8"/>
            <color rgb="FF000000"/>
            <rFont val="Times New Roman"/>
            <charset val="134"/>
          </rPr>
          <t xml:space="preserve">Untested
</t>
        </r>
        <r>
          <rPr>
            <b/>
            <sz val="8"/>
            <color rgb="FF000000"/>
            <rFont val="Times New Roman"/>
            <charset val="134"/>
          </rPr>
          <t xml:space="preserve">N/A
</t>
        </r>
        <r>
          <rPr>
            <b/>
            <sz val="8"/>
            <color rgb="FF000000"/>
            <rFont val="Times New Roman"/>
            <charset val="134"/>
          </rPr>
          <t xml:space="preserve">
</t>
        </r>
      </text>
    </comment>
  </commentList>
</comments>
</file>

<file path=xl/sharedStrings.xml><?xml version="1.0" encoding="utf-8"?>
<sst xmlns="http://schemas.openxmlformats.org/spreadsheetml/2006/main" count="171" uniqueCount="120">
  <si>
    <t>Template</t>
  </si>
  <si>
    <t>TEST CASE</t>
  </si>
  <si>
    <t>Project</t>
  </si>
  <si>
    <t>FunixSwap-Decentralized Exchange</t>
  </si>
  <si>
    <t>Version</t>
  </si>
  <si>
    <t>1.0</t>
  </si>
  <si>
    <t>Author</t>
  </si>
  <si>
    <t xml:space="preserve"> </t>
  </si>
  <si>
    <t>TEST CASE LIST</t>
  </si>
  <si>
    <t>Project Name</t>
  </si>
  <si>
    <t>Funix Swap - Decentralized Exchange</t>
  </si>
  <si>
    <t>Test Environment Setup Description</t>
  </si>
  <si>
    <t>No</t>
  </si>
  <si>
    <t>Function Name</t>
  </si>
  <si>
    <t>Sheet Name</t>
  </si>
  <si>
    <t>Description</t>
  </si>
  <si>
    <t>Pre-Condition</t>
  </si>
  <si>
    <t>Importing Wallet</t>
  </si>
  <si>
    <t>Test Case Spec.</t>
  </si>
  <si>
    <t>Check import by metamask</t>
  </si>
  <si>
    <t>Wallet Information</t>
  </si>
  <si>
    <t>Check right address wallet and tokens inside wallet</t>
  </si>
  <si>
    <t>Swapping Tokens</t>
  </si>
  <si>
    <t>Check swapping between 2 tokens</t>
  </si>
  <si>
    <t>Transferring Tokens</t>
  </si>
  <si>
    <t>Check transfering token</t>
  </si>
  <si>
    <t>Transaction Monitoring</t>
  </si>
  <si>
    <t>Check status of transaction</t>
  </si>
  <si>
    <t>Extras</t>
  </si>
  <si>
    <t>Check more extras (dropdown, validate)</t>
  </si>
  <si>
    <t>Pass</t>
  </si>
  <si>
    <t>Fail</t>
  </si>
  <si>
    <t>Untested</t>
  </si>
  <si>
    <t>N/A</t>
  </si>
  <si>
    <t>Number of Test cases</t>
  </si>
  <si>
    <t>ID</t>
  </si>
  <si>
    <t>Test Case Description</t>
  </si>
  <si>
    <t>Test Case Procedure</t>
  </si>
  <si>
    <t>Expected Output</t>
  </si>
  <si>
    <t>Inter-test case Dependence</t>
  </si>
  <si>
    <t>Actual Output</t>
  </si>
  <si>
    <t>Result</t>
  </si>
  <si>
    <t>Test date</t>
  </si>
  <si>
    <t>Note</t>
  </si>
  <si>
    <t>NA</t>
  </si>
  <si>
    <t>TC1.1</t>
  </si>
  <si>
    <t>Importing by Metamask</t>
  </si>
  <si>
    <t>1. User go to website
2. User click on Metamask button on the website's bottom
3. User type password wallet (if not login metamask before)
4. User allow website access metamask</t>
  </si>
  <si>
    <t>Amount token ETH and address are shown below the from input text
Address is not display all characters</t>
  </si>
  <si>
    <t>TC2.1</t>
  </si>
  <si>
    <t>Show right address</t>
  </si>
  <si>
    <t xml:space="preserve">1. User import wallet success
</t>
  </si>
  <si>
    <t>Current wallet's address is right,  shown below the from input text Address is not display all characters</t>
  </si>
  <si>
    <t>TC2.2</t>
  </si>
  <si>
    <t>Show amount token</t>
  </si>
  <si>
    <t>1. User import wallet success
2. User change token on from input text on Swap tab and Transfer tab</t>
  </si>
  <si>
    <t xml:space="preserve">Each token amount is right, shown below the from input text </t>
  </si>
  <si>
    <t>TC3.1</t>
  </si>
  <si>
    <t>Swapping from ETH to TKA</t>
  </si>
  <si>
    <t>TC3.2</t>
  </si>
  <si>
    <t>Swaping from AT to ETH</t>
  </si>
  <si>
    <t>1. User import wallet success, use Swap tab
2. User choose TKA on from input, enter amount: 1
3. User choose ETH on to input
4. User click Swap button
5. If youser have'nt approve enough token yet, appoval modal will show up
6. User click Confirm button for approve and swap popup, wait until success modal is shown</t>
  </si>
  <si>
    <t>Amount ETH is 73.8166, AT is 11.3</t>
  </si>
  <si>
    <t>TC3.3</t>
  </si>
  <si>
    <t>Swapping from AT to BT</t>
  </si>
  <si>
    <t>1. User import wallet success, use Swap tab.
2. User choose AT on from input, enter amount: 4
3. User choose BT on to input.
4. User click Swap button.
5. If youser have'nt approve enough token yet, appoval modal will show up.
6. User click Confirm button for approve and swap popup, wait until success modal is shown.</t>
  </si>
  <si>
    <t>Transaction hash approve and swap is shown with linked to ganache.
Amount AT is 4, BT is 0.5</t>
  </si>
  <si>
    <t>TC4.1</t>
  </si>
  <si>
    <t>Transfer ETH</t>
  </si>
  <si>
    <t>1. User import wallet success, use Transfer tab
2. User choose ETH on from input, enter amount: 1
4. User click Transfer button, popup confim is shown
5. User click Confirm button, wait until success text is shown</t>
  </si>
  <si>
    <t xml:space="preserve">Transaction hash is shown with linked to ganache.
Amount ETH is 73.8136
</t>
  </si>
  <si>
    <t>TC4.2</t>
  </si>
  <si>
    <t>Transfer AT</t>
  </si>
  <si>
    <t>1. User import wallet success, use Transfer tab
2. User choose AT on from input, enter amount: 1
4. User click Transfer button, popup confim is shown
5. User click Confirm button, wait until success text is shown</t>
  </si>
  <si>
    <t>Transaction hash is shown with linked to ganache.
Amount AT is 7.3</t>
  </si>
  <si>
    <t>TC4.3</t>
  </si>
  <si>
    <t>Transfer BT</t>
  </si>
  <si>
    <t>1. User import wallet success, use Transfer tab
2. User choose BT on from input, enter amount: 1
4. User click Transfer button, popup confim is shown
5. User click Confirm button, wait until success text is shown</t>
  </si>
  <si>
    <t>Transaction hash is shown with linked to ganache.
Amount BT is 3.625</t>
  </si>
  <si>
    <t>TC5.1</t>
  </si>
  <si>
    <t>Swap ETH to AT</t>
  </si>
  <si>
    <t>Transaction status change on realtime (interval 2s)</t>
  </si>
  <si>
    <t>Transaction detail is the same as Ganache</t>
  </si>
  <si>
    <t>Transaction detail is the same as ganache</t>
  </si>
  <si>
    <t>TC5.2</t>
  </si>
  <si>
    <t>Swap AT to ETH</t>
  </si>
  <si>
    <t>TC5.3</t>
  </si>
  <si>
    <t>Swap AT to BT</t>
  </si>
  <si>
    <t>TC5.4</t>
  </si>
  <si>
    <t>TC5.5</t>
  </si>
  <si>
    <t>TC5.6</t>
  </si>
  <si>
    <t>TC6.1</t>
  </si>
  <si>
    <t>Change rate when change source or destination token swap</t>
  </si>
  <si>
    <t>1. User choose a token in source or destination token swap (source: AT, destination:BT)</t>
  </si>
  <si>
    <t>Rate change based on token user want (1 AT = 0.125 BT)</t>
  </si>
  <si>
    <t>TC6.2</t>
  </si>
  <si>
    <t>Validate input in swap tab</t>
  </si>
  <si>
    <t>1. User input in from input textbox (3 cases):
a. Number larger than current amount or 0, or negative number
b. Non-number character
c. Source token is the same destination token
2. User click swap button</t>
  </si>
  <si>
    <t xml:space="preserve">3 cases:
a. Alert "You do not have enough tokent"
b.Alert "Invalid number"
c. Alert "Source and destination token must be different"
</t>
  </si>
  <si>
    <t>TC6.3</t>
  </si>
  <si>
    <t>Validate input in transfer tab</t>
  </si>
  <si>
    <t>1. User input in from input textbox (3 cases):
a. Number larger than current amount or 0, or negative number
b. Invalid address transfer to
2. User click transfer button</t>
  </si>
  <si>
    <t>TEST REPORT</t>
  </si>
  <si>
    <t>FunixSwap</t>
  </si>
  <si>
    <t>Creator</t>
  </si>
  <si>
    <t>Notes</t>
  </si>
  <si>
    <t>Number of  test cases</t>
  </si>
  <si>
    <t>Sub total</t>
  </si>
  <si>
    <t>Test coverage</t>
  </si>
  <si>
    <t>%</t>
  </si>
  <si>
    <t>Test successful coverage</t>
  </si>
  <si>
    <t>Pham Tien Dung</t>
  </si>
  <si>
    <t>1. Rinkeby test network
2. Web browser: Internet Edge
3. Metamask
4. Wallet has at least 10 tokens each type
5. Wallet information:
- Address: 
- Amount token: 100 ETH, 10 TKA, 10 TKB</t>
  </si>
  <si>
    <t xml:space="preserve">4 cases:
a. Alert "You do not have enough token"
b. Alert "Invalid address"
</t>
  </si>
  <si>
    <t>ETH: 841.00
Address: 0x8Ab4949aD40ad1057D10e1cE6D8cEFd6D036881b</t>
  </si>
  <si>
    <t>Address: 0x8Ab4949aD40ad1057D10e1cE6D8cEFd6D036881b</t>
  </si>
  <si>
    <t>ETH: 841.00
TKA: 0
TKB: 0</t>
  </si>
  <si>
    <t>Amount ETH is 841.00, TKA is 0</t>
  </si>
  <si>
    <t>1. User import wallet success, use Swap tab
2. User choose ETH on from input, enter amount: 10
3. User choose TKA on to input
4. User click Swap button, popup confim is shown
5. User click Confirm button, wait until success text is shown</t>
  </si>
  <si>
    <t>ETH: 831.00
TKA: 10
TKB: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</si>
</sst>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
  </numFmts>
  <fonts count="27">
    <font>
      <sz val="11"/>
      <name val="ＭＳ Ｐゴシック"/>
      <charset val="128"/>
    </font>
    <font>
      <sz val="10"/>
      <name val="Arial"/>
      <charset val="134"/>
    </font>
    <font>
      <b/>
      <sz val="20"/>
      <color indexed="8"/>
      <name val="Arial"/>
      <charset val="134"/>
    </font>
    <font>
      <b/>
      <sz val="10"/>
      <name val="Arial"/>
      <charset val="134"/>
    </font>
    <font>
      <i/>
      <sz val="10"/>
      <name val="Arial"/>
      <charset val="134"/>
    </font>
    <font>
      <b/>
      <sz val="10"/>
      <color indexed="60"/>
      <name val="Arial"/>
      <charset val="134"/>
    </font>
    <font>
      <i/>
      <sz val="10"/>
      <color indexed="17"/>
      <name val="Arial"/>
      <charset val="134"/>
    </font>
    <font>
      <b/>
      <sz val="10"/>
      <color indexed="9"/>
      <name val="Arial"/>
      <charset val="134"/>
    </font>
    <font>
      <sz val="10"/>
      <color indexed="9"/>
      <name val="Arial"/>
      <charset val="134"/>
    </font>
    <font>
      <sz val="10"/>
      <color indexed="8"/>
      <name val="Arial"/>
      <charset val="134"/>
    </font>
    <font>
      <b/>
      <sz val="10"/>
      <color theme="0"/>
      <name val="Arial"/>
      <charset val="134"/>
    </font>
    <font>
      <sz val="10"/>
      <name val="Arial"/>
      <charset val="163"/>
    </font>
    <font>
      <u/>
      <sz val="11"/>
      <color rgb="FF800080"/>
      <name val="ＭＳ Ｐゴシック"/>
      <charset val="128"/>
    </font>
    <font>
      <b/>
      <sz val="10"/>
      <color indexed="10"/>
      <name val="Arial"/>
      <charset val="134"/>
    </font>
    <font>
      <u/>
      <sz val="11"/>
      <color theme="10"/>
      <name val="ＭＳ Ｐゴシック"/>
      <charset val="128"/>
    </font>
    <font>
      <b/>
      <sz val="20"/>
      <name val="Arial"/>
      <charset val="134"/>
    </font>
    <font>
      <sz val="10"/>
      <color rgb="FF000000"/>
      <name val="Arial"/>
      <charset val="163"/>
    </font>
    <font>
      <sz val="10"/>
      <name val="Tahoma"/>
      <charset val="134"/>
    </font>
    <font>
      <i/>
      <sz val="14"/>
      <color indexed="60"/>
      <name val="Arial"/>
      <charset val="134"/>
    </font>
    <font>
      <b/>
      <sz val="22"/>
      <color theme="1"/>
      <name val="Arial"/>
      <charset val="134"/>
    </font>
    <font>
      <sz val="24"/>
      <color indexed="60"/>
      <name val="Arial"/>
      <charset val="134"/>
    </font>
    <font>
      <b/>
      <sz val="9"/>
      <color indexed="16"/>
      <name val="Tahoma"/>
      <charset val="134"/>
    </font>
    <font>
      <sz val="18"/>
      <color indexed="60"/>
      <name val="Arial"/>
      <charset val="134"/>
    </font>
    <font>
      <b/>
      <sz val="10"/>
      <color theme="1"/>
      <name val="Arial"/>
      <charset val="134"/>
    </font>
    <font>
      <sz val="9"/>
      <name val="ＭＳ ゴシック"/>
      <charset val="128"/>
    </font>
    <font>
      <sz val="11"/>
      <name val="ＭＳ Ｐゴシック"/>
      <charset val="128"/>
    </font>
    <font>
      <b/>
      <sz val="8"/>
      <color rgb="FF000000"/>
      <name val="Times New Roman"/>
      <charset val="134"/>
    </font>
  </fonts>
  <fills count="11">
    <fill>
      <patternFill patternType="none"/>
    </fill>
    <fill>
      <patternFill patternType="gray125"/>
    </fill>
    <fill>
      <patternFill patternType="solid">
        <fgColor indexed="9"/>
        <bgColor indexed="26"/>
      </patternFill>
    </fill>
    <fill>
      <patternFill patternType="solid">
        <fgColor theme="8" tint="0.59999389629810485"/>
        <bgColor indexed="26"/>
      </patternFill>
    </fill>
    <fill>
      <patternFill patternType="solid">
        <fgColor indexed="18"/>
        <bgColor indexed="32"/>
      </patternFill>
    </fill>
    <fill>
      <patternFill patternType="solid">
        <fgColor theme="6" tint="0.59999389629810485"/>
        <bgColor indexed="41"/>
      </patternFill>
    </fill>
    <fill>
      <patternFill patternType="solid">
        <fgColor theme="6"/>
        <bgColor indexed="32"/>
      </patternFill>
    </fill>
    <fill>
      <patternFill patternType="solid">
        <fgColor theme="0" tint="-0.14996795556505021"/>
        <bgColor indexed="26"/>
      </patternFill>
    </fill>
    <fill>
      <patternFill patternType="solid">
        <fgColor indexed="62"/>
        <bgColor indexed="56"/>
      </patternFill>
    </fill>
    <fill>
      <patternFill patternType="solid">
        <fgColor indexed="9"/>
        <bgColor indexed="64"/>
      </patternFill>
    </fill>
    <fill>
      <patternFill patternType="solid">
        <fgColor theme="8" tint="0.59999389629810485"/>
        <bgColor indexed="64"/>
      </patternFill>
    </fill>
  </fills>
  <borders count="24">
    <border>
      <left/>
      <right/>
      <top/>
      <bottom/>
      <diagonal/>
    </border>
    <border>
      <left style="hair">
        <color indexed="8"/>
      </left>
      <right style="hair">
        <color indexed="8"/>
      </right>
      <top style="hair">
        <color indexed="8"/>
      </top>
      <bottom style="hair">
        <color indexed="8"/>
      </bottom>
      <diagonal/>
    </border>
    <border>
      <left style="hair">
        <color indexed="8"/>
      </left>
      <right/>
      <top style="hair">
        <color indexed="8"/>
      </top>
      <bottom style="hair">
        <color indexed="8"/>
      </bottom>
      <diagonal/>
    </border>
    <border>
      <left/>
      <right/>
      <top style="hair">
        <color indexed="8"/>
      </top>
      <bottom style="hair">
        <color indexed="8"/>
      </bottom>
      <diagonal/>
    </border>
    <border>
      <left style="hair">
        <color auto="1"/>
      </left>
      <right style="hair">
        <color auto="1"/>
      </right>
      <top style="hair">
        <color auto="1"/>
      </top>
      <bottom style="hair">
        <color auto="1"/>
      </bottom>
      <diagonal/>
    </border>
    <border>
      <left/>
      <right style="hair">
        <color indexed="8"/>
      </right>
      <top style="hair">
        <color indexed="8"/>
      </top>
      <bottom style="hair">
        <color indexed="8"/>
      </bottom>
      <diagonal/>
    </border>
    <border>
      <left style="thin">
        <color indexed="8"/>
      </left>
      <right style="hair">
        <color indexed="8"/>
      </right>
      <top style="thin">
        <color indexed="8"/>
      </top>
      <bottom style="hair">
        <color indexed="8"/>
      </bottom>
      <diagonal/>
    </border>
    <border>
      <left style="hair">
        <color indexed="8"/>
      </left>
      <right style="hair">
        <color indexed="8"/>
      </right>
      <top style="thin">
        <color indexed="8"/>
      </top>
      <bottom style="hair">
        <color indexed="8"/>
      </bottom>
      <diagonal/>
    </border>
    <border>
      <left style="thin">
        <color indexed="8"/>
      </left>
      <right style="hair">
        <color indexed="8"/>
      </right>
      <top style="hair">
        <color indexed="8"/>
      </top>
      <bottom style="hair">
        <color indexed="8"/>
      </bottom>
      <diagonal/>
    </border>
    <border>
      <left style="thin">
        <color indexed="8"/>
      </left>
      <right style="hair">
        <color indexed="8"/>
      </right>
      <top style="hair">
        <color indexed="8"/>
      </top>
      <bottom style="thin">
        <color indexed="8"/>
      </bottom>
      <diagonal/>
    </border>
    <border>
      <left style="hair">
        <color indexed="8"/>
      </left>
      <right style="hair">
        <color indexed="8"/>
      </right>
      <top style="hair">
        <color indexed="8"/>
      </top>
      <bottom style="thin">
        <color indexed="8"/>
      </bottom>
      <diagonal/>
    </border>
    <border>
      <left style="hair">
        <color indexed="8"/>
      </left>
      <right/>
      <top style="thin">
        <color indexed="8"/>
      </top>
      <bottom style="hair">
        <color indexed="8"/>
      </bottom>
      <diagonal/>
    </border>
    <border>
      <left style="hair">
        <color indexed="8"/>
      </left>
      <right style="thin">
        <color indexed="8"/>
      </right>
      <top style="thin">
        <color indexed="8"/>
      </top>
      <bottom style="hair">
        <color indexed="8"/>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s>
  <cellStyleXfs count="8">
    <xf numFmtId="0" fontId="0" fillId="0" borderId="0"/>
    <xf numFmtId="0" fontId="24" fillId="0" borderId="0"/>
    <xf numFmtId="0" fontId="25" fillId="0" borderId="0"/>
    <xf numFmtId="0" fontId="1" fillId="0" borderId="0"/>
    <xf numFmtId="0" fontId="1" fillId="0" borderId="0"/>
    <xf numFmtId="0" fontId="25" fillId="0" borderId="0"/>
    <xf numFmtId="0" fontId="1" fillId="0" borderId="0"/>
    <xf numFmtId="0" fontId="14" fillId="0" borderId="0" applyNumberFormat="0" applyFill="0" applyBorder="0" applyAlignment="0" applyProtection="0"/>
  </cellStyleXfs>
  <cellXfs count="111">
    <xf numFmtId="0" fontId="0" fillId="0" borderId="0" xfId="0"/>
    <xf numFmtId="0" fontId="1" fillId="2" borderId="0" xfId="0" applyFont="1" applyFill="1"/>
    <xf numFmtId="0" fontId="3" fillId="2" borderId="0" xfId="2" applyFont="1" applyFill="1"/>
    <xf numFmtId="0" fontId="1" fillId="2" borderId="0" xfId="2" applyFont="1" applyFill="1"/>
    <xf numFmtId="0" fontId="3" fillId="3" borderId="1" xfId="0" applyFont="1" applyFill="1" applyBorder="1" applyAlignment="1">
      <alignment horizontal="left" vertical="center"/>
    </xf>
    <xf numFmtId="0" fontId="3" fillId="3" borderId="1" xfId="0" applyFont="1" applyFill="1" applyBorder="1" applyAlignment="1">
      <alignment vertical="center"/>
    </xf>
    <xf numFmtId="0" fontId="5" fillId="2" borderId="0" xfId="0" applyFont="1" applyFill="1"/>
    <xf numFmtId="0" fontId="6" fillId="2" borderId="0" xfId="2" applyFont="1" applyFill="1"/>
    <xf numFmtId="0" fontId="7" fillId="4" borderId="4" xfId="0" applyFont="1" applyFill="1" applyBorder="1" applyAlignment="1">
      <alignment horizontal="center"/>
    </xf>
    <xf numFmtId="0" fontId="7" fillId="4" borderId="4" xfId="0" applyFont="1" applyFill="1" applyBorder="1" applyAlignment="1">
      <alignment horizontal="center" wrapText="1"/>
    </xf>
    <xf numFmtId="0" fontId="1" fillId="2" borderId="4" xfId="0" applyFont="1" applyFill="1" applyBorder="1" applyAlignment="1">
      <alignment horizontal="center"/>
    </xf>
    <xf numFmtId="0" fontId="8" fillId="4" borderId="4" xfId="0" applyFont="1" applyFill="1" applyBorder="1" applyAlignment="1">
      <alignment horizontal="center"/>
    </xf>
    <xf numFmtId="0" fontId="1" fillId="2" borderId="0" xfId="0" applyFont="1" applyFill="1" applyAlignment="1">
      <alignment horizontal="center"/>
    </xf>
    <xf numFmtId="10" fontId="1" fillId="2" borderId="0" xfId="0" applyNumberFormat="1" applyFont="1" applyFill="1" applyAlignment="1">
      <alignment horizontal="center"/>
    </xf>
    <xf numFmtId="0" fontId="3" fillId="2" borderId="0" xfId="0" applyFont="1" applyFill="1" applyAlignment="1">
      <alignment horizontal="left"/>
    </xf>
    <xf numFmtId="164" fontId="1" fillId="2" borderId="0" xfId="2" applyNumberFormat="1" applyFont="1" applyFill="1"/>
    <xf numFmtId="0" fontId="3" fillId="2" borderId="1" xfId="0" applyFont="1" applyFill="1" applyBorder="1" applyAlignment="1">
      <alignment horizontal="left"/>
    </xf>
    <xf numFmtId="9" fontId="1" fillId="2" borderId="0" xfId="0" applyNumberFormat="1" applyFont="1" applyFill="1" applyAlignment="1">
      <alignment horizontal="center"/>
    </xf>
    <xf numFmtId="2" fontId="3" fillId="2" borderId="0" xfId="0" applyNumberFormat="1" applyFont="1" applyFill="1" applyAlignment="1">
      <alignment horizontal="right" wrapText="1"/>
    </xf>
    <xf numFmtId="0" fontId="9" fillId="2" borderId="0" xfId="0" applyFont="1" applyFill="1" applyAlignment="1">
      <alignment horizontal="center" wrapText="1"/>
    </xf>
    <xf numFmtId="0" fontId="9" fillId="2" borderId="0" xfId="0" applyFont="1" applyFill="1"/>
    <xf numFmtId="0" fontId="1" fillId="2" borderId="0" xfId="0" applyFont="1" applyFill="1" applyAlignment="1">
      <alignment vertical="top"/>
    </xf>
    <xf numFmtId="0" fontId="1" fillId="2" borderId="0" xfId="0" applyFont="1" applyFill="1" applyAlignment="1">
      <alignment wrapText="1"/>
    </xf>
    <xf numFmtId="0" fontId="3" fillId="3" borderId="4" xfId="0" applyFont="1" applyFill="1" applyBorder="1" applyAlignment="1">
      <alignment horizontal="center" vertical="center"/>
    </xf>
    <xf numFmtId="0" fontId="3" fillId="3" borderId="4" xfId="0" applyFont="1" applyFill="1" applyBorder="1" applyAlignment="1">
      <alignment horizontal="center" vertical="center" wrapText="1"/>
    </xf>
    <xf numFmtId="0" fontId="1" fillId="2" borderId="4" xfId="0" applyFont="1" applyFill="1" applyBorder="1" applyAlignment="1">
      <alignment horizontal="center" vertical="center"/>
    </xf>
    <xf numFmtId="0" fontId="10" fillId="4" borderId="1" xfId="5" applyFont="1" applyFill="1" applyBorder="1" applyAlignment="1">
      <alignment horizontal="center" vertical="center" wrapText="1"/>
    </xf>
    <xf numFmtId="0" fontId="3" fillId="5" borderId="1" xfId="5" applyFont="1" applyFill="1" applyBorder="1" applyAlignment="1">
      <alignment horizontal="left" vertical="center"/>
    </xf>
    <xf numFmtId="49" fontId="3" fillId="5" borderId="1" xfId="5" applyNumberFormat="1" applyFont="1" applyFill="1" applyBorder="1" applyAlignment="1">
      <alignment horizontal="left" vertical="center"/>
    </xf>
    <xf numFmtId="0" fontId="1" fillId="2" borderId="1" xfId="5" applyFont="1" applyFill="1" applyBorder="1" applyAlignment="1">
      <alignment vertical="top" wrapText="1"/>
    </xf>
    <xf numFmtId="0" fontId="11" fillId="2" borderId="1" xfId="5" applyFont="1" applyFill="1" applyBorder="1" applyAlignment="1">
      <alignment vertical="top" wrapText="1"/>
    </xf>
    <xf numFmtId="0" fontId="11" fillId="2" borderId="1" xfId="0" applyFont="1" applyFill="1" applyBorder="1" applyAlignment="1">
      <alignment horizontal="left" vertical="top" wrapText="1"/>
    </xf>
    <xf numFmtId="0" fontId="1" fillId="2" borderId="0" xfId="0" applyFont="1" applyFill="1" applyAlignment="1">
      <alignment vertical="top" wrapText="1"/>
    </xf>
    <xf numFmtId="0" fontId="3" fillId="2" borderId="0" xfId="0" applyFont="1" applyFill="1" applyAlignment="1">
      <alignment wrapText="1"/>
    </xf>
    <xf numFmtId="0" fontId="1" fillId="2" borderId="0" xfId="0" applyFont="1" applyFill="1" applyAlignment="1">
      <alignment horizontal="center" wrapText="1"/>
    </xf>
    <xf numFmtId="0" fontId="7" fillId="6" borderId="1" xfId="5" applyFont="1" applyFill="1" applyBorder="1" applyAlignment="1">
      <alignment horizontal="center" vertical="center" wrapText="1"/>
    </xf>
    <xf numFmtId="0" fontId="7" fillId="6" borderId="1" xfId="5" applyFont="1" applyFill="1" applyBorder="1" applyAlignment="1">
      <alignment horizontal="center" vertical="top" wrapText="1"/>
    </xf>
    <xf numFmtId="0" fontId="3" fillId="5" borderId="1" xfId="5" applyFont="1" applyFill="1" applyBorder="1" applyAlignment="1">
      <alignment horizontal="left" vertical="top"/>
    </xf>
    <xf numFmtId="0" fontId="4" fillId="2" borderId="1" xfId="0" applyFont="1" applyFill="1" applyBorder="1" applyAlignment="1">
      <alignment horizontal="left" vertical="top" wrapText="1"/>
    </xf>
    <xf numFmtId="14" fontId="1" fillId="2" borderId="1" xfId="5" applyNumberFormat="1" applyFont="1" applyFill="1" applyBorder="1" applyAlignment="1">
      <alignment vertical="top" wrapText="1"/>
    </xf>
    <xf numFmtId="0" fontId="1" fillId="2" borderId="1" xfId="0" applyFont="1" applyFill="1" applyBorder="1" applyAlignment="1">
      <alignment vertical="top"/>
    </xf>
    <xf numFmtId="0" fontId="3" fillId="2" borderId="0" xfId="5" applyFont="1" applyFill="1" applyAlignment="1">
      <alignment horizontal="center" vertical="center" wrapText="1"/>
    </xf>
    <xf numFmtId="0" fontId="12" fillId="2" borderId="1" xfId="7" applyFont="1" applyFill="1" applyBorder="1" applyAlignment="1">
      <alignment vertical="top" wrapText="1"/>
    </xf>
    <xf numFmtId="0" fontId="13" fillId="2" borderId="0" xfId="5" applyFont="1" applyFill="1" applyAlignment="1">
      <alignment horizontal="left" vertical="center"/>
    </xf>
    <xf numFmtId="0" fontId="12" fillId="2" borderId="1" xfId="7" applyFont="1" applyFill="1" applyBorder="1"/>
    <xf numFmtId="0" fontId="14" fillId="2" borderId="1" xfId="7" applyFill="1" applyBorder="1"/>
    <xf numFmtId="0" fontId="14" fillId="2" borderId="1" xfId="7" applyFill="1" applyBorder="1" applyAlignment="1">
      <alignment vertical="top" wrapText="1"/>
    </xf>
    <xf numFmtId="0" fontId="1" fillId="2" borderId="1" xfId="0" applyFont="1" applyFill="1" applyBorder="1" applyAlignment="1">
      <alignment vertical="top" wrapText="1"/>
    </xf>
    <xf numFmtId="0" fontId="1" fillId="2" borderId="1" xfId="0" applyFont="1" applyFill="1" applyBorder="1"/>
    <xf numFmtId="49" fontId="1" fillId="2" borderId="0" xfId="0" applyNumberFormat="1" applyFont="1" applyFill="1" applyAlignment="1">
      <alignment wrapText="1"/>
    </xf>
    <xf numFmtId="49" fontId="1" fillId="2" borderId="0" xfId="0" applyNumberFormat="1" applyFont="1" applyFill="1" applyAlignment="1">
      <alignment vertical="center"/>
    </xf>
    <xf numFmtId="49" fontId="3" fillId="2" borderId="0" xfId="0" applyNumberFormat="1" applyFont="1" applyFill="1" applyAlignment="1">
      <alignment horizontal="center"/>
    </xf>
    <xf numFmtId="49" fontId="1" fillId="2" borderId="0" xfId="0" applyNumberFormat="1" applyFont="1" applyFill="1"/>
    <xf numFmtId="49" fontId="1" fillId="2" borderId="0" xfId="0" applyNumberFormat="1" applyFont="1" applyFill="1" applyAlignment="1">
      <alignment horizontal="left"/>
    </xf>
    <xf numFmtId="49" fontId="1" fillId="2" borderId="0" xfId="0" applyNumberFormat="1" applyFont="1" applyFill="1" applyProtection="1">
      <protection hidden="1"/>
    </xf>
    <xf numFmtId="49" fontId="3" fillId="2" borderId="0" xfId="0" applyNumberFormat="1" applyFont="1" applyFill="1" applyAlignment="1">
      <alignment horizontal="left"/>
    </xf>
    <xf numFmtId="49" fontId="3" fillId="2" borderId="0" xfId="0" applyNumberFormat="1" applyFont="1" applyFill="1"/>
    <xf numFmtId="49" fontId="1" fillId="2" borderId="0" xfId="0" applyNumberFormat="1" applyFont="1" applyFill="1" applyAlignment="1" applyProtection="1">
      <alignment vertical="center"/>
      <protection hidden="1"/>
    </xf>
    <xf numFmtId="49" fontId="1" fillId="2" borderId="0" xfId="0" applyNumberFormat="1" applyFont="1" applyFill="1" applyAlignment="1">
      <alignment horizontal="left" vertical="center"/>
    </xf>
    <xf numFmtId="49" fontId="10" fillId="8" borderId="6" xfId="0" applyNumberFormat="1" applyFont="1" applyFill="1" applyBorder="1" applyAlignment="1">
      <alignment horizontal="center" vertical="center"/>
    </xf>
    <xf numFmtId="49" fontId="10" fillId="8" borderId="7" xfId="0" applyNumberFormat="1" applyFont="1" applyFill="1" applyBorder="1" applyAlignment="1">
      <alignment horizontal="center" vertical="center"/>
    </xf>
    <xf numFmtId="49" fontId="1" fillId="2" borderId="8" xfId="0" applyNumberFormat="1" applyFont="1" applyFill="1" applyBorder="1" applyAlignment="1">
      <alignment horizontal="center" vertical="center"/>
    </xf>
    <xf numFmtId="49" fontId="1" fillId="2" borderId="1" xfId="0" applyNumberFormat="1" applyFont="1" applyFill="1" applyBorder="1" applyAlignment="1">
      <alignment horizontal="left" vertical="center"/>
    </xf>
    <xf numFmtId="0" fontId="16" fillId="0" borderId="0" xfId="0" applyFont="1"/>
    <xf numFmtId="49" fontId="1" fillId="2" borderId="9" xfId="0" applyNumberFormat="1" applyFont="1" applyFill="1" applyBorder="1" applyAlignment="1">
      <alignment horizontal="center" vertical="center"/>
    </xf>
    <xf numFmtId="49" fontId="1" fillId="2" borderId="10" xfId="0" applyNumberFormat="1" applyFont="1" applyFill="1" applyBorder="1" applyAlignment="1">
      <alignment horizontal="left" vertical="center"/>
    </xf>
    <xf numFmtId="49" fontId="10" fillId="8" borderId="11" xfId="0" applyNumberFormat="1" applyFont="1" applyFill="1" applyBorder="1" applyAlignment="1">
      <alignment horizontal="center" vertical="center"/>
    </xf>
    <xf numFmtId="49" fontId="10" fillId="8" borderId="12" xfId="0" applyNumberFormat="1" applyFont="1" applyFill="1" applyBorder="1" applyAlignment="1">
      <alignment horizontal="center" vertical="center"/>
    </xf>
    <xf numFmtId="0" fontId="1" fillId="9" borderId="0" xfId="6" applyFill="1"/>
    <xf numFmtId="0" fontId="1" fillId="9" borderId="13" xfId="6" applyFill="1" applyBorder="1"/>
    <xf numFmtId="0" fontId="1" fillId="9" borderId="14" xfId="6" applyFill="1" applyBorder="1"/>
    <xf numFmtId="0" fontId="17" fillId="9" borderId="14" xfId="6" applyFont="1" applyFill="1" applyBorder="1" applyAlignment="1">
      <alignment horizontal="left" indent="4"/>
    </xf>
    <xf numFmtId="0" fontId="1" fillId="9" borderId="15" xfId="6" applyFill="1" applyBorder="1"/>
    <xf numFmtId="0" fontId="17" fillId="9" borderId="0" xfId="6" applyFont="1" applyFill="1" applyAlignment="1">
      <alignment horizontal="left" indent="4"/>
    </xf>
    <xf numFmtId="0" fontId="18" fillId="9" borderId="0" xfId="6" applyFont="1" applyFill="1" applyAlignment="1">
      <alignment horizontal="center"/>
    </xf>
    <xf numFmtId="0" fontId="17" fillId="9" borderId="0" xfId="6" applyFont="1" applyFill="1" applyAlignment="1">
      <alignment horizontal="right" indent="3"/>
    </xf>
    <xf numFmtId="0" fontId="21" fillId="9" borderId="0" xfId="6" applyFont="1" applyFill="1" applyAlignment="1">
      <alignment horizontal="left" vertical="top"/>
    </xf>
    <xf numFmtId="0" fontId="3" fillId="9" borderId="0" xfId="6" applyFont="1" applyFill="1" applyAlignment="1">
      <alignment vertical="center"/>
    </xf>
    <xf numFmtId="0" fontId="1" fillId="9" borderId="16" xfId="6" applyFill="1" applyBorder="1"/>
    <xf numFmtId="0" fontId="1" fillId="9" borderId="17" xfId="6" applyFill="1" applyBorder="1"/>
    <xf numFmtId="0" fontId="22" fillId="9" borderId="0" xfId="6" applyFont="1" applyFill="1" applyAlignment="1">
      <alignment horizontal="center"/>
    </xf>
    <xf numFmtId="0" fontId="1" fillId="9" borderId="22" xfId="6" applyFill="1" applyBorder="1"/>
    <xf numFmtId="0" fontId="1" fillId="9" borderId="23" xfId="6" applyFill="1" applyBorder="1"/>
    <xf numFmtId="0" fontId="1" fillId="9" borderId="18" xfId="6" applyFill="1" applyBorder="1"/>
    <xf numFmtId="0" fontId="19" fillId="9" borderId="15" xfId="6" applyFont="1" applyFill="1" applyBorder="1" applyAlignment="1">
      <alignment horizontal="center"/>
    </xf>
    <xf numFmtId="0" fontId="19" fillId="9" borderId="0" xfId="6" applyFont="1" applyFill="1" applyAlignment="1">
      <alignment horizontal="center"/>
    </xf>
    <xf numFmtId="0" fontId="19" fillId="9" borderId="23" xfId="6" applyFont="1" applyFill="1" applyBorder="1" applyAlignment="1">
      <alignment horizontal="center"/>
    </xf>
    <xf numFmtId="0" fontId="20" fillId="9" borderId="15" xfId="6" applyFont="1" applyFill="1" applyBorder="1" applyAlignment="1">
      <alignment horizontal="center"/>
    </xf>
    <xf numFmtId="0" fontId="20" fillId="9" borderId="0" xfId="6" applyFont="1" applyFill="1" applyAlignment="1">
      <alignment horizontal="center"/>
    </xf>
    <xf numFmtId="0" fontId="20" fillId="9" borderId="23" xfId="6" applyFont="1" applyFill="1" applyBorder="1" applyAlignment="1">
      <alignment horizontal="center"/>
    </xf>
    <xf numFmtId="0" fontId="23" fillId="10" borderId="18" xfId="3" applyFont="1" applyFill="1" applyBorder="1" applyAlignment="1">
      <alignment horizontal="center" vertical="center"/>
    </xf>
    <xf numFmtId="0" fontId="23" fillId="10" borderId="19" xfId="3" applyFont="1" applyFill="1" applyBorder="1" applyAlignment="1">
      <alignment horizontal="center" vertical="center"/>
    </xf>
    <xf numFmtId="0" fontId="3" fillId="10" borderId="19" xfId="3" applyFont="1" applyFill="1" applyBorder="1" applyAlignment="1">
      <alignment horizontal="center" vertical="center"/>
    </xf>
    <xf numFmtId="0" fontId="3" fillId="9" borderId="0" xfId="6" applyFont="1" applyFill="1" applyAlignment="1">
      <alignment horizontal="center"/>
    </xf>
    <xf numFmtId="0" fontId="23" fillId="10" borderId="20" xfId="3" applyFont="1" applyFill="1" applyBorder="1" applyAlignment="1">
      <alignment horizontal="center" vertical="center"/>
    </xf>
    <xf numFmtId="0" fontId="23" fillId="10" borderId="21" xfId="3" applyFont="1" applyFill="1" applyBorder="1" applyAlignment="1">
      <alignment horizontal="center" vertical="center"/>
    </xf>
    <xf numFmtId="49" fontId="3" fillId="10" borderId="21" xfId="3" applyNumberFormat="1" applyFont="1" applyFill="1" applyBorder="1" applyAlignment="1">
      <alignment horizontal="center" vertical="center"/>
    </xf>
    <xf numFmtId="49" fontId="15" fillId="2" borderId="0" xfId="0" applyNumberFormat="1" applyFont="1" applyFill="1" applyAlignment="1">
      <alignment horizontal="center"/>
    </xf>
    <xf numFmtId="49" fontId="3" fillId="7" borderId="4" xfId="0" applyNumberFormat="1" applyFont="1" applyFill="1" applyBorder="1"/>
    <xf numFmtId="49" fontId="11" fillId="2" borderId="4" xfId="0" applyNumberFormat="1" applyFont="1" applyFill="1" applyBorder="1" applyAlignment="1">
      <alignment horizontal="left"/>
    </xf>
    <xf numFmtId="49" fontId="3" fillId="7" borderId="4" xfId="0" applyNumberFormat="1" applyFont="1" applyFill="1" applyBorder="1" applyAlignment="1">
      <alignment vertical="center" wrapText="1"/>
    </xf>
    <xf numFmtId="49" fontId="11" fillId="2" borderId="4" xfId="0" applyNumberFormat="1" applyFont="1" applyFill="1" applyBorder="1" applyAlignment="1">
      <alignment vertical="top" wrapText="1"/>
    </xf>
    <xf numFmtId="49" fontId="4" fillId="2" borderId="4" xfId="0" applyNumberFormat="1" applyFont="1" applyFill="1" applyBorder="1" applyAlignment="1">
      <alignment vertical="top" wrapText="1"/>
    </xf>
    <xf numFmtId="0" fontId="3" fillId="3" borderId="4"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2" borderId="0" xfId="2" applyFont="1" applyFill="1" applyAlignment="1">
      <alignment horizontal="center"/>
    </xf>
    <xf numFmtId="0" fontId="4" fillId="2" borderId="1" xfId="0" applyFont="1" applyFill="1" applyBorder="1" applyAlignment="1">
      <alignment horizontal="left"/>
    </xf>
    <xf numFmtId="0" fontId="3" fillId="3" borderId="1" xfId="0" applyFont="1" applyFill="1" applyBorder="1" applyAlignment="1">
      <alignment horizontal="left"/>
    </xf>
    <xf numFmtId="0" fontId="4" fillId="2" borderId="2" xfId="2" applyFont="1" applyFill="1" applyBorder="1" applyAlignment="1">
      <alignment horizontal="left" vertical="top"/>
    </xf>
    <xf numFmtId="0" fontId="4" fillId="2" borderId="3" xfId="2" applyFont="1" applyFill="1" applyBorder="1" applyAlignment="1">
      <alignment horizontal="left" vertical="top"/>
    </xf>
    <xf numFmtId="0" fontId="4" fillId="2" borderId="5" xfId="2" applyFont="1" applyFill="1" applyBorder="1" applyAlignment="1">
      <alignment horizontal="left" vertical="top"/>
    </xf>
  </cellXfs>
  <cellStyles count="8">
    <cellStyle name="Hyperlink" xfId="7" builtinId="8"/>
    <cellStyle name="Normal" xfId="0" builtinId="0"/>
    <cellStyle name="Normal 2" xfId="4" xr:uid="{00000000-0005-0000-0000-000004000000}"/>
    <cellStyle name="Normal 2 2 23" xfId="3" xr:uid="{00000000-0005-0000-0000-000003000000}"/>
    <cellStyle name="Normal 4" xfId="6" xr:uid="{00000000-0005-0000-0000-000015000000}"/>
    <cellStyle name="Normal_Functional Test Case v1.0" xfId="2" xr:uid="{00000000-0005-0000-0000-000002000000}"/>
    <cellStyle name="Normal_Sheet1" xfId="5" xr:uid="{00000000-0005-0000-0000-00000F000000}"/>
    <cellStyle name="標準_結合試験(AllOvertheWorld)"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lnDef>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O30"/>
  <sheetViews>
    <sheetView workbookViewId="0">
      <selection activeCell="K36" sqref="K36"/>
    </sheetView>
  </sheetViews>
  <sheetFormatPr baseColWidth="10" defaultColWidth="9" defaultRowHeight="13"/>
  <cols>
    <col min="1" max="1" width="1.83203125" style="68" customWidth="1"/>
    <col min="2" max="8" width="8.1640625" style="68" customWidth="1"/>
    <col min="9" max="9" width="14.33203125" style="68" customWidth="1"/>
    <col min="10" max="10" width="19.33203125" style="68" customWidth="1"/>
    <col min="11" max="13" width="8.1640625" style="68" customWidth="1"/>
    <col min="14" max="14" width="8.6640625" style="68" customWidth="1"/>
    <col min="15" max="15" width="7.1640625" style="68" customWidth="1"/>
    <col min="16" max="16" width="4.33203125" style="68" customWidth="1"/>
    <col min="17" max="16384" width="9" style="68"/>
  </cols>
  <sheetData>
    <row r="2" spans="2:15">
      <c r="B2" s="69"/>
      <c r="C2" s="70"/>
      <c r="D2" s="71"/>
      <c r="E2" s="70"/>
      <c r="F2" s="70"/>
      <c r="G2" s="70"/>
      <c r="H2" s="70"/>
      <c r="I2" s="70"/>
      <c r="J2" s="70"/>
      <c r="K2" s="70"/>
      <c r="L2" s="70"/>
      <c r="M2" s="70"/>
      <c r="N2" s="70"/>
      <c r="O2" s="81"/>
    </row>
    <row r="3" spans="2:15">
      <c r="B3" s="72"/>
      <c r="D3" s="73"/>
      <c r="O3" s="82"/>
    </row>
    <row r="4" spans="2:15" ht="18">
      <c r="B4" s="72"/>
      <c r="D4" s="74"/>
      <c r="O4" s="82"/>
    </row>
    <row r="5" spans="2:15" ht="18">
      <c r="B5" s="72"/>
      <c r="D5" s="74"/>
      <c r="O5" s="82"/>
    </row>
    <row r="6" spans="2:15">
      <c r="B6" s="72"/>
      <c r="O6" s="82"/>
    </row>
    <row r="7" spans="2:15">
      <c r="B7" s="72"/>
      <c r="D7" s="75"/>
      <c r="O7" s="82"/>
    </row>
    <row r="8" spans="2:15">
      <c r="B8" s="72"/>
      <c r="D8" s="75"/>
      <c r="O8" s="82"/>
    </row>
    <row r="9" spans="2:15" ht="23">
      <c r="B9" s="72"/>
      <c r="E9" s="80"/>
      <c r="O9" s="82"/>
    </row>
    <row r="10" spans="2:15" ht="38.75" customHeight="1">
      <c r="B10" s="84" t="s">
        <v>0</v>
      </c>
      <c r="C10" s="85"/>
      <c r="D10" s="85"/>
      <c r="E10" s="85"/>
      <c r="F10" s="85"/>
      <c r="G10" s="85"/>
      <c r="H10" s="85"/>
      <c r="I10" s="85"/>
      <c r="J10" s="85"/>
      <c r="K10" s="85"/>
      <c r="L10" s="85"/>
      <c r="M10" s="85"/>
      <c r="N10" s="85"/>
      <c r="O10" s="86"/>
    </row>
    <row r="11" spans="2:15" ht="37.25" customHeight="1">
      <c r="B11" s="84" t="s">
        <v>1</v>
      </c>
      <c r="C11" s="85"/>
      <c r="D11" s="85"/>
      <c r="E11" s="85"/>
      <c r="F11" s="85"/>
      <c r="G11" s="85"/>
      <c r="H11" s="85"/>
      <c r="I11" s="85"/>
      <c r="J11" s="85"/>
      <c r="K11" s="85"/>
      <c r="L11" s="85"/>
      <c r="M11" s="85"/>
      <c r="N11" s="85"/>
      <c r="O11" s="86"/>
    </row>
    <row r="12" spans="2:15" ht="30">
      <c r="B12" s="87"/>
      <c r="C12" s="88"/>
      <c r="D12" s="88"/>
      <c r="E12" s="88"/>
      <c r="F12" s="88"/>
      <c r="G12" s="88"/>
      <c r="H12" s="88"/>
      <c r="I12" s="88"/>
      <c r="J12" s="88"/>
      <c r="K12" s="88"/>
      <c r="L12" s="88"/>
      <c r="M12" s="88"/>
      <c r="N12" s="88"/>
      <c r="O12" s="89"/>
    </row>
    <row r="13" spans="2:15">
      <c r="B13" s="72"/>
      <c r="O13" s="82"/>
    </row>
    <row r="14" spans="2:15">
      <c r="B14" s="72"/>
      <c r="O14" s="82"/>
    </row>
    <row r="15" spans="2:15">
      <c r="B15" s="72"/>
      <c r="F15" s="90" t="s">
        <v>2</v>
      </c>
      <c r="G15" s="91"/>
      <c r="H15" s="91"/>
      <c r="I15" s="92" t="s">
        <v>3</v>
      </c>
      <c r="J15" s="92"/>
      <c r="O15" s="82"/>
    </row>
    <row r="16" spans="2:15">
      <c r="B16" s="72"/>
      <c r="D16" s="76"/>
      <c r="E16" s="76"/>
      <c r="F16" s="94" t="s">
        <v>4</v>
      </c>
      <c r="G16" s="95"/>
      <c r="H16" s="95"/>
      <c r="I16" s="96" t="s">
        <v>5</v>
      </c>
      <c r="J16" s="96"/>
      <c r="O16" s="82"/>
    </row>
    <row r="17" spans="2:15">
      <c r="B17" s="72"/>
      <c r="F17" s="94" t="s">
        <v>6</v>
      </c>
      <c r="G17" s="95"/>
      <c r="H17" s="95"/>
      <c r="I17" s="96" t="s">
        <v>111</v>
      </c>
      <c r="J17" s="96"/>
      <c r="O17" s="82"/>
    </row>
    <row r="18" spans="2:15">
      <c r="B18" s="72"/>
      <c r="O18" s="82"/>
    </row>
    <row r="19" spans="2:15">
      <c r="B19" s="72"/>
      <c r="O19" s="82"/>
    </row>
    <row r="20" spans="2:15">
      <c r="B20" s="72"/>
      <c r="C20" s="77"/>
      <c r="D20" s="77"/>
      <c r="E20" s="77"/>
      <c r="F20" s="77"/>
      <c r="G20" s="77"/>
      <c r="H20" s="77"/>
      <c r="I20" s="77"/>
      <c r="J20" s="77"/>
      <c r="K20" s="77"/>
      <c r="O20" s="82"/>
    </row>
    <row r="21" spans="2:15">
      <c r="B21" s="72"/>
      <c r="O21" s="82"/>
    </row>
    <row r="22" spans="2:15">
      <c r="B22" s="72"/>
      <c r="O22" s="82"/>
    </row>
    <row r="23" spans="2:15">
      <c r="B23" s="72"/>
      <c r="G23" s="93"/>
      <c r="H23" s="93"/>
      <c r="I23" s="93"/>
      <c r="O23" s="82"/>
    </row>
    <row r="24" spans="2:15">
      <c r="B24" s="78"/>
      <c r="C24" s="79"/>
      <c r="D24" s="79"/>
      <c r="E24" s="79"/>
      <c r="F24" s="79"/>
      <c r="G24" s="79"/>
      <c r="H24" s="79"/>
      <c r="I24" s="79"/>
      <c r="J24" s="79"/>
      <c r="K24" s="79"/>
      <c r="L24" s="79"/>
      <c r="M24" s="79"/>
      <c r="N24" s="79"/>
      <c r="O24" s="83"/>
    </row>
    <row r="30" spans="2:15">
      <c r="E30" s="93"/>
      <c r="F30" s="93"/>
      <c r="G30" s="93"/>
    </row>
  </sheetData>
  <mergeCells count="11">
    <mergeCell ref="E30:G30"/>
    <mergeCell ref="F16:H16"/>
    <mergeCell ref="I16:J16"/>
    <mergeCell ref="F17:H17"/>
    <mergeCell ref="I17:J17"/>
    <mergeCell ref="G23:I23"/>
    <mergeCell ref="B10:O10"/>
    <mergeCell ref="B11:O11"/>
    <mergeCell ref="B12:O12"/>
    <mergeCell ref="F15:H15"/>
    <mergeCell ref="I15:J15"/>
  </mergeCells>
  <pageMargins left="0.47013888888888899" right="0.47013888888888899" top="0.5" bottom="0.35138888888888897" header="0.51180555555555596" footer="0.17013888888888901"/>
  <pageSetup paperSize="9" firstPageNumber="0" orientation="landscape" useFirstPageNumber="1" horizontalDpi="300" verticalDpi="300"/>
  <headerFooter alignWithMargins="0">
    <oddFooter>&amp;L&amp;"Tahoma,Regular"&amp;8 02ae-BM/PM/HDCV/FSOFT v2/0&amp;C&amp;"Tahoma,Regular"&amp;8Internal use&amp;R&amp;"tahomaTahoma,Regular"&amp;8&amp;P/&amp;N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0"/>
  <sheetViews>
    <sheetView tabSelected="1" workbookViewId="0">
      <selection activeCell="E29" sqref="E29"/>
    </sheetView>
  </sheetViews>
  <sheetFormatPr baseColWidth="10" defaultColWidth="9" defaultRowHeight="13"/>
  <cols>
    <col min="1" max="1" width="1.33203125" style="52" customWidth="1"/>
    <col min="2" max="2" width="5.83203125" style="52" customWidth="1"/>
    <col min="3" max="3" width="23.6640625" style="53" customWidth="1"/>
    <col min="4" max="4" width="17.1640625" style="53" customWidth="1"/>
    <col min="5" max="5" width="49.6640625" style="53" customWidth="1"/>
    <col min="6" max="6" width="30.6640625" style="53" customWidth="1"/>
    <col min="7" max="16384" width="9" style="52"/>
  </cols>
  <sheetData>
    <row r="1" spans="1:6" ht="25">
      <c r="A1" s="52" t="s">
        <v>7</v>
      </c>
      <c r="B1" s="97" t="s">
        <v>8</v>
      </c>
      <c r="C1" s="97"/>
      <c r="D1" s="97"/>
      <c r="E1" s="97"/>
      <c r="F1" s="97"/>
    </row>
    <row r="2" spans="1:6" ht="13.5" customHeight="1">
      <c r="B2" s="54"/>
      <c r="D2" s="55"/>
      <c r="E2" s="55"/>
    </row>
    <row r="3" spans="1:6">
      <c r="B3" s="98" t="s">
        <v>9</v>
      </c>
      <c r="C3" s="98"/>
      <c r="D3" s="99" t="s">
        <v>10</v>
      </c>
      <c r="E3" s="99"/>
      <c r="F3" s="99"/>
    </row>
    <row r="4" spans="1:6" s="49" customFormat="1" ht="99.5" customHeight="1">
      <c r="B4" s="100" t="s">
        <v>11</v>
      </c>
      <c r="C4" s="100"/>
      <c r="D4" s="101" t="s">
        <v>112</v>
      </c>
      <c r="E4" s="102"/>
      <c r="F4" s="102"/>
    </row>
    <row r="5" spans="1:6">
      <c r="B5" s="56"/>
      <c r="C5" s="52"/>
      <c r="D5" s="52"/>
      <c r="E5" s="52"/>
      <c r="F5" s="52"/>
    </row>
    <row r="6" spans="1:6" s="50" customFormat="1">
      <c r="B6" s="57"/>
      <c r="C6" s="58"/>
      <c r="D6" s="58"/>
      <c r="E6" s="58"/>
      <c r="F6" s="58"/>
    </row>
    <row r="7" spans="1:6" s="51" customFormat="1" ht="21" customHeight="1">
      <c r="B7" s="59" t="s">
        <v>12</v>
      </c>
      <c r="C7" s="60" t="s">
        <v>13</v>
      </c>
      <c r="D7" s="60" t="s">
        <v>14</v>
      </c>
      <c r="E7" s="66" t="s">
        <v>15</v>
      </c>
      <c r="F7" s="67" t="s">
        <v>16</v>
      </c>
    </row>
    <row r="8" spans="1:6">
      <c r="B8" s="61">
        <v>1</v>
      </c>
      <c r="C8" s="62" t="s">
        <v>17</v>
      </c>
      <c r="D8" s="62" t="s">
        <v>18</v>
      </c>
      <c r="E8" s="53" t="s">
        <v>19</v>
      </c>
      <c r="F8" s="62"/>
    </row>
    <row r="9" spans="1:6">
      <c r="B9" s="61">
        <v>2</v>
      </c>
      <c r="C9" s="62" t="s">
        <v>20</v>
      </c>
      <c r="D9" s="62" t="s">
        <v>18</v>
      </c>
      <c r="E9" s="62" t="s">
        <v>21</v>
      </c>
      <c r="F9" s="62"/>
    </row>
    <row r="10" spans="1:6">
      <c r="B10" s="61">
        <v>3</v>
      </c>
      <c r="C10" s="62" t="s">
        <v>22</v>
      </c>
      <c r="D10" s="62" t="s">
        <v>18</v>
      </c>
      <c r="E10" s="62" t="s">
        <v>23</v>
      </c>
      <c r="F10" s="62"/>
    </row>
    <row r="11" spans="1:6">
      <c r="B11" s="61">
        <v>4</v>
      </c>
      <c r="C11" s="62" t="s">
        <v>24</v>
      </c>
      <c r="D11" s="62" t="s">
        <v>18</v>
      </c>
      <c r="E11" s="62" t="s">
        <v>25</v>
      </c>
      <c r="F11" s="62"/>
    </row>
    <row r="12" spans="1:6">
      <c r="B12" s="61">
        <v>5</v>
      </c>
      <c r="C12" s="63" t="s">
        <v>26</v>
      </c>
      <c r="D12" s="62" t="s">
        <v>18</v>
      </c>
      <c r="E12" s="62" t="s">
        <v>27</v>
      </c>
      <c r="F12" s="62"/>
    </row>
    <row r="13" spans="1:6">
      <c r="B13" s="61">
        <v>6</v>
      </c>
      <c r="C13" s="63" t="s">
        <v>28</v>
      </c>
      <c r="D13" s="62" t="s">
        <v>18</v>
      </c>
      <c r="E13" s="62" t="s">
        <v>29</v>
      </c>
      <c r="F13" s="62"/>
    </row>
    <row r="14" spans="1:6">
      <c r="B14" s="61"/>
      <c r="C14" s="62"/>
      <c r="D14" s="62"/>
      <c r="E14" s="62"/>
      <c r="F14" s="62"/>
    </row>
    <row r="15" spans="1:6">
      <c r="B15" s="61"/>
      <c r="C15" s="62"/>
      <c r="D15" s="62"/>
      <c r="E15" s="62"/>
      <c r="F15" s="62"/>
    </row>
    <row r="16" spans="1:6">
      <c r="B16" s="61"/>
      <c r="C16" s="62"/>
      <c r="D16" s="62"/>
      <c r="E16" s="62"/>
      <c r="F16" s="62"/>
    </row>
    <row r="17" spans="2:6">
      <c r="B17" s="61"/>
      <c r="C17" s="62"/>
      <c r="D17" s="62"/>
      <c r="E17" s="62"/>
      <c r="F17" s="62"/>
    </row>
    <row r="18" spans="2:6">
      <c r="B18" s="61"/>
      <c r="C18" s="62"/>
      <c r="D18" s="62"/>
      <c r="E18" s="62"/>
      <c r="F18" s="62"/>
    </row>
    <row r="19" spans="2:6">
      <c r="B19" s="61"/>
      <c r="C19" s="62"/>
      <c r="D19" s="62"/>
      <c r="E19" s="62"/>
      <c r="F19" s="62"/>
    </row>
    <row r="20" spans="2:6">
      <c r="B20" s="64"/>
      <c r="C20" s="65"/>
      <c r="D20" s="62"/>
      <c r="E20" s="62"/>
      <c r="F20" s="62"/>
    </row>
  </sheetData>
  <mergeCells count="5">
    <mergeCell ref="B1:F1"/>
    <mergeCell ref="B3:C3"/>
    <mergeCell ref="D3:F3"/>
    <mergeCell ref="B4:C4"/>
    <mergeCell ref="D4:F4"/>
  </mergeCells>
  <pageMargins left="0.74791666666666701" right="0.74791666666666701" top="0.98402777777777795" bottom="1.15069444444444" header="0.51180555555555596" footer="0.98402777777777795"/>
  <pageSetup paperSize="9" firstPageNumber="0" orientation="landscape" useFirstPageNumber="1" horizontalDpi="300" verticalDpi="300"/>
  <headerFooter alignWithMargins="0">
    <oddHeader>&amp;L&amp;F&amp;RV2.1</oddHeader>
    <oddFooter>&amp;L&amp;"Arial,Regular"&amp;9 03e-BM/DE/HDCV/FSOFT&amp;C&amp;"Arial,Regular"&amp;9Internal use&amp;R&amp;"Arial,Regular"&amp;9&amp;P/&amp;N</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9"/>
  <sheetViews>
    <sheetView workbookViewId="0">
      <selection activeCell="D7" sqref="D7"/>
    </sheetView>
  </sheetViews>
  <sheetFormatPr baseColWidth="10" defaultColWidth="9" defaultRowHeight="13"/>
  <cols>
    <col min="1" max="1" width="13.6640625" style="1" customWidth="1"/>
    <col min="2" max="2" width="21.5" style="1" customWidth="1"/>
    <col min="3" max="3" width="25.6640625" style="1" customWidth="1"/>
    <col min="4" max="4" width="30.1640625" style="1" customWidth="1"/>
    <col min="5" max="5" width="16.83203125" style="1" customWidth="1"/>
    <col min="6" max="6" width="27" style="1" customWidth="1"/>
    <col min="7" max="7" width="7.1640625" style="21" customWidth="1"/>
    <col min="8" max="8" width="10.1640625" style="1" customWidth="1"/>
    <col min="9" max="9" width="17.6640625" style="1" customWidth="1"/>
    <col min="10" max="10" width="8.1640625" style="1" customWidth="1"/>
    <col min="11" max="11" width="9" style="1" customWidth="1"/>
    <col min="12" max="16384" width="9" style="1"/>
  </cols>
  <sheetData>
    <row r="1" spans="1:12">
      <c r="B1" s="22"/>
      <c r="C1" s="22"/>
      <c r="D1" s="22"/>
      <c r="E1" s="22"/>
      <c r="F1" s="22"/>
      <c r="G1" s="32"/>
      <c r="H1" s="33"/>
      <c r="I1" s="22"/>
      <c r="J1" s="22"/>
    </row>
    <row r="2" spans="1:12" ht="15" customHeight="1">
      <c r="A2" s="23" t="s">
        <v>30</v>
      </c>
      <c r="B2" s="24" t="s">
        <v>31</v>
      </c>
      <c r="C2" s="24" t="s">
        <v>32</v>
      </c>
      <c r="D2" s="24" t="s">
        <v>33</v>
      </c>
      <c r="E2" s="103" t="s">
        <v>34</v>
      </c>
      <c r="F2" s="103"/>
      <c r="G2" s="103"/>
      <c r="H2" s="34"/>
      <c r="I2" s="34"/>
      <c r="J2" s="22"/>
      <c r="K2" s="1" t="s">
        <v>30</v>
      </c>
      <c r="L2" s="1">
        <v>0</v>
      </c>
    </row>
    <row r="3" spans="1:12" ht="26" customHeight="1">
      <c r="A3" s="25">
        <f>COUNTIF(G7:G1000,"Pass")</f>
        <v>10</v>
      </c>
      <c r="B3" s="25">
        <f>COUNTIF(G7:G1000,"Fail")</f>
        <v>0</v>
      </c>
      <c r="C3" s="25">
        <f>E3-D3-B3-A3</f>
        <v>8</v>
      </c>
      <c r="D3" s="25">
        <f>COUNTIF(G$7:G$1000,"N/A")</f>
        <v>0</v>
      </c>
      <c r="E3" s="104">
        <f>COUNTA(A7:A1000)</f>
        <v>18</v>
      </c>
      <c r="F3" s="104"/>
      <c r="G3" s="104"/>
      <c r="H3" s="34"/>
      <c r="I3" s="34"/>
      <c r="J3" s="22"/>
      <c r="K3" s="1" t="s">
        <v>31</v>
      </c>
      <c r="L3" s="1">
        <v>0</v>
      </c>
    </row>
    <row r="4" spans="1:12" ht="18" customHeight="1">
      <c r="A4" s="22"/>
      <c r="B4" s="22"/>
      <c r="C4" s="22"/>
      <c r="D4" s="22"/>
      <c r="E4" s="22"/>
      <c r="F4" s="22"/>
      <c r="G4" s="32"/>
      <c r="H4" s="22"/>
      <c r="I4" s="22"/>
      <c r="J4" s="22"/>
      <c r="K4" s="1" t="s">
        <v>32</v>
      </c>
    </row>
    <row r="5" spans="1:12" ht="28">
      <c r="A5" s="26" t="s">
        <v>35</v>
      </c>
      <c r="B5" s="26" t="s">
        <v>36</v>
      </c>
      <c r="C5" s="26" t="s">
        <v>37</v>
      </c>
      <c r="D5" s="26" t="s">
        <v>38</v>
      </c>
      <c r="E5" s="26" t="s">
        <v>39</v>
      </c>
      <c r="F5" s="35" t="s">
        <v>40</v>
      </c>
      <c r="G5" s="36" t="s">
        <v>41</v>
      </c>
      <c r="H5" s="35" t="s">
        <v>42</v>
      </c>
      <c r="I5" s="26" t="s">
        <v>43</v>
      </c>
      <c r="J5" s="34"/>
      <c r="K5" s="1" t="s">
        <v>44</v>
      </c>
    </row>
    <row r="6" spans="1:12" ht="25.5" customHeight="1">
      <c r="A6" s="27"/>
      <c r="B6" s="28" t="str">
        <f>'Test Case List'!C8</f>
        <v>Importing Wallet</v>
      </c>
      <c r="C6" s="27"/>
      <c r="D6" s="27"/>
      <c r="E6" s="27"/>
      <c r="F6" s="27"/>
      <c r="G6" s="37"/>
      <c r="H6" s="27"/>
      <c r="I6" s="27"/>
      <c r="J6" s="41"/>
    </row>
    <row r="7" spans="1:12" s="20" customFormat="1" ht="98">
      <c r="A7" s="29" t="s">
        <v>45</v>
      </c>
      <c r="B7" s="29" t="s">
        <v>46</v>
      </c>
      <c r="C7" s="30" t="s">
        <v>47</v>
      </c>
      <c r="D7" s="31" t="s">
        <v>48</v>
      </c>
      <c r="E7" s="38"/>
      <c r="F7" s="31" t="s">
        <v>114</v>
      </c>
      <c r="G7" s="29" t="s">
        <v>30</v>
      </c>
      <c r="H7" s="39">
        <v>45038</v>
      </c>
      <c r="I7" s="42"/>
      <c r="J7" s="43"/>
    </row>
    <row r="8" spans="1:12" s="21" customFormat="1">
      <c r="A8" s="27"/>
      <c r="B8" s="28" t="str">
        <f>'Test Case List'!C9</f>
        <v>Wallet Information</v>
      </c>
      <c r="C8" s="27"/>
      <c r="D8" s="27"/>
      <c r="E8" s="27"/>
      <c r="F8" s="27"/>
      <c r="G8" s="37"/>
      <c r="H8" s="27"/>
      <c r="I8" s="27"/>
      <c r="J8" s="32"/>
    </row>
    <row r="9" spans="1:12" ht="42">
      <c r="A9" s="29" t="s">
        <v>49</v>
      </c>
      <c r="B9" s="29" t="s">
        <v>50</v>
      </c>
      <c r="C9" s="29" t="s">
        <v>51</v>
      </c>
      <c r="D9" s="31" t="s">
        <v>52</v>
      </c>
      <c r="E9" s="29" t="str">
        <f>A7</f>
        <v>TC1.1</v>
      </c>
      <c r="F9" s="29" t="s">
        <v>115</v>
      </c>
      <c r="G9" s="29" t="s">
        <v>30</v>
      </c>
      <c r="H9" s="39">
        <v>45038</v>
      </c>
      <c r="I9" s="42"/>
      <c r="J9" s="32"/>
    </row>
    <row r="10" spans="1:12" ht="56">
      <c r="A10" s="29" t="s">
        <v>53</v>
      </c>
      <c r="B10" s="29" t="s">
        <v>54</v>
      </c>
      <c r="C10" s="29" t="s">
        <v>55</v>
      </c>
      <c r="D10" s="29" t="s">
        <v>56</v>
      </c>
      <c r="E10" s="29" t="str">
        <f>A7</f>
        <v>TC1.1</v>
      </c>
      <c r="F10" s="29" t="s">
        <v>116</v>
      </c>
      <c r="G10" s="40" t="s">
        <v>30</v>
      </c>
      <c r="H10" s="39">
        <v>45038</v>
      </c>
      <c r="I10" s="44"/>
      <c r="J10" s="32"/>
    </row>
    <row r="11" spans="1:12" s="21" customFormat="1">
      <c r="A11" s="27"/>
      <c r="B11" s="28" t="str">
        <f>'Test Case List'!C10</f>
        <v>Swapping Tokens</v>
      </c>
      <c r="C11" s="27"/>
      <c r="D11" s="27"/>
      <c r="E11" s="27"/>
      <c r="F11" s="27"/>
      <c r="G11" s="37"/>
      <c r="H11" s="27"/>
      <c r="I11" s="27"/>
      <c r="J11" s="32"/>
    </row>
    <row r="12" spans="1:12" ht="140">
      <c r="A12" s="29" t="s">
        <v>57</v>
      </c>
      <c r="B12" s="29" t="s">
        <v>58</v>
      </c>
      <c r="C12" s="29" t="s">
        <v>118</v>
      </c>
      <c r="D12" s="29" t="s">
        <v>117</v>
      </c>
      <c r="E12" s="29" t="str">
        <f>A7</f>
        <v>TC1.1</v>
      </c>
      <c r="F12" s="29" t="s">
        <v>119</v>
      </c>
      <c r="G12" s="29" t="s">
        <v>30</v>
      </c>
      <c r="H12" s="39">
        <v>45038</v>
      </c>
      <c r="I12" s="42"/>
      <c r="J12" s="32"/>
    </row>
    <row r="13" spans="1:12" ht="182">
      <c r="A13" s="29" t="s">
        <v>59</v>
      </c>
      <c r="B13" s="29" t="s">
        <v>60</v>
      </c>
      <c r="C13" s="29" t="s">
        <v>61</v>
      </c>
      <c r="D13" s="29" t="s">
        <v>62</v>
      </c>
      <c r="E13" s="29" t="s">
        <v>45</v>
      </c>
      <c r="F13" s="29"/>
      <c r="G13" s="40"/>
      <c r="H13" s="39"/>
      <c r="I13" s="44"/>
      <c r="J13" s="32"/>
    </row>
    <row r="14" spans="1:12" ht="168">
      <c r="A14" s="29" t="s">
        <v>63</v>
      </c>
      <c r="B14" s="29" t="s">
        <v>64</v>
      </c>
      <c r="C14" s="29" t="s">
        <v>65</v>
      </c>
      <c r="D14" s="29" t="s">
        <v>66</v>
      </c>
      <c r="E14" s="29" t="s">
        <v>45</v>
      </c>
      <c r="F14" s="29"/>
      <c r="G14" s="40"/>
      <c r="H14" s="39"/>
      <c r="I14" s="45"/>
      <c r="J14" s="32"/>
    </row>
    <row r="15" spans="1:12" s="21" customFormat="1">
      <c r="A15" s="27"/>
      <c r="B15" s="28" t="str">
        <f>'Test Case List'!C11</f>
        <v>Transferring Tokens</v>
      </c>
      <c r="C15" s="27"/>
      <c r="D15" s="27"/>
      <c r="E15" s="27"/>
      <c r="F15" s="27"/>
      <c r="G15" s="37"/>
      <c r="H15" s="27"/>
      <c r="I15" s="27"/>
      <c r="J15" s="32"/>
    </row>
    <row r="16" spans="1:12" ht="112">
      <c r="A16" s="29" t="s">
        <v>67</v>
      </c>
      <c r="B16" s="29" t="s">
        <v>68</v>
      </c>
      <c r="C16" s="29" t="s">
        <v>69</v>
      </c>
      <c r="D16" s="29" t="s">
        <v>70</v>
      </c>
      <c r="E16" s="29" t="s">
        <v>45</v>
      </c>
      <c r="F16" s="29"/>
      <c r="G16" s="29"/>
      <c r="H16" s="39"/>
      <c r="I16" s="46"/>
      <c r="J16" s="32"/>
    </row>
    <row r="17" spans="1:10" ht="112">
      <c r="A17" s="29" t="s">
        <v>71</v>
      </c>
      <c r="B17" s="29" t="s">
        <v>72</v>
      </c>
      <c r="C17" s="29" t="s">
        <v>73</v>
      </c>
      <c r="D17" s="29" t="s">
        <v>74</v>
      </c>
      <c r="E17" s="29" t="s">
        <v>45</v>
      </c>
      <c r="F17" s="29"/>
      <c r="G17" s="40"/>
      <c r="H17" s="39"/>
      <c r="I17" s="45"/>
      <c r="J17" s="32"/>
    </row>
    <row r="18" spans="1:10" ht="112">
      <c r="A18" s="29" t="s">
        <v>75</v>
      </c>
      <c r="B18" s="29" t="s">
        <v>76</v>
      </c>
      <c r="C18" s="29" t="s">
        <v>77</v>
      </c>
      <c r="D18" s="29" t="s">
        <v>78</v>
      </c>
      <c r="E18" s="29" t="s">
        <v>45</v>
      </c>
      <c r="F18" s="29"/>
      <c r="G18" s="40"/>
      <c r="H18" s="39"/>
      <c r="I18" s="45"/>
      <c r="J18" s="32"/>
    </row>
    <row r="19" spans="1:10" s="21" customFormat="1">
      <c r="A19" s="27"/>
      <c r="B19" s="27" t="str">
        <f>'Test Case List'!C12</f>
        <v>Transaction Monitoring</v>
      </c>
      <c r="C19" s="27"/>
      <c r="D19" s="27"/>
      <c r="E19" s="27"/>
      <c r="F19" s="27"/>
      <c r="G19" s="37"/>
      <c r="H19" s="27"/>
      <c r="I19" s="27"/>
      <c r="J19" s="32"/>
    </row>
    <row r="20" spans="1:10" ht="28">
      <c r="A20" s="29" t="s">
        <v>79</v>
      </c>
      <c r="B20" s="29" t="s">
        <v>80</v>
      </c>
      <c r="C20" s="29" t="s">
        <v>81</v>
      </c>
      <c r="D20" s="29" t="s">
        <v>82</v>
      </c>
      <c r="E20" s="29" t="str">
        <f>A12</f>
        <v>TC3.1</v>
      </c>
      <c r="F20" s="29" t="s">
        <v>83</v>
      </c>
      <c r="G20" s="29" t="s">
        <v>30</v>
      </c>
      <c r="H20" s="39">
        <v>45038</v>
      </c>
      <c r="I20" s="47"/>
      <c r="J20" s="32"/>
    </row>
    <row r="21" spans="1:10" ht="28">
      <c r="A21" s="29" t="s">
        <v>84</v>
      </c>
      <c r="B21" s="29" t="s">
        <v>85</v>
      </c>
      <c r="C21" s="29" t="s">
        <v>81</v>
      </c>
      <c r="D21" s="29" t="s">
        <v>83</v>
      </c>
      <c r="E21" s="29" t="str">
        <f>A13</f>
        <v>TC3.2</v>
      </c>
      <c r="F21" s="29" t="s">
        <v>83</v>
      </c>
      <c r="G21" s="29" t="s">
        <v>30</v>
      </c>
      <c r="H21" s="39">
        <v>45039</v>
      </c>
      <c r="I21" s="48"/>
      <c r="J21" s="32"/>
    </row>
    <row r="22" spans="1:10" ht="28">
      <c r="A22" s="29" t="s">
        <v>86</v>
      </c>
      <c r="B22" s="29" t="s">
        <v>87</v>
      </c>
      <c r="C22" s="29" t="s">
        <v>81</v>
      </c>
      <c r="D22" s="29" t="s">
        <v>83</v>
      </c>
      <c r="E22" s="29" t="str">
        <f>A14</f>
        <v>TC3.3</v>
      </c>
      <c r="F22" s="29" t="s">
        <v>83</v>
      </c>
      <c r="G22" s="29" t="s">
        <v>30</v>
      </c>
      <c r="H22" s="39">
        <v>45040</v>
      </c>
      <c r="I22" s="48"/>
      <c r="J22" s="32"/>
    </row>
    <row r="23" spans="1:10" ht="28">
      <c r="A23" s="29" t="s">
        <v>88</v>
      </c>
      <c r="B23" s="29" t="s">
        <v>68</v>
      </c>
      <c r="C23" s="29" t="s">
        <v>81</v>
      </c>
      <c r="D23" s="29" t="s">
        <v>83</v>
      </c>
      <c r="E23" s="29" t="str">
        <f>A16</f>
        <v>TC4.1</v>
      </c>
      <c r="F23" s="29" t="s">
        <v>83</v>
      </c>
      <c r="G23" s="29" t="s">
        <v>30</v>
      </c>
      <c r="H23" s="39">
        <v>45041</v>
      </c>
      <c r="I23" s="48"/>
      <c r="J23" s="32"/>
    </row>
    <row r="24" spans="1:10" ht="28">
      <c r="A24" s="29" t="s">
        <v>89</v>
      </c>
      <c r="B24" s="29" t="s">
        <v>72</v>
      </c>
      <c r="C24" s="29" t="s">
        <v>81</v>
      </c>
      <c r="D24" s="29" t="s">
        <v>83</v>
      </c>
      <c r="E24" s="29" t="str">
        <f>A17</f>
        <v>TC4.2</v>
      </c>
      <c r="F24" s="29" t="s">
        <v>83</v>
      </c>
      <c r="G24" s="29" t="s">
        <v>30</v>
      </c>
      <c r="H24" s="39">
        <v>45042</v>
      </c>
      <c r="I24" s="48"/>
      <c r="J24" s="32"/>
    </row>
    <row r="25" spans="1:10" ht="28">
      <c r="A25" s="29" t="s">
        <v>90</v>
      </c>
      <c r="B25" s="29" t="s">
        <v>76</v>
      </c>
      <c r="C25" s="29" t="s">
        <v>81</v>
      </c>
      <c r="D25" s="29" t="s">
        <v>83</v>
      </c>
      <c r="E25" s="29" t="str">
        <f>A18</f>
        <v>TC4.3</v>
      </c>
      <c r="F25" s="29" t="s">
        <v>83</v>
      </c>
      <c r="G25" s="29" t="s">
        <v>30</v>
      </c>
      <c r="H25" s="39">
        <v>45043</v>
      </c>
      <c r="I25" s="48"/>
      <c r="J25" s="32"/>
    </row>
    <row r="26" spans="1:10" s="21" customFormat="1">
      <c r="A26" s="27"/>
      <c r="B26" s="27" t="str">
        <f>'Test Case List'!C13</f>
        <v>Extras</v>
      </c>
      <c r="C26" s="27"/>
      <c r="D26" s="27"/>
      <c r="E26" s="27"/>
      <c r="F26" s="27"/>
      <c r="G26" s="37"/>
      <c r="H26" s="27"/>
      <c r="I26" s="27"/>
      <c r="J26" s="32"/>
    </row>
    <row r="27" spans="1:10" ht="56">
      <c r="A27" s="29" t="s">
        <v>91</v>
      </c>
      <c r="B27" s="29" t="s">
        <v>92</v>
      </c>
      <c r="C27" s="29" t="s">
        <v>93</v>
      </c>
      <c r="D27" s="29" t="s">
        <v>94</v>
      </c>
      <c r="E27" s="29"/>
      <c r="F27" s="29"/>
      <c r="G27" s="40"/>
      <c r="H27" s="39"/>
      <c r="I27" s="45"/>
      <c r="J27" s="32"/>
    </row>
    <row r="28" spans="1:10" ht="126">
      <c r="A28" s="29" t="s">
        <v>95</v>
      </c>
      <c r="B28" s="29" t="s">
        <v>96</v>
      </c>
      <c r="C28" s="29" t="s">
        <v>97</v>
      </c>
      <c r="D28" s="29" t="s">
        <v>98</v>
      </c>
      <c r="E28" s="29" t="s">
        <v>45</v>
      </c>
      <c r="F28" s="29"/>
      <c r="G28" s="40"/>
      <c r="H28" s="39"/>
      <c r="I28" s="45"/>
      <c r="J28" s="32"/>
    </row>
    <row r="29" spans="1:10" ht="98">
      <c r="A29" s="29" t="s">
        <v>99</v>
      </c>
      <c r="B29" s="29" t="s">
        <v>100</v>
      </c>
      <c r="C29" s="29" t="s">
        <v>101</v>
      </c>
      <c r="D29" s="29" t="s">
        <v>113</v>
      </c>
      <c r="E29" s="29" t="s">
        <v>45</v>
      </c>
      <c r="F29" s="29"/>
      <c r="G29" s="40"/>
      <c r="H29" s="39"/>
      <c r="I29" s="45"/>
      <c r="J29" s="32"/>
    </row>
  </sheetData>
  <mergeCells count="2">
    <mergeCell ref="E2:G2"/>
    <mergeCell ref="E3:G3"/>
  </mergeCells>
  <dataValidations count="1">
    <dataValidation type="list" allowBlank="1" showErrorMessage="1" sqref="G1 G5:G146" xr:uid="{00000000-0002-0000-0200-000000000000}">
      <formula1>$K$2:$K$5</formula1>
    </dataValidation>
  </dataValidations>
  <pageMargins left="0.74791666666666701" right="0.74791666666666701" top="0.98402777777777795" bottom="1.15069444444444" header="0.51180555555555596" footer="0.98402777777777795"/>
  <pageSetup paperSize="9" firstPageNumber="0" orientation="landscape" useFirstPageNumber="1" horizontalDpi="300" verticalDpi="300"/>
  <headerFooter alignWithMargins="0">
    <oddHeader>&amp;L&amp;F&amp;RV2.1</oddHeader>
    <oddFooter>&amp;L&amp;"Arial,Regular"&amp;9 03e-BM/DE/HDCV/FSOFT&amp;C&amp;"Arial,Regular"&amp;9Internal use&amp;R&amp;"Arial,Regular"&amp;9&amp;P/&amp;N</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4"/>
  <sheetViews>
    <sheetView workbookViewId="0">
      <selection activeCell="H15" sqref="H15"/>
    </sheetView>
  </sheetViews>
  <sheetFormatPr baseColWidth="10" defaultColWidth="9" defaultRowHeight="13"/>
  <cols>
    <col min="1" max="1" width="4.6640625" style="1" customWidth="1"/>
    <col min="2" max="2" width="13.5" style="1" customWidth="1"/>
    <col min="3" max="3" width="19.33203125" style="1" customWidth="1"/>
    <col min="4" max="6" width="9" style="1"/>
    <col min="7" max="7" width="19.6640625" style="1" customWidth="1"/>
    <col min="8" max="9" width="33.1640625" style="1" customWidth="1"/>
    <col min="10" max="16384" width="9" style="1"/>
  </cols>
  <sheetData>
    <row r="1" spans="1:8" ht="25.5" customHeight="1">
      <c r="B1" s="105" t="s">
        <v>102</v>
      </c>
      <c r="C1" s="105"/>
      <c r="D1" s="105"/>
      <c r="E1" s="105"/>
      <c r="F1" s="105"/>
      <c r="G1" s="105"/>
      <c r="H1" s="105"/>
    </row>
    <row r="2" spans="1:8" ht="14.25" customHeight="1">
      <c r="A2" s="2"/>
      <c r="B2" s="2"/>
      <c r="C2" s="3"/>
      <c r="D2" s="3"/>
      <c r="E2" s="3"/>
      <c r="F2" s="3"/>
      <c r="G2" s="3"/>
      <c r="H2" s="15"/>
    </row>
    <row r="3" spans="1:8" ht="12" customHeight="1">
      <c r="B3" s="4" t="s">
        <v>9</v>
      </c>
      <c r="C3" s="106" t="s">
        <v>103</v>
      </c>
      <c r="D3" s="106"/>
      <c r="E3" s="107" t="s">
        <v>104</v>
      </c>
      <c r="F3" s="107"/>
      <c r="G3" s="16" t="s">
        <v>111</v>
      </c>
    </row>
    <row r="4" spans="1:8" ht="21.75" customHeight="1">
      <c r="A4" s="2"/>
      <c r="B4" s="5" t="s">
        <v>105</v>
      </c>
      <c r="C4" s="108"/>
      <c r="D4" s="109"/>
      <c r="E4" s="109"/>
      <c r="F4" s="109"/>
      <c r="G4" s="110"/>
    </row>
    <row r="5" spans="1:8" ht="14.25" customHeight="1">
      <c r="A5" s="2"/>
      <c r="B5" s="6"/>
      <c r="C5" s="7"/>
      <c r="D5" s="3"/>
      <c r="E5" s="3"/>
      <c r="F5" s="3"/>
      <c r="G5" s="3"/>
      <c r="H5" s="15"/>
    </row>
    <row r="6" spans="1:8">
      <c r="B6" s="6"/>
      <c r="C6" s="7"/>
      <c r="D6" s="3"/>
      <c r="E6" s="3"/>
      <c r="F6" s="3"/>
      <c r="G6" s="3"/>
      <c r="H6" s="15"/>
    </row>
    <row r="8" spans="1:8" ht="14">
      <c r="B8" s="8" t="s">
        <v>12</v>
      </c>
      <c r="C8" s="9" t="s">
        <v>30</v>
      </c>
      <c r="D8" s="8" t="s">
        <v>31</v>
      </c>
      <c r="E8" s="8" t="s">
        <v>32</v>
      </c>
      <c r="F8" s="8" t="s">
        <v>33</v>
      </c>
      <c r="G8" s="9" t="s">
        <v>106</v>
      </c>
    </row>
    <row r="9" spans="1:8">
      <c r="B9" s="10">
        <v>2</v>
      </c>
      <c r="C9" s="10">
        <f>'Test Case Spec.'!A3</f>
        <v>10</v>
      </c>
      <c r="D9" s="10">
        <f>'Test Case Spec.'!B3</f>
        <v>0</v>
      </c>
      <c r="E9" s="10">
        <f>'Test Case Spec.'!C3</f>
        <v>8</v>
      </c>
      <c r="F9" s="10">
        <f>'Test Case Spec.'!D3</f>
        <v>0</v>
      </c>
      <c r="G9" s="10">
        <f>'Test Case Spec.'!E3</f>
        <v>18</v>
      </c>
    </row>
    <row r="10" spans="1:8">
      <c r="B10" s="10"/>
      <c r="C10" s="10"/>
      <c r="D10" s="10"/>
      <c r="E10" s="10"/>
      <c r="F10" s="10"/>
      <c r="G10" s="10"/>
    </row>
    <row r="11" spans="1:8">
      <c r="B11" s="8" t="s">
        <v>107</v>
      </c>
      <c r="C11" s="11">
        <f>SUM(D7:D10)</f>
        <v>0</v>
      </c>
      <c r="D11" s="11">
        <f>SUM(E7:E10)</f>
        <v>8</v>
      </c>
      <c r="E11" s="11">
        <f>SUM(F7:F10)</f>
        <v>0</v>
      </c>
      <c r="F11" s="11">
        <f>SUM(G7:G10)</f>
        <v>18</v>
      </c>
      <c r="G11" s="11">
        <f>SUM(H7:H10)</f>
        <v>0</v>
      </c>
    </row>
    <row r="12" spans="1:8">
      <c r="B12" s="12"/>
      <c r="D12" s="13"/>
      <c r="E12" s="17"/>
      <c r="F12" s="17"/>
      <c r="G12" s="17"/>
      <c r="H12" s="17"/>
    </row>
    <row r="13" spans="1:8">
      <c r="C13" s="14" t="s">
        <v>108</v>
      </c>
      <c r="E13" s="18">
        <f>(C11+D11)*100/(G11-F11)</f>
        <v>-44.444444444444443</v>
      </c>
      <c r="F13" s="1" t="s">
        <v>109</v>
      </c>
      <c r="H13" s="19"/>
    </row>
    <row r="14" spans="1:8">
      <c r="C14" s="14" t="s">
        <v>110</v>
      </c>
      <c r="E14" s="18">
        <f>C11*100/(G11-F11)</f>
        <v>0</v>
      </c>
      <c r="F14" s="1" t="s">
        <v>109</v>
      </c>
      <c r="H14" s="19"/>
    </row>
  </sheetData>
  <mergeCells count="4">
    <mergeCell ref="B1:H1"/>
    <mergeCell ref="C3:D3"/>
    <mergeCell ref="E3:F3"/>
    <mergeCell ref="C4:G4"/>
  </mergeCells>
  <pageMargins left="0.74791666666666701" right="0.74791666666666701" top="0.98402777777777795" bottom="1.15069444444444" header="0.51180555555555596" footer="0.98402777777777795"/>
  <pageSetup paperSize="9" firstPageNumber="0" orientation="landscape" useFirstPageNumber="1" horizontalDpi="300" verticalDpi="300"/>
  <headerFooter alignWithMargins="0">
    <oddHeader>&amp;L&amp;F&amp;RV2.1</oddHeader>
    <oddFooter>&amp;L&amp;"Arial,Regular"&amp;9 03e-BM/DE/HDCV/FSOFT&amp;C&amp;"Arial,Regular"&amp;9Internal use&amp;R&amp;"Arial,Regular"&amp;9&amp;P/&amp;N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Cover</vt:lpstr>
      <vt:lpstr>Test Case List</vt:lpstr>
      <vt:lpstr>Test Case Spec.</vt:lpstr>
      <vt:lpstr>Test Report</vt:lpstr>
    </vt:vector>
  </TitlesOfParts>
  <Company>FSOFT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dc:title>
  <dc:subject>v1/0</dc:subject>
  <dc:description>Updates sheet Cover: Add logo, document code, creator, reviewer/approver.
Add sheet Test Case List.
Change Sheet Company, User, Provider to Modules. Add column Inter-test case dependent. Update these sheets.
Update Test Report</dc:description>
  <cp:lastModifiedBy>Microsoft Office User</cp:lastModifiedBy>
  <cp:lastPrinted>2010-11-12T18:33:00Z</cp:lastPrinted>
  <dcterms:created xsi:type="dcterms:W3CDTF">2019-09-09T12:13:00Z</dcterms:created>
  <dcterms:modified xsi:type="dcterms:W3CDTF">2023-04-22T07:58:03Z</dcterms:modified>
  <cp:category>BM</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1033-11.1.0.10161</vt:lpwstr>
  </property>
</Properties>
</file>