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96" windowHeight="10020"/>
  </bookViews>
  <sheets>
    <sheet name="删除后的新编码表" sheetId="3" r:id="rId1"/>
  </sheets>
  <definedNames>
    <definedName name="_xlnm._FilterDatabase" localSheetId="0" hidden="1">删除后的新编码表!$A$1:$A$55</definedName>
  </definedNames>
  <calcPr calcId="144525"/>
</workbook>
</file>

<file path=xl/sharedStrings.xml><?xml version="1.0" encoding="utf-8"?>
<sst xmlns="http://schemas.openxmlformats.org/spreadsheetml/2006/main" count="405" uniqueCount="291">
  <si>
    <t>分类编号</t>
  </si>
  <si>
    <t>一级</t>
  </si>
  <si>
    <t>二级</t>
  </si>
  <si>
    <t>三级</t>
  </si>
  <si>
    <t>四级</t>
  </si>
  <si>
    <t>分类名称</t>
  </si>
  <si>
    <t>表1、字段2</t>
  </si>
  <si>
    <t>属性表（A来源于管道完整性，B来源于中石油）</t>
  </si>
  <si>
    <t>新表</t>
  </si>
  <si>
    <t>编制属性表序号</t>
  </si>
  <si>
    <t>中石油特有（白底）</t>
  </si>
  <si>
    <t>炼化特有的（黄底）</t>
  </si>
  <si>
    <t>中石油和炼化都有的（绿底）</t>
  </si>
  <si>
    <t>延长的设备（按照中石油和炼化分类分不进去的部分 红底）</t>
  </si>
  <si>
    <t>2014管道完整性补充的（橙色）</t>
  </si>
  <si>
    <t>数字管道补充的（浅蓝）</t>
  </si>
  <si>
    <t>SY/T 5947—2018中华人民共和国石油天然气行业标准-石油工业物资分类与代码（淡紫）</t>
  </si>
  <si>
    <t>待删除的（框线加粗到3pt）</t>
  </si>
  <si>
    <t>备注</t>
  </si>
  <si>
    <t>术语与定义</t>
  </si>
  <si>
    <t>来源</t>
  </si>
  <si>
    <t>01</t>
  </si>
  <si>
    <t>G01</t>
  </si>
  <si>
    <t>管道基础数据</t>
  </si>
  <si>
    <t>无</t>
  </si>
  <si>
    <t>管道基础数据包括管道的相关核心要素，如空间坐标系、管线、站场、线路段、中心线等</t>
  </si>
  <si>
    <t>Q/SY 10727油气长输管道设备设施数据规范</t>
  </si>
  <si>
    <t>0101</t>
  </si>
  <si>
    <t>坐标系</t>
  </si>
  <si>
    <t>B.1、A.8</t>
  </si>
  <si>
    <t>01.1坐标系</t>
  </si>
  <si>
    <r>
      <rPr>
        <sz val="12"/>
        <color theme="1"/>
        <rFont val="宋体"/>
        <charset val="134"/>
      </rPr>
      <t>坐标统一采用十进制格式表示、X坐标表示东西向坐标</t>
    </r>
    <r>
      <rPr>
        <sz val="12"/>
        <color theme="1"/>
        <rFont val="Times New Roman"/>
        <charset val="134"/>
      </rPr>
      <t>(</t>
    </r>
    <r>
      <rPr>
        <sz val="12"/>
        <color theme="1"/>
        <rFont val="宋体"/>
        <charset val="134"/>
      </rPr>
      <t>经度</t>
    </r>
    <r>
      <rPr>
        <sz val="12"/>
        <color theme="1"/>
        <rFont val="Times New Roman"/>
        <charset val="134"/>
      </rPr>
      <t>)</t>
    </r>
    <r>
      <rPr>
        <sz val="12"/>
        <color theme="1"/>
        <rFont val="宋体"/>
        <charset val="134"/>
      </rPr>
      <t>，</t>
    </r>
    <r>
      <rPr>
        <sz val="12"/>
        <color theme="1"/>
        <rFont val="Times New Roman"/>
        <charset val="134"/>
      </rPr>
      <t>Y</t>
    </r>
    <r>
      <rPr>
        <sz val="12"/>
        <color theme="1"/>
        <rFont val="宋体"/>
        <charset val="134"/>
      </rPr>
      <t>坐标表示南北向坐标</t>
    </r>
    <r>
      <rPr>
        <sz val="12"/>
        <color theme="1"/>
        <rFont val="Times New Roman"/>
        <charset val="134"/>
      </rPr>
      <t>(</t>
    </r>
    <r>
      <rPr>
        <sz val="12"/>
        <color theme="1"/>
        <rFont val="宋体"/>
        <charset val="134"/>
      </rPr>
      <t>纬度</t>
    </r>
    <r>
      <rPr>
        <sz val="12"/>
        <color theme="1"/>
        <rFont val="Times New Roman"/>
        <charset val="134"/>
      </rPr>
      <t>)</t>
    </r>
    <r>
      <rPr>
        <sz val="12"/>
        <color theme="1"/>
        <rFont val="宋体"/>
        <charset val="134"/>
      </rPr>
      <t>。</t>
    </r>
  </si>
  <si>
    <t>0102</t>
  </si>
  <si>
    <t>管道工程</t>
  </si>
  <si>
    <t>B.2</t>
  </si>
  <si>
    <t>01.2管道工程</t>
  </si>
  <si>
    <t>一般地， 管道工程是指由输送油品、天然气、水、固体料浆良等的管道组成的工程，包括管道线路工程、站库工程和管道附属民工程。本标准中管道工程特指输送原油、成品油与天然气的油气长输管道工程。</t>
  </si>
  <si>
    <t>0103</t>
  </si>
  <si>
    <t>管线</t>
  </si>
  <si>
    <t>B.3、A.1</t>
  </si>
  <si>
    <t>01.3管线</t>
  </si>
  <si>
    <t>管道工程中的干线和支线统称为管线，管线由站场、线路段，阀室、穿跨越等工程设施组成。</t>
  </si>
  <si>
    <t>0104</t>
  </si>
  <si>
    <t>管段</t>
  </si>
  <si>
    <t>A.2</t>
  </si>
  <si>
    <t>01.4管段</t>
  </si>
  <si>
    <t>在管路的水力计算中,通常把管路中水流量和管径都没有改变的一段管子称为一个计算管段。/
中间没有上载和分输的一段管道。各管段首尾相连形成管道，各管道互联互通组成管网。</t>
  </si>
  <si>
    <t>《城市供热词典》辽宁科学技术出版社/
刘定智,张元涛,梁严,李广,刘烁,倪杰清,刘晓娟.基于“全国一张网”的天然气管输优化模型构建及应用[J].油气与新能源,2021,33(05):64-70.</t>
  </si>
  <si>
    <t>0105</t>
  </si>
  <si>
    <t>分输口</t>
  </si>
  <si>
    <t>A.4</t>
  </si>
  <si>
    <t>01.5分输口</t>
  </si>
  <si>
    <t>与分输站的区别是接驳处已有调压站或者压缩机等调压设备，不需要专用的设备对气体进行处理，可以视为分输阀室，一般是在主管线截断阀室的基础上为一些有分输需要的支线设置的出口。除了有截断阀室的功能，还可以对阀室周边满足压力的一些支线分输气量。</t>
  </si>
  <si>
    <t>https://wenda.so.com/q/1450548573723160?src=180&amp;q=%E5%88%86%E8%BE%93%E9%98%80%E5%AE%A4</t>
  </si>
  <si>
    <t>0106</t>
  </si>
  <si>
    <t>G0106</t>
  </si>
  <si>
    <t>线路段</t>
  </si>
  <si>
    <t>由两端收发设备和其间的线缆构成的线路区间。</t>
  </si>
  <si>
    <t>https://baike.baidu.com/item/%E7%BA%BF%E8%B7%AF%E6%AE%B5</t>
  </si>
  <si>
    <t>010601</t>
  </si>
  <si>
    <t>清管段</t>
  </si>
  <si>
    <t>B.5</t>
  </si>
  <si>
    <t>01.6清管段</t>
  </si>
  <si>
    <t>清管段基本情况描述包括清管段地形、地貌以及相对高差的特殊情况以及管道防静电接地状况。</t>
  </si>
  <si>
    <t>http://www.onchati.cn/html/6773_3630.html</t>
  </si>
  <si>
    <t>010602</t>
  </si>
  <si>
    <t>管材（段）</t>
  </si>
  <si>
    <t>B.6</t>
  </si>
  <si>
    <t>01.7管材（段）</t>
  </si>
  <si>
    <t>管材就是用于做管件的材料。</t>
  </si>
  <si>
    <t>https://baike.baidu.com/item/%E7%AE%A1%E6%9D%90</t>
  </si>
  <si>
    <t>010603</t>
  </si>
  <si>
    <t>设计压力（段）</t>
  </si>
  <si>
    <t>B.7</t>
  </si>
  <si>
    <t>01.8设计压力（段）</t>
  </si>
  <si>
    <t>设计压力是指设定的压力容器顶部的最高压力，与相应的设计温度一起作为设计载荷条件，其值不得低于工作压力。</t>
  </si>
  <si>
    <t>https://baike.baidu.com/item/%E8%AE%BE%E8%AE%A1%E5%8E%8B%E5%8A%9B</t>
  </si>
  <si>
    <t>010604</t>
  </si>
  <si>
    <t>外防腐层（段）</t>
  </si>
  <si>
    <t>B.279</t>
  </si>
  <si>
    <t>01.9外防腐层（段）</t>
  </si>
  <si>
    <t>外防腐层是目前埋地管道或是其他敷设方式的管道最常用的一种保护方式，也是主要的控制腐蚀技术。/外防腐层的作用是将腐蚀介质与被保护金属表面隔离开，可以延长管道寿命，维持正常使用及增加运行安全性。</t>
  </si>
  <si>
    <t>李松秒. 基于肯特法的集中供热管网风险评价研究[D].哈尔滨工业大学2021.DOI:10.27061/d.cnki.ghgdu.2021.003992./https://wenku.so.com/d/2908dca41a2548b64f2e49ca6f551dbb</t>
  </si>
  <si>
    <t>010605</t>
  </si>
  <si>
    <t>内涂层（段）</t>
  </si>
  <si>
    <t>B.8</t>
  </si>
  <si>
    <t>01.10内涂层（段）</t>
  </si>
  <si>
    <t>以防腐和减阻为目的，在管道内壁涂上一定厚度的涂料，形成内覆盖层，就是内涂层，主要功能是减阻和防腐</t>
  </si>
  <si>
    <t>https://wenku.so.com/d/030b0db071ce60f4957be390993a1634</t>
  </si>
  <si>
    <t>010606</t>
  </si>
  <si>
    <t>行政区划（段）</t>
  </si>
  <si>
    <t>B.9</t>
  </si>
  <si>
    <t>01.11行政区划（段）</t>
  </si>
  <si>
    <t>行政区划是国家为便于行政管理而分级划分的区域。行政区划亦称行政区域。国务院民政部门负责全国行政区划的具体管理工作。国务院其他有关部门按照各自职责做好全国行政区划相关的管理工作。</t>
  </si>
  <si>
    <t>https://baike.baidu.com/item/%E8%A1%8C%E6%94%BF%E5%8C%BA%E5%88%92</t>
  </si>
  <si>
    <t>010607</t>
  </si>
  <si>
    <t>地质地貌（段）</t>
  </si>
  <si>
    <t>B.10</t>
  </si>
  <si>
    <t>01.12地质地貌（段）</t>
  </si>
  <si>
    <t>主要是指地球的物质组成、结构、构造、发育历史等，包括地球的圈层分异、物理性质、化学性质、岩石性质、矿物成分、岩层和岩体的产出状态、接触关系，地球的构造发育史、生物进化史、气候变迁史，以及矿产资源的赋存状况和分布规律等。/地貌即地球表面各种形态的总称，也能称为地形。</t>
  </si>
  <si>
    <t>https://baike.so.com/doc/6582137-6795905.html#6582137-6795905-2/
https://baike.so.com/doc/200760-212262.html</t>
  </si>
  <si>
    <t>010608</t>
  </si>
  <si>
    <t>清管测径（段）</t>
  </si>
  <si>
    <t>新建</t>
  </si>
  <si>
    <t>01.13清管测径（段）</t>
  </si>
  <si>
    <t>管道分段清管、测径施工是在线路焊接和回填之后、管道试压之前，利用空压机向管道内注入压缩空气从面推动机械清管器进行管道内杂物清扫和内径测量的一项重要工序。清管的目的是清除焊接时留在管道内的杂物，测径的目的是确定管道是否存在失圆、皱痕、凹抗或其他变形。</t>
  </si>
  <si>
    <t>https://max.book118.com/html/2018/0330/159369040.shtm</t>
  </si>
  <si>
    <t>010609</t>
  </si>
  <si>
    <t>试压（段）</t>
  </si>
  <si>
    <t>A.56</t>
  </si>
  <si>
    <t>01.14试压（段）</t>
  </si>
  <si>
    <t>试压，意思是对井口装备、地面设施的耐压能力进行测试的过程。</t>
  </si>
  <si>
    <t>https://baike.so.com/doc/2537298-2680351.html</t>
  </si>
  <si>
    <t>010610</t>
  </si>
  <si>
    <t>干燥（段）</t>
  </si>
  <si>
    <t>A.85</t>
  </si>
  <si>
    <t>01.15干燥（段）</t>
  </si>
  <si>
    <t>管道干燥通常应用于长距离输气管道的施工中，主要是解决管道中积存水分的问题。</t>
  </si>
  <si>
    <t>https://wenku.baidu.com/view/2961c4a8d1f34693daef3e94.html</t>
  </si>
  <si>
    <t>010611</t>
  </si>
  <si>
    <t>防腐类型（段）</t>
  </si>
  <si>
    <t>B.11</t>
  </si>
  <si>
    <t>01.16防腐类型（段）</t>
  </si>
  <si>
    <t>管道防腐指的是为减缓或防止管道在内外介质的化学、电化学作用下或由微生物的代谢活动而被侵蚀和变质的措施。主要类型有涂层防腐，电法保护等。</t>
  </si>
  <si>
    <t>https://baike.so.com/doc/6009061-6222047.html</t>
  </si>
  <si>
    <t>010699</t>
  </si>
  <si>
    <t>其他线路段基础数据</t>
  </si>
  <si>
    <t>0107</t>
  </si>
  <si>
    <t>站列</t>
  </si>
  <si>
    <t>A.3</t>
  </si>
  <si>
    <t>01.17站列</t>
  </si>
  <si>
    <r>
      <rPr>
        <sz val="10.5"/>
        <color rgb="FF000000"/>
        <rFont val="宋体"/>
        <charset val="134"/>
      </rPr>
      <t>在管线系统管道中心线由站列组成，而站列由控制点依次组成。站列是通过已知</t>
    </r>
    <r>
      <rPr>
        <sz val="12"/>
        <color theme="1"/>
        <rFont val="Cambria"/>
        <charset val="134"/>
      </rPr>
      <t>M</t>
    </r>
    <r>
      <rPr>
        <sz val="12"/>
        <color theme="1"/>
        <rFont val="宋体"/>
        <charset val="134"/>
      </rPr>
      <t>值（可选</t>
    </r>
    <r>
      <rPr>
        <sz val="12"/>
        <color theme="1"/>
        <rFont val="Cambria"/>
        <charset val="134"/>
      </rPr>
      <t xml:space="preserve">.Z </t>
    </r>
    <r>
      <rPr>
        <sz val="12"/>
        <color theme="1"/>
        <rFont val="宋体"/>
        <charset val="134"/>
      </rPr>
      <t>值）的连续的折线段描述的一段管线</t>
    </r>
    <r>
      <rPr>
        <sz val="12"/>
        <color theme="1"/>
        <rFont val="Cambria"/>
        <charset val="134"/>
      </rPr>
      <t>.</t>
    </r>
    <r>
      <rPr>
        <sz val="12"/>
        <color theme="1"/>
        <rFont val="宋体"/>
        <charset val="134"/>
      </rPr>
      <t>它是为管理管线而引出的逻辑上的概念。其中，</t>
    </r>
    <r>
      <rPr>
        <sz val="12"/>
        <color theme="1"/>
        <rFont val="Cambria"/>
        <charset val="134"/>
      </rPr>
      <t>M</t>
    </r>
    <r>
      <rPr>
        <sz val="12"/>
        <color theme="1"/>
        <rFont val="宋体"/>
        <charset val="134"/>
      </rPr>
      <t>值代表里程，</t>
    </r>
    <r>
      <rPr>
        <sz val="12"/>
        <color theme="1"/>
        <rFont val="Cambria"/>
        <charset val="134"/>
      </rPr>
      <t>Z</t>
    </r>
    <r>
      <rPr>
        <sz val="12"/>
        <color theme="1"/>
        <rFont val="宋体"/>
        <charset val="134"/>
      </rPr>
      <t>代表高程。站列是线要素类，每个站列记录都具有起止里程值。</t>
    </r>
  </si>
  <si>
    <t>管道完整性管理规范Q/SY 1180. 6—2014</t>
  </si>
  <si>
    <t>0108</t>
  </si>
  <si>
    <t>油气产品</t>
  </si>
  <si>
    <t>A.8</t>
  </si>
  <si>
    <t>01.18油气产品</t>
  </si>
  <si>
    <t>石油产品是以石油或石油某一部分做原料直接生产出来的各种商品的总称。可分为: 石油燃料、 石油溶剂与化工原料、润滑剂、石蜡、石油沥青、石油焦等6类。
油气产品属于不可再生、稀缺性产品。</t>
  </si>
  <si>
    <t>https://baike.so.com/doc/5690542-5903241.html</t>
  </si>
  <si>
    <t>0109</t>
  </si>
  <si>
    <t>测量控制点</t>
  </si>
  <si>
    <t>A.9</t>
  </si>
  <si>
    <t>01.19测量控制点</t>
  </si>
  <si>
    <t>测量控制点是指在进行测量作业之前，在要进行测量的区域范围内，布设一系列的点来完成对整个区域的测量作业，在选点时，首先调查收集测区已有的地形图和控制点的成果资料。</t>
  </si>
  <si>
    <t>https://baike.baidu.com/item/%E6%B5%8B%E9%87%8F%E6%8E%A7%E5%88%B6%E7%82%B9/4258538</t>
  </si>
  <si>
    <t>0110</t>
  </si>
  <si>
    <t>G0110</t>
  </si>
  <si>
    <t>中心线</t>
  </si>
  <si>
    <t>合并</t>
  </si>
  <si>
    <t>01.20中心线控制点</t>
  </si>
  <si>
    <t>用以标识中心的线条，表示中点的一组线段。 在工业制图中，常常在物体的中点用一种线形绘出，用以表述与之相关信息。 中心线又叫中线，常用间隔的点和短线段连成一线表示。</t>
  </si>
  <si>
    <t>https://baike.baidu.com/item/%E4%B8%AD%E5%BF%83%E7%BA%BF</t>
  </si>
  <si>
    <t>011001</t>
  </si>
  <si>
    <t>中线桩（点）</t>
  </si>
  <si>
    <t>用以标记线路中线位置的木桩、竹签或钢签等。</t>
  </si>
  <si>
    <t>https://baike.baidu.com/item/%E4%B8%AD%E7%BA%BF%E6%A1%A9/9144032</t>
  </si>
  <si>
    <t>011002</t>
  </si>
  <si>
    <t>中心线控制点</t>
  </si>
  <si>
    <t>B.14</t>
  </si>
  <si>
    <r>
      <rPr>
        <sz val="10.5"/>
        <color rgb="FF000000"/>
        <rFont val="宋体"/>
        <charset val="134"/>
      </rPr>
      <t>在管线中心线上具有已知地理位置坐标和里程值的点，包括站列要素的每个起点和终点、沿站列的变形（弯曲）点或者管线交叉点。在数据采集过程中，控制点可以是沿管线的转角桩或沿管线的</t>
    </r>
    <r>
      <rPr>
        <sz val="12"/>
        <color theme="1"/>
        <rFont val="Cambria"/>
        <charset val="134"/>
      </rPr>
      <t>GPS</t>
    </r>
    <r>
      <rPr>
        <sz val="12"/>
        <color theme="1"/>
        <rFont val="宋体"/>
        <charset val="134"/>
      </rPr>
      <t>测量点，通过这些点可以在管线系统中明确地描述管线的走向。控制点是点要素类。</t>
    </r>
  </si>
  <si>
    <t>011099</t>
  </si>
  <si>
    <t>其他中心线基础数据</t>
  </si>
  <si>
    <t>0111</t>
  </si>
  <si>
    <t>G0111</t>
  </si>
  <si>
    <t>管理机构、调控中心、维抢修机构</t>
  </si>
  <si>
    <t>B.12</t>
  </si>
  <si>
    <t>01.21管理机构、调控中心、维抢修机构</t>
  </si>
  <si>
    <t>管理机构是对人类社会经济活动进行管理的实施单位。</t>
  </si>
  <si>
    <t>https://baike.baidu.com/item/%E7%AE%A1%E7%90%86%E6%9C%BA%E6%9E%84</t>
  </si>
  <si>
    <t>011101</t>
  </si>
  <si>
    <t>管理机构、调控中心维抢、修机构周界点集</t>
  </si>
  <si>
    <t>B.13</t>
  </si>
  <si>
    <t>01.22管理机构、调控中心维抢、修机构周界点集</t>
  </si>
  <si>
    <t>https://baike.baidu.com/item/%E7%AE%A1%E7%90%86%E6%9C%BA%E6%9E%85</t>
  </si>
  <si>
    <t>011102</t>
  </si>
  <si>
    <t>管理机构、调控中心、维抢修功能区</t>
  </si>
  <si>
    <t>https://baike.baidu.com/item/%E7%AE%A1%E7%90%86%E6%9C%BA%E6%9E%86</t>
  </si>
  <si>
    <t>011199</t>
  </si>
  <si>
    <t>其他管理机构、调控中心、维抢修机构管理数据</t>
  </si>
  <si>
    <t>0112</t>
  </si>
  <si>
    <t>GPS首级控制点</t>
  </si>
  <si>
    <t>A.12</t>
  </si>
  <si>
    <t>01.23GPS首级控制点</t>
  </si>
  <si>
    <t>采用GPS测量时，当国家等级点密度不能满足线路控制联测需要时，应先进行国家等级加密控制测量。加密控制网可视为线路的首级控制网，首级GPS控制网的高程可采用GPS拟合高程测量或五等光电测距三角高程测量。</t>
  </si>
  <si>
    <t>GB/T 50539 2009</t>
  </si>
  <si>
    <t>0113</t>
  </si>
  <si>
    <t>站场</t>
  </si>
  <si>
    <t>B.4、A.3</t>
  </si>
  <si>
    <t>01.24站场</t>
  </si>
  <si>
    <t>用于连接长输管道上下游，将各种设备、仪器及工艺管道等按不同工艺流程进行集中布控的专门区城，满足油、气等介质在输送过程中的增压、分输、截断等要求。
示例:泵站，压气站、阀室。</t>
  </si>
  <si>
    <t>0114</t>
  </si>
  <si>
    <t>阀室</t>
  </si>
  <si>
    <t>B.4、A.5</t>
  </si>
  <si>
    <t>01.25阀室</t>
  </si>
  <si>
    <t>是指为防止管道事故扩大、减少环境污染与管内油品损伤，方便维修而在管道沿线安装的用于关闭管线的阀门及其配套设施的总称。通常安装在室内，也可安装在有防护栏或围墙的室外。</t>
  </si>
  <si>
    <t>标准文件：CDP-G-OD-OP-007-2009</t>
  </si>
  <si>
    <t>0199</t>
  </si>
  <si>
    <t>其他管道基础数据</t>
  </si>
  <si>
    <t>02</t>
  </si>
  <si>
    <t>G02</t>
  </si>
  <si>
    <t>站场管道及附件</t>
  </si>
  <si>
    <t>包括站场内的工艺管道、公用管道及管道附件等</t>
  </si>
  <si>
    <t>0201</t>
  </si>
  <si>
    <t>G0201</t>
  </si>
  <si>
    <t>工艺管道</t>
  </si>
  <si>
    <t>B.265、A.74</t>
  </si>
  <si>
    <t>02.1工艺管道</t>
  </si>
  <si>
    <t>为满足一定的生产工艺而连接起来的管道，并没有很明确的定义，一般民用建筑、工业厂房里除了生活给排水管道、消防管道、雨排水管道其它的都可以划到工艺管道里，比如生产循环水、压缩空气、蒸汽、氮气、煤气、硫酸、碱液、氨水、氨气等等</t>
  </si>
  <si>
    <t>工艺管道_360百科 (so.com)</t>
  </si>
  <si>
    <t>020101</t>
  </si>
  <si>
    <t>油气管道</t>
  </si>
  <si>
    <t>是指石油（包括原油、成品油）、天然气管道及其附属设施（简称管道设施)，包括油气田工艺管道（包括集输、储运、初加工和注气管道)和长输(输油、输气）管道。</t>
  </si>
  <si>
    <t>SY 0402 2000</t>
  </si>
  <si>
    <t>020102</t>
  </si>
  <si>
    <t>放空管道</t>
  </si>
  <si>
    <t>放空管(blow-down pipe),就是为把容器、管道等设备中危害正常运行和维护保养的介质排放出去而设置的部件。</t>
  </si>
  <si>
    <t>https://baike.baidu.com/item/%E6%94%BE%E7%A9%BA%E7%AE%A1</t>
  </si>
  <si>
    <t>020103</t>
  </si>
  <si>
    <t>排污管道</t>
  </si>
  <si>
    <t>A.54</t>
  </si>
  <si>
    <t xml:space="preserve">污水排放管道，包括截止阀，其阀体的底部一侧为进水通道，另一侧为出水通道，在进水通道和出水通道之间的阀体上设有阀座，与阀座对应位置的上部设有阀芯，阀芯顶部设有阀杆，进水通道的接入端与排污总管相连;
</t>
  </si>
  <si>
    <t>https://www.dowater.com/Tech/2018-01-06/634986.html</t>
  </si>
  <si>
    <t>020104</t>
  </si>
  <si>
    <t>润滑油管道</t>
  </si>
  <si>
    <t>在油气管道中，由于压缩空气的作用，使润滑油沿着管道内壁波浪形地向前移动，并逐渐形成一层薄薄的连续油膜。由于进入了轴承内部的压缩空气的作用，即使润滑部位得到了冷却，又由于润滑部位保持着一定的正压，使外界的脏物和水不能侵入，起到了良好的密封作用。</t>
  </si>
  <si>
    <t>https://baike.so.com/doc/1088248-1151550.html</t>
  </si>
  <si>
    <t>020105</t>
  </si>
  <si>
    <t>热力管道</t>
  </si>
  <si>
    <t>A.55</t>
  </si>
  <si>
    <t>热力管网又称热力管道，从锅炉房、直燃机房、供热中心等出发，从热源通往建筑物热力入口的供热管道。</t>
  </si>
  <si>
    <t>https://baike.so.com/doc/1138674-1204614.html</t>
  </si>
  <si>
    <t>020199</t>
  </si>
  <si>
    <t>其他工艺管道</t>
  </si>
  <si>
    <t>0202</t>
  </si>
  <si>
    <t>F0202</t>
  </si>
  <si>
    <t>公用管道</t>
  </si>
  <si>
    <t>02.2公用管道</t>
  </si>
  <si>
    <t>公用管道：是指城市或乡镇范围内的用于公用事业或民用的燃气管道和热力管道。</t>
  </si>
  <si>
    <t>什么叫“工业管道”和“公用管道”_360问答 (so.com)</t>
  </si>
  <si>
    <t>020201</t>
  </si>
  <si>
    <t>给水管道</t>
  </si>
  <si>
    <t>A.51</t>
  </si>
  <si>
    <t>给水管道是以卫生级聚氯乙烯(PVC)树脂为主要原料，加入适量的稳定剂、润滑剂、填充剂、增色剂等经塑料挤出机挤出成型和注塑机注塑成型，通过冷却、固化、定型、检验、包装等工序以完成管材、管件的生产</t>
  </si>
  <si>
    <t>给水管道_360百科 (so.com)</t>
  </si>
  <si>
    <t>020202</t>
  </si>
  <si>
    <t>排水管道</t>
  </si>
  <si>
    <t>A.53</t>
  </si>
  <si>
    <t>排水管道指汇集和排放污水、废水和雨水的管渠及其附属设施所组成的系统。包括干管、支管以及通往处理厂的管道，无论修建在街道上或其它任何地方，只要是起排水作用的管道，都应作为排水管道统计。</t>
  </si>
  <si>
    <t>排水管道_360百科 (so.com)</t>
  </si>
  <si>
    <t>020203</t>
  </si>
  <si>
    <t>消防管道</t>
  </si>
  <si>
    <t>A.52</t>
  </si>
  <si>
    <t>消防管道是指用于消防方面，连接消防设备、器材，输送消防灭火用水，气体或者其他介质的管道材料。由于特殊需求，消防管道的厚度与材质都有特殊要求，并喷红色油漆，输送消防用水</t>
  </si>
  <si>
    <t>消防管道_360百科 (so.com)</t>
  </si>
  <si>
    <t>020204</t>
  </si>
  <si>
    <t>供热管道</t>
  </si>
  <si>
    <t>凡是输送蒸汽或热水的管道均称为供热管道 供热管道的任务：将锅炉生产的热能，通过蒸汽、热水等热媒输 送到室内用热设备，以满足生产、生活的需要。 一、供热管道的分类</t>
  </si>
  <si>
    <t>什么是供热管道 供热管道概念 -工程学习网 (pv265.com)</t>
  </si>
  <si>
    <t>020205</t>
  </si>
  <si>
    <t>压缩空气管道</t>
  </si>
  <si>
    <t>空气经空气压缩机压缩后产生的空气称为压缩空气。一个完整的压缩空气干燥净化系统包括：气液分离器、过滤器、干燥设备设施。</t>
  </si>
  <si>
    <t>压缩空气管道系统有关知识 - 道客巴巴 (doc88.com)</t>
  </si>
  <si>
    <t>020299</t>
  </si>
  <si>
    <t>其他公用管道</t>
  </si>
  <si>
    <t>0203</t>
  </si>
  <si>
    <t>G0203</t>
  </si>
  <si>
    <t>管道组件</t>
  </si>
  <si>
    <t xml:space="preserve">是用于连接或装配成压力密封的管道系统机械元件,包括管子、管件、法兰、垫片、紧固件、阀门、安全保护装置以及诸如膨胀节、挠性接头、耐压软管、过滤器、管路中的仪表（如孔板）和分离器等。
</t>
  </si>
  <si>
    <t>020301</t>
  </si>
  <si>
    <t>三通</t>
  </si>
  <si>
    <t>B.268、A.69</t>
  </si>
  <si>
    <t>02.3三通</t>
  </si>
  <si>
    <t>三通又称管件三通或者三通管件，三通接头等。主要用于改变流体方向的，用在主管道要分支管处。可以按管径大小分类。一般用碳钢，铸钢，合金钢，不锈钢，铜，铝合金，塑料，氩硌沥，pvc等材质制作。</t>
  </si>
  <si>
    <t>三通(管件、管道连接件)_360百科 (so.com)</t>
  </si>
  <si>
    <t>020302</t>
  </si>
  <si>
    <t>四通</t>
  </si>
  <si>
    <t>02.4四通</t>
  </si>
  <si>
    <t>四通有等径和异径之分，等径四通的接管端部均为相同的尺寸；异径的四通的主管接管尺寸相同，而支管的接管尺寸小于主管的接管尺寸。四通是用于管道分支处的一种管件。</t>
  </si>
  <si>
    <t>http://zhidao.baixing.com/question/155751.html</t>
  </si>
  <si>
    <t>020303</t>
  </si>
  <si>
    <t>弯头</t>
  </si>
  <si>
    <t>B.270、A.65</t>
  </si>
  <si>
    <t>02.5弯头</t>
  </si>
  <si>
    <t>在管路系统中，弯头是改变管路方向的管件。按角度分，有45°及90°180°三种最常用的，另外根据工程需要还包括60°等其他非正常角度弯头。弯头的材料有铸铁、不锈钢、合金钢、可锻铸铁、碳钢、有色金属及塑料等</t>
  </si>
  <si>
    <t>弯头_360百科 (so.com)</t>
  </si>
  <si>
    <t>020304</t>
  </si>
  <si>
    <t>弯管</t>
  </si>
  <si>
    <t>B.330</t>
  </si>
  <si>
    <t>02.6弯管</t>
  </si>
  <si>
    <t>弯管是采用成套弯曲设备进行弯曲的，分为冷煨与热推两种工艺。无论是哪一种机器设备及管道，大部分都用到弯管，主要用以输油、输气、输液，工程桥梁建设等。</t>
  </si>
  <si>
    <t>弯管_360百科 (so.com)</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</si>
</sst>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quot;G&quot;@"/>
  </numFmts>
  <fonts count="37">
    <font>
      <sz val="11"/>
      <color theme="1"/>
      <name val="宋体"/>
      <charset val="134"/>
      <scheme val="minor"/>
    </font>
    <font>
      <sz val="12"/>
      <color theme="1"/>
      <name val="宋体"/>
      <charset val="134"/>
    </font>
    <font>
      <sz val="12"/>
      <name val="宋体"/>
      <charset val="134"/>
    </font>
    <font>
      <b/>
      <sz val="12"/>
      <color theme="1"/>
      <name val="宋体"/>
      <charset val="0"/>
    </font>
    <font>
      <sz val="12"/>
      <color theme="1"/>
      <name val="宋体"/>
      <charset val="0"/>
    </font>
    <font>
      <b/>
      <sz val="12"/>
      <color theme="1"/>
      <name val="宋体"/>
      <charset val="134"/>
    </font>
    <font>
      <sz val="12"/>
      <color theme="1"/>
      <name val="宋体"/>
      <charset val="134"/>
      <scheme val="minor"/>
    </font>
    <font>
      <b/>
      <sz val="12"/>
      <color rgb="FFFF0000"/>
      <name val="仿宋_GB2312"/>
      <charset val="134"/>
    </font>
    <font>
      <b/>
      <sz val="12"/>
      <name val="宋体"/>
      <charset val="134"/>
    </font>
    <font>
      <sz val="12"/>
      <color rgb="FFFF0000"/>
      <name val="宋体"/>
      <charset val="134"/>
    </font>
    <font>
      <sz val="10.5"/>
      <color rgb="FF000000"/>
      <name val="宋体"/>
      <charset val="134"/>
    </font>
    <font>
      <sz val="10.5"/>
      <name val="宋体"/>
      <charset val="134"/>
    </font>
    <font>
      <u/>
      <sz val="11"/>
      <name val="宋体"/>
      <charset val="0"/>
      <scheme val="minor"/>
    </font>
    <font>
      <u/>
      <sz val="11"/>
      <color rgb="FF0000FF"/>
      <name val="宋体"/>
      <charset val="0"/>
      <scheme val="minor"/>
    </font>
    <font>
      <sz val="10.5"/>
      <color rgb="FF333333"/>
      <name val="宋体"/>
      <charset val="134"/>
    </font>
    <font>
      <u/>
      <sz val="11"/>
      <color rgb="FF800080"/>
      <name val="宋体"/>
      <charset val="0"/>
      <scheme val="minor"/>
    </font>
    <font>
      <sz val="10.5"/>
      <color theme="1"/>
      <name val="microsoft yahe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
      <sz val="12"/>
      <color theme="1"/>
      <name val="Times New Roman"/>
      <charset val="134"/>
    </font>
    <font>
      <sz val="12"/>
      <color theme="1"/>
      <name val="Cambria"/>
      <charset val="134"/>
    </font>
  </fonts>
  <fills count="41">
    <fill>
      <patternFill patternType="none"/>
    </fill>
    <fill>
      <patternFill patternType="gray125"/>
    </fill>
    <fill>
      <patternFill patternType="solid">
        <fgColor theme="3" tint="0.399914548173467"/>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7" fillId="10" borderId="0" applyNumberFormat="0" applyBorder="0" applyAlignment="0" applyProtection="0">
      <alignment vertical="center"/>
    </xf>
    <xf numFmtId="0" fontId="18"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2" borderId="0" applyNumberFormat="0" applyBorder="0" applyAlignment="0" applyProtection="0">
      <alignment vertical="center"/>
    </xf>
    <xf numFmtId="0" fontId="19" fillId="13" borderId="0" applyNumberFormat="0" applyBorder="0" applyAlignment="0" applyProtection="0">
      <alignment vertical="center"/>
    </xf>
    <xf numFmtId="43" fontId="0" fillId="0" borderId="0" applyFont="0" applyFill="0" applyBorder="0" applyAlignment="0" applyProtection="0">
      <alignment vertical="center"/>
    </xf>
    <xf numFmtId="0" fontId="20" fillId="14"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5" applyNumberFormat="0" applyFont="0" applyAlignment="0" applyProtection="0">
      <alignment vertical="center"/>
    </xf>
    <xf numFmtId="0" fontId="20" fillId="16"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6" applyNumberFormat="0" applyFill="0" applyAlignment="0" applyProtection="0">
      <alignment vertical="center"/>
    </xf>
    <xf numFmtId="0" fontId="26" fillId="0" borderId="6" applyNumberFormat="0" applyFill="0" applyAlignment="0" applyProtection="0">
      <alignment vertical="center"/>
    </xf>
    <xf numFmtId="0" fontId="20" fillId="17" borderId="0" applyNumberFormat="0" applyBorder="0" applyAlignment="0" applyProtection="0">
      <alignment vertical="center"/>
    </xf>
    <xf numFmtId="0" fontId="21" fillId="0" borderId="7" applyNumberFormat="0" applyFill="0" applyAlignment="0" applyProtection="0">
      <alignment vertical="center"/>
    </xf>
    <xf numFmtId="0" fontId="20" fillId="18" borderId="0" applyNumberFormat="0" applyBorder="0" applyAlignment="0" applyProtection="0">
      <alignment vertical="center"/>
    </xf>
    <xf numFmtId="0" fontId="27" fillId="19" borderId="8" applyNumberFormat="0" applyAlignment="0" applyProtection="0">
      <alignment vertical="center"/>
    </xf>
    <xf numFmtId="0" fontId="28" fillId="19" borderId="4" applyNumberFormat="0" applyAlignment="0" applyProtection="0">
      <alignment vertical="center"/>
    </xf>
    <xf numFmtId="0" fontId="29" fillId="20" borderId="9" applyNumberFormat="0" applyAlignment="0" applyProtection="0">
      <alignment vertical="center"/>
    </xf>
    <xf numFmtId="0" fontId="17" fillId="21" borderId="0" applyNumberFormat="0" applyBorder="0" applyAlignment="0" applyProtection="0">
      <alignment vertical="center"/>
    </xf>
    <xf numFmtId="0" fontId="20" fillId="22" borderId="0" applyNumberFormat="0" applyBorder="0" applyAlignment="0" applyProtection="0">
      <alignment vertical="center"/>
    </xf>
    <xf numFmtId="0" fontId="30" fillId="0" borderId="10" applyNumberFormat="0" applyFill="0" applyAlignment="0" applyProtection="0">
      <alignment vertical="center"/>
    </xf>
    <xf numFmtId="0" fontId="31" fillId="0" borderId="11" applyNumberFormat="0" applyFill="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17" fillId="25" borderId="0" applyNumberFormat="0" applyBorder="0" applyAlignment="0" applyProtection="0">
      <alignment vertical="center"/>
    </xf>
    <xf numFmtId="0" fontId="20"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34" fillId="0" borderId="0"/>
    <xf numFmtId="0" fontId="17" fillId="33" borderId="0" applyNumberFormat="0" applyBorder="0" applyAlignment="0" applyProtection="0">
      <alignment vertical="center"/>
    </xf>
    <xf numFmtId="0" fontId="17" fillId="34" borderId="0" applyNumberFormat="0" applyBorder="0" applyAlignment="0" applyProtection="0">
      <alignment vertical="center"/>
    </xf>
    <xf numFmtId="0" fontId="20" fillId="35" borderId="0" applyNumberFormat="0" applyBorder="0" applyAlignment="0" applyProtection="0">
      <alignment vertical="center"/>
    </xf>
    <xf numFmtId="0" fontId="17" fillId="36" borderId="0" applyNumberFormat="0" applyBorder="0" applyAlignment="0" applyProtection="0">
      <alignment vertical="center"/>
    </xf>
    <xf numFmtId="0" fontId="20" fillId="37" borderId="0" applyNumberFormat="0" applyBorder="0" applyAlignment="0" applyProtection="0">
      <alignment vertical="center"/>
    </xf>
    <xf numFmtId="0" fontId="20" fillId="38" borderId="0" applyNumberFormat="0" applyBorder="0" applyAlignment="0" applyProtection="0">
      <alignment vertical="center"/>
    </xf>
    <xf numFmtId="0" fontId="17" fillId="39" borderId="0" applyNumberFormat="0" applyBorder="0" applyAlignment="0" applyProtection="0">
      <alignment vertical="center"/>
    </xf>
    <xf numFmtId="0" fontId="20" fillId="40" borderId="0" applyNumberFormat="0" applyBorder="0" applyAlignment="0" applyProtection="0">
      <alignment vertical="center"/>
    </xf>
  </cellStyleXfs>
  <cellXfs count="50">
    <xf numFmtId="0" fontId="0" fillId="0" borderId="0" xfId="0">
      <alignment vertical="center"/>
    </xf>
    <xf numFmtId="0" fontId="0" fillId="0" borderId="0" xfId="0" applyFill="1" applyAlignment="1">
      <alignment vertical="center"/>
    </xf>
    <xf numFmtId="49" fontId="1"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176" fontId="1" fillId="0" borderId="1" xfId="0" applyNumberFormat="1" applyFont="1" applyFill="1" applyBorder="1" applyAlignment="1">
      <alignment horizontal="left" vertical="center"/>
    </xf>
    <xf numFmtId="176" fontId="2" fillId="0"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xf>
    <xf numFmtId="49" fontId="4"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49" fontId="5" fillId="2" borderId="1" xfId="0" applyNumberFormat="1" applyFont="1" applyFill="1" applyBorder="1" applyAlignment="1">
      <alignment horizontal="center" vertical="center"/>
    </xf>
    <xf numFmtId="0" fontId="2" fillId="0" borderId="1" xfId="0" applyFont="1" applyFill="1" applyBorder="1" applyAlignment="1">
      <alignment horizontal="left" vertical="center"/>
    </xf>
    <xf numFmtId="0" fontId="6" fillId="0" borderId="1" xfId="0" applyFont="1" applyFill="1" applyBorder="1" applyAlignment="1">
      <alignment horizontal="left" vertical="center"/>
    </xf>
    <xf numFmtId="49" fontId="7" fillId="0" borderId="1" xfId="0" applyNumberFormat="1" applyFont="1" applyFill="1" applyBorder="1" applyAlignment="1">
      <alignment horizontal="left" vertical="center"/>
    </xf>
    <xf numFmtId="0" fontId="8" fillId="0" borderId="1" xfId="0" applyFont="1" applyFill="1" applyBorder="1" applyAlignment="1">
      <alignment horizontal="left" vertical="center"/>
    </xf>
    <xf numFmtId="0" fontId="2" fillId="0" borderId="2" xfId="0" applyFont="1" applyFill="1" applyBorder="1" applyAlignment="1">
      <alignment horizontal="center" vertical="center"/>
    </xf>
    <xf numFmtId="0" fontId="2" fillId="0" borderId="3" xfId="0" applyFont="1" applyFill="1" applyBorder="1" applyAlignment="1">
      <alignment horizontal="left" vertical="center"/>
    </xf>
    <xf numFmtId="0" fontId="0" fillId="0" borderId="1" xfId="0" applyFill="1" applyBorder="1" applyAlignment="1">
      <alignment horizontal="left" vertical="center"/>
    </xf>
    <xf numFmtId="49" fontId="0" fillId="0" borderId="1" xfId="0" applyNumberFormat="1" applyFill="1" applyBorder="1" applyAlignment="1">
      <alignment horizontal="left" vertical="center"/>
    </xf>
    <xf numFmtId="49" fontId="0" fillId="0" borderId="1" xfId="0" applyNumberFormat="1" applyFont="1" applyFill="1" applyBorder="1" applyAlignment="1">
      <alignment horizontal="left" vertical="center"/>
    </xf>
    <xf numFmtId="0" fontId="1" fillId="0" borderId="2" xfId="0" applyFont="1" applyFill="1" applyBorder="1" applyAlignment="1">
      <alignment horizontal="center" vertical="center"/>
    </xf>
    <xf numFmtId="49" fontId="5" fillId="2" borderId="2" xfId="0" applyNumberFormat="1" applyFont="1" applyFill="1" applyBorder="1" applyAlignment="1">
      <alignment horizontal="center" vertical="center"/>
    </xf>
    <xf numFmtId="0" fontId="9" fillId="0" borderId="1" xfId="0" applyFont="1" applyFill="1" applyBorder="1" applyAlignment="1">
      <alignment horizontal="left" vertical="center"/>
    </xf>
    <xf numFmtId="49" fontId="1" fillId="3" borderId="1" xfId="0" applyNumberFormat="1" applyFont="1" applyFill="1" applyBorder="1" applyAlignment="1">
      <alignment horizontal="left" vertical="center"/>
    </xf>
    <xf numFmtId="49" fontId="1" fillId="4" borderId="1" xfId="0" applyNumberFormat="1" applyFont="1" applyFill="1" applyBorder="1" applyAlignment="1">
      <alignment horizontal="left" vertical="center"/>
    </xf>
    <xf numFmtId="49" fontId="1" fillId="5" borderId="1" xfId="0" applyNumberFormat="1" applyFont="1" applyFill="1" applyBorder="1" applyAlignment="1">
      <alignment horizontal="left" vertical="center"/>
    </xf>
    <xf numFmtId="49" fontId="1" fillId="6" borderId="1" xfId="0" applyNumberFormat="1" applyFont="1" applyFill="1" applyBorder="1" applyAlignment="1">
      <alignment horizontal="left" vertical="center"/>
    </xf>
    <xf numFmtId="49" fontId="1" fillId="7" borderId="1" xfId="0" applyNumberFormat="1" applyFont="1" applyFill="1" applyBorder="1" applyAlignment="1">
      <alignment horizontal="left" vertical="center"/>
    </xf>
    <xf numFmtId="49" fontId="1" fillId="8" borderId="1" xfId="0" applyNumberFormat="1" applyFont="1" applyFill="1" applyBorder="1" applyAlignment="1">
      <alignment horizontal="left" vertical="center"/>
    </xf>
    <xf numFmtId="49" fontId="1" fillId="9" borderId="1" xfId="0" applyNumberFormat="1" applyFont="1" applyFill="1" applyBorder="1" applyAlignment="1">
      <alignment horizontal="left" vertical="center"/>
    </xf>
    <xf numFmtId="49" fontId="6" fillId="3" borderId="1" xfId="0" applyNumberFormat="1" applyFont="1" applyFill="1" applyBorder="1" applyAlignment="1">
      <alignment horizontal="left" vertical="center"/>
    </xf>
    <xf numFmtId="0" fontId="0" fillId="0" borderId="0" xfId="0" applyFill="1" applyAlignment="1">
      <alignment horizontal="left" vertical="center"/>
    </xf>
    <xf numFmtId="49" fontId="6" fillId="0" borderId="1" xfId="0" applyNumberFormat="1" applyFont="1" applyFill="1" applyBorder="1" applyAlignment="1">
      <alignment horizontal="left" vertical="center"/>
    </xf>
    <xf numFmtId="0" fontId="0" fillId="0" borderId="3" xfId="0" applyFill="1" applyBorder="1" applyAlignment="1">
      <alignment horizontal="left" vertical="center"/>
    </xf>
    <xf numFmtId="0" fontId="10" fillId="0" borderId="3" xfId="0" applyFont="1" applyFill="1" applyBorder="1" applyAlignment="1">
      <alignment horizontal="left" vertical="center"/>
    </xf>
    <xf numFmtId="0" fontId="10" fillId="0" borderId="1" xfId="0" applyFont="1" applyFill="1" applyBorder="1" applyAlignment="1">
      <alignment horizontal="left" vertical="center"/>
    </xf>
    <xf numFmtId="0" fontId="1" fillId="0" borderId="3" xfId="0" applyFont="1" applyFill="1" applyBorder="1" applyAlignment="1">
      <alignment horizontal="left" vertical="center"/>
    </xf>
    <xf numFmtId="0" fontId="11" fillId="0" borderId="1" xfId="0" applyFont="1" applyFill="1" applyBorder="1" applyAlignment="1">
      <alignment horizontal="left" vertical="center"/>
    </xf>
    <xf numFmtId="0" fontId="2" fillId="0" borderId="0" xfId="0" applyFont="1" applyFill="1" applyAlignment="1">
      <alignment horizontal="left" vertical="center"/>
    </xf>
    <xf numFmtId="0" fontId="12" fillId="0" borderId="1" xfId="10" applyFont="1" applyBorder="1" applyAlignment="1">
      <alignment horizontal="left" vertical="center"/>
    </xf>
    <xf numFmtId="0" fontId="13" fillId="0" borderId="1" xfId="10" applyBorder="1" applyAlignment="1">
      <alignment horizontal="left" vertical="center"/>
    </xf>
    <xf numFmtId="0" fontId="14" fillId="0" borderId="0" xfId="0" applyFont="1" applyFill="1" applyAlignment="1">
      <alignment horizontal="left" vertical="center"/>
    </xf>
    <xf numFmtId="0" fontId="11" fillId="0" borderId="0" xfId="0" applyFont="1" applyFill="1" applyAlignment="1">
      <alignment horizontal="left" vertical="center"/>
    </xf>
    <xf numFmtId="0" fontId="0" fillId="0" borderId="1" xfId="0" applyFont="1" applyFill="1" applyBorder="1" applyAlignment="1">
      <alignment horizontal="left" vertical="center"/>
    </xf>
    <xf numFmtId="0" fontId="15" fillId="0" borderId="1" xfId="10" applyFont="1" applyFill="1" applyBorder="1" applyAlignment="1">
      <alignment horizontal="left" vertical="center"/>
    </xf>
    <xf numFmtId="0" fontId="13" fillId="0" borderId="1" xfId="10" applyFill="1" applyBorder="1" applyAlignment="1">
      <alignment horizontal="left" vertical="center"/>
    </xf>
    <xf numFmtId="0" fontId="0" fillId="0" borderId="3" xfId="0" applyFont="1" applyFill="1" applyBorder="1" applyAlignment="1">
      <alignment horizontal="left" vertical="center"/>
    </xf>
    <xf numFmtId="0" fontId="13" fillId="0" borderId="3" xfId="10" applyFill="1" applyBorder="1" applyAlignment="1">
      <alignment horizontal="left" vertical="center"/>
    </xf>
    <xf numFmtId="0" fontId="16" fillId="0" borderId="0" xfId="0" applyFont="1" applyFill="1" applyAlignment="1">
      <alignment horizontal="left" vertical="center"/>
    </xf>
    <xf numFmtId="0" fontId="1" fillId="0" borderId="0" xfId="0" applyFont="1" applyFill="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常规_综合部2011年计划投资Ⅲ" xf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25</xdr:col>
      <xdr:colOff>0</xdr:colOff>
      <xdr:row>55</xdr:row>
      <xdr:rowOff>0</xdr:rowOff>
    </xdr:from>
    <xdr:to>
      <xdr:col>26</xdr:col>
      <xdr:colOff>106680</xdr:colOff>
      <xdr:row>60</xdr:row>
      <xdr:rowOff>76200</xdr:rowOff>
    </xdr:to>
    <xdr:sp>
      <xdr:nvSpPr>
        <xdr:cNvPr id="2" name="AutoShape 1" descr="图"/>
        <xdr:cNvSpPr>
          <a:spLocks noChangeAspect="1" noChangeArrowheads="1"/>
        </xdr:cNvSpPr>
      </xdr:nvSpPr>
      <xdr:spPr>
        <a:xfrm>
          <a:off x="12938760" y="10896600"/>
          <a:ext cx="952500" cy="990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baike.baidu.com/item/%E4%B8%AD%E7%BA%BF%E6%A1%A9/9144032" TargetMode="External"/><Relationship Id="rId8" Type="http://schemas.openxmlformats.org/officeDocument/2006/relationships/hyperlink" Target="https://baike.baidu.com/item/%E4%B8%AD%E5%BF%83%E7%BA%BF" TargetMode="External"/><Relationship Id="rId7" Type="http://schemas.openxmlformats.org/officeDocument/2006/relationships/hyperlink" Target="https://baike.baidu.com/item/%E6%B5%8B%E9%87%8F%E6%8E%A7%E5%88%B6%E7%82%B9/4258538" TargetMode="External"/><Relationship Id="rId6" Type="http://schemas.openxmlformats.org/officeDocument/2006/relationships/hyperlink" Target="https://baike.so.com/doc/2537298-2680351.html" TargetMode="External"/><Relationship Id="rId5" Type="http://schemas.openxmlformats.org/officeDocument/2006/relationships/hyperlink" Target="https://baike.baidu.com/item/%E8%A1%8C%E6%94%BF%E5%8C%BA%E5%88%92" TargetMode="External"/><Relationship Id="rId4" Type="http://schemas.openxmlformats.org/officeDocument/2006/relationships/hyperlink" Target="https://baike.baidu.com/item/%E8%AE%BE%E8%AE%A1%E5%8E%8B%E5%8A%9B" TargetMode="External"/><Relationship Id="rId3" Type="http://schemas.openxmlformats.org/officeDocument/2006/relationships/hyperlink" Target="https://baike.baidu.com/item/%E7%AE%A1%E6%9D%90" TargetMode="External"/><Relationship Id="rId23" Type="http://schemas.openxmlformats.org/officeDocument/2006/relationships/hyperlink" Target="https://baike.so.com/doc/24748177-25661960.html" TargetMode="External"/><Relationship Id="rId22" Type="http://schemas.openxmlformats.org/officeDocument/2006/relationships/hyperlink" Target="https://baike.so.com/doc/6802808-7019682.html" TargetMode="External"/><Relationship Id="rId21" Type="http://schemas.openxmlformats.org/officeDocument/2006/relationships/hyperlink" Target="https://baike.so.com/doc/1858910-1965972.html" TargetMode="External"/><Relationship Id="rId20" Type="http://schemas.openxmlformats.org/officeDocument/2006/relationships/hyperlink" Target="https://www.dowater.com/Tech/2018-01-06/634986.html" TargetMode="External"/><Relationship Id="rId2" Type="http://schemas.openxmlformats.org/officeDocument/2006/relationships/hyperlink" Target="https://baike.baidu.com/item/%E7%BA%BF%E8%B7%AF%E6%AE%B5" TargetMode="External"/><Relationship Id="rId19" Type="http://schemas.openxmlformats.org/officeDocument/2006/relationships/hyperlink" Target="https://baike.baidu.com/item/%E6%94%BE%E7%A9%BA%E7%AE%A1" TargetMode="External"/><Relationship Id="rId18" Type="http://schemas.openxmlformats.org/officeDocument/2006/relationships/hyperlink" Target="https://www.doc88.com/p-0894779151962.html?r=1" TargetMode="External"/><Relationship Id="rId17" Type="http://schemas.openxmlformats.org/officeDocument/2006/relationships/hyperlink" Target="https://baike.so.com/doc/6922935-7145045.html" TargetMode="External"/><Relationship Id="rId16" Type="http://schemas.openxmlformats.org/officeDocument/2006/relationships/hyperlink" Target="https://baike.so.com/doc/7774905-8049000.html" TargetMode="External"/><Relationship Id="rId15" Type="http://schemas.openxmlformats.org/officeDocument/2006/relationships/hyperlink" Target="https://baike.so.com/doc/1196656-1265913.html" TargetMode="External"/><Relationship Id="rId14" Type="http://schemas.openxmlformats.org/officeDocument/2006/relationships/hyperlink" Target="https://baike.so.com/doc/6009061-6222047.html" TargetMode="External"/><Relationship Id="rId13" Type="http://schemas.openxmlformats.org/officeDocument/2006/relationships/hyperlink" Target="https://wenku.baidu.com/view/2961c4a8d1f34693daef3e94.html" TargetMode="External"/><Relationship Id="rId12" Type="http://schemas.openxmlformats.org/officeDocument/2006/relationships/hyperlink" Target="https://wenku.so.com/d/030b0db071ce60f4957be390993a1634" TargetMode="External"/><Relationship Id="rId11" Type="http://schemas.openxmlformats.org/officeDocument/2006/relationships/hyperlink" Target="https://wenda.so.com/q/1450548573723160?src=180&amp;q=%E5%88%86%E8%BE%93%E9%98%80%E5%AE%A4" TargetMode="External"/><Relationship Id="rId10" Type="http://schemas.openxmlformats.org/officeDocument/2006/relationships/hyperlink" Target="https://baike.baidu.com/item/%E7%AE%A1%E7%90%86%E6%9C%BA%E6%9E%84"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B55"/>
  <sheetViews>
    <sheetView tabSelected="1" topLeftCell="A19" workbookViewId="0">
      <selection activeCell="H26" sqref="H26"/>
    </sheetView>
  </sheetViews>
  <sheetFormatPr defaultColWidth="8.88888888888889" defaultRowHeight="14.4"/>
  <cols>
    <col min="1" max="1" width="11.8888888888889" style="1" customWidth="1"/>
    <col min="2" max="2" width="11.7777777777778" style="1"/>
    <col min="3" max="5" width="8.88888888888889" style="1" customWidth="1"/>
    <col min="6" max="6" width="10.5555555555556" style="1" customWidth="1"/>
    <col min="7" max="7" width="13.1111111111111" style="1" customWidth="1"/>
    <col min="8" max="10" width="8.88888888888889" style="1" customWidth="1"/>
    <col min="11" max="11" width="11.8888888888889" style="1" customWidth="1"/>
    <col min="12" max="12" width="28.3333333333333" style="1" customWidth="1"/>
    <col min="13" max="15" width="8.88888888888889" style="1"/>
    <col min="16" max="16" width="21.1111111111111" style="1" customWidth="1"/>
    <col min="17" max="24" width="8.88888888888889" style="1" hidden="1" customWidth="1"/>
    <col min="25" max="25" width="61.7777777777778" style="1" hidden="1" customWidth="1"/>
    <col min="26" max="26" width="12.3333333333333" style="1" customWidth="1"/>
    <col min="27" max="16384" width="8.88888888888889" style="1"/>
  </cols>
  <sheetData>
    <row r="1" s="1" customFormat="1" ht="15.6" spans="2:28">
      <c r="B1" s="2" t="s">
        <v>0</v>
      </c>
      <c r="C1" s="3" t="s">
        <v>1</v>
      </c>
      <c r="D1" s="3" t="s">
        <v>2</v>
      </c>
      <c r="E1" s="3" t="s">
        <v>3</v>
      </c>
      <c r="F1" s="3" t="s">
        <v>4</v>
      </c>
      <c r="G1" s="4" t="s">
        <v>0</v>
      </c>
      <c r="H1" s="5" t="s">
        <v>1</v>
      </c>
      <c r="I1" s="5" t="s">
        <v>2</v>
      </c>
      <c r="J1" s="5" t="s">
        <v>3</v>
      </c>
      <c r="K1" s="5" t="s">
        <v>4</v>
      </c>
      <c r="L1" s="9" t="s">
        <v>5</v>
      </c>
      <c r="M1" s="10" t="s">
        <v>6</v>
      </c>
      <c r="N1" s="11" t="s">
        <v>7</v>
      </c>
      <c r="O1" s="12" t="s">
        <v>8</v>
      </c>
      <c r="P1" s="13" t="s">
        <v>9</v>
      </c>
      <c r="Q1" s="23" t="s">
        <v>10</v>
      </c>
      <c r="R1" s="24" t="s">
        <v>11</v>
      </c>
      <c r="S1" s="25" t="s">
        <v>12</v>
      </c>
      <c r="T1" s="26" t="s">
        <v>13</v>
      </c>
      <c r="U1" s="27" t="s">
        <v>14</v>
      </c>
      <c r="V1" s="28" t="s">
        <v>15</v>
      </c>
      <c r="W1" s="29" t="s">
        <v>16</v>
      </c>
      <c r="X1" s="30" t="s">
        <v>17</v>
      </c>
      <c r="Y1" s="32" t="s">
        <v>18</v>
      </c>
      <c r="Z1" s="33" t="s">
        <v>19</v>
      </c>
      <c r="AA1" s="17" t="s">
        <v>20</v>
      </c>
      <c r="AB1" s="31"/>
    </row>
    <row r="2" s="1" customFormat="1" ht="15.6" spans="2:28">
      <c r="B2" s="6" t="s">
        <v>21</v>
      </c>
      <c r="C2" s="7" t="str">
        <f t="shared" ref="C2:C35" si="0">IF(LEN(B2)=2,B2,"")</f>
        <v>01</v>
      </c>
      <c r="D2" s="7" t="str">
        <f t="shared" ref="D2:D35" si="1">IF(LEN(B2)=4,B2,"")</f>
        <v/>
      </c>
      <c r="E2" s="7" t="str">
        <f t="shared" ref="E2:E35" si="2">IF(LEN(B2)=6,B2,"")</f>
        <v/>
      </c>
      <c r="F2" s="7" t="str">
        <f t="shared" ref="F2:F35" si="3">IF(LEN(B2)=8,B2,"")</f>
        <v/>
      </c>
      <c r="G2" s="3" t="str">
        <f t="shared" ref="G2:K2" si="4">IF(B2="","","G"&amp;B2)</f>
        <v>G01</v>
      </c>
      <c r="H2" s="3" t="s">
        <v>22</v>
      </c>
      <c r="I2" s="3" t="str">
        <f t="shared" si="4"/>
        <v/>
      </c>
      <c r="J2" s="3" t="str">
        <f t="shared" si="4"/>
        <v/>
      </c>
      <c r="K2" s="3" t="str">
        <f t="shared" si="4"/>
        <v/>
      </c>
      <c r="L2" s="14" t="s">
        <v>23</v>
      </c>
      <c r="M2" s="15"/>
      <c r="N2" s="16" t="s">
        <v>24</v>
      </c>
      <c r="O2" s="17"/>
      <c r="P2" s="18"/>
      <c r="Q2" s="9">
        <v>1</v>
      </c>
      <c r="R2" s="9"/>
      <c r="S2" s="9"/>
      <c r="T2" s="9"/>
      <c r="U2" s="9"/>
      <c r="V2" s="9"/>
      <c r="W2" s="9"/>
      <c r="X2" s="17"/>
      <c r="Y2" s="17"/>
      <c r="Z2" s="34" t="s">
        <v>25</v>
      </c>
      <c r="AA2" s="35" t="s">
        <v>26</v>
      </c>
      <c r="AB2" s="31"/>
    </row>
    <row r="3" s="1" customFormat="1" ht="15.6" spans="2:28">
      <c r="B3" s="8" t="s">
        <v>27</v>
      </c>
      <c r="C3" s="7" t="str">
        <f t="shared" si="0"/>
        <v/>
      </c>
      <c r="D3" s="7" t="str">
        <f t="shared" si="1"/>
        <v>0101</v>
      </c>
      <c r="E3" s="7" t="str">
        <f t="shared" si="2"/>
        <v/>
      </c>
      <c r="F3" s="7" t="str">
        <f t="shared" si="3"/>
        <v/>
      </c>
      <c r="G3" s="3" t="str">
        <f t="shared" ref="G3:K3" si="5">IF(B3="","","G"&amp;B3)</f>
        <v>G0101</v>
      </c>
      <c r="H3" s="3" t="s">
        <v>22</v>
      </c>
      <c r="I3" s="3" t="str">
        <f t="shared" si="5"/>
        <v>G0101</v>
      </c>
      <c r="J3" s="3" t="str">
        <f t="shared" si="5"/>
        <v/>
      </c>
      <c r="K3" s="3" t="str">
        <f t="shared" si="5"/>
        <v/>
      </c>
      <c r="L3" s="11" t="s">
        <v>28</v>
      </c>
      <c r="M3" s="15">
        <v>1</v>
      </c>
      <c r="N3" s="16" t="s">
        <v>29</v>
      </c>
      <c r="O3" s="17"/>
      <c r="P3" s="19" t="s">
        <v>30</v>
      </c>
      <c r="Q3" s="9">
        <v>1</v>
      </c>
      <c r="R3" s="9"/>
      <c r="S3" s="9"/>
      <c r="T3" s="9"/>
      <c r="U3" s="9"/>
      <c r="V3" s="9"/>
      <c r="W3" s="9"/>
      <c r="X3" s="17"/>
      <c r="Y3" s="17"/>
      <c r="Z3" s="36" t="s">
        <v>31</v>
      </c>
      <c r="AA3" s="35" t="s">
        <v>26</v>
      </c>
      <c r="AB3" s="31"/>
    </row>
    <row r="4" s="1" customFormat="1" ht="15.6" spans="2:28">
      <c r="B4" s="8" t="s">
        <v>32</v>
      </c>
      <c r="C4" s="7" t="str">
        <f t="shared" si="0"/>
        <v/>
      </c>
      <c r="D4" s="7" t="str">
        <f t="shared" si="1"/>
        <v>0102</v>
      </c>
      <c r="E4" s="7" t="str">
        <f t="shared" si="2"/>
        <v/>
      </c>
      <c r="F4" s="7" t="str">
        <f t="shared" si="3"/>
        <v/>
      </c>
      <c r="G4" s="3" t="str">
        <f t="shared" ref="G4:K4" si="6">IF(B4="","","G"&amp;B4)</f>
        <v>G0102</v>
      </c>
      <c r="H4" s="3" t="s">
        <v>22</v>
      </c>
      <c r="I4" s="3" t="str">
        <f t="shared" si="6"/>
        <v>G0102</v>
      </c>
      <c r="J4" s="3" t="str">
        <f t="shared" si="6"/>
        <v/>
      </c>
      <c r="K4" s="3" t="str">
        <f t="shared" si="6"/>
        <v/>
      </c>
      <c r="L4" s="11" t="s">
        <v>33</v>
      </c>
      <c r="M4" s="15">
        <v>1</v>
      </c>
      <c r="N4" s="16" t="s">
        <v>34</v>
      </c>
      <c r="O4" s="17"/>
      <c r="P4" s="19" t="s">
        <v>35</v>
      </c>
      <c r="Q4" s="9">
        <v>1</v>
      </c>
      <c r="R4" s="9"/>
      <c r="S4" s="9"/>
      <c r="T4" s="9"/>
      <c r="U4" s="9"/>
      <c r="V4" s="9"/>
      <c r="W4" s="9"/>
      <c r="X4" s="17"/>
      <c r="Y4" s="17"/>
      <c r="Z4" s="34" t="s">
        <v>36</v>
      </c>
      <c r="AA4" s="35" t="s">
        <v>26</v>
      </c>
      <c r="AB4" s="31"/>
    </row>
    <row r="5" s="1" customFormat="1" ht="15.6" spans="2:28">
      <c r="B5" s="8" t="s">
        <v>37</v>
      </c>
      <c r="C5" s="7" t="str">
        <f t="shared" si="0"/>
        <v/>
      </c>
      <c r="D5" s="7" t="str">
        <f t="shared" si="1"/>
        <v>0103</v>
      </c>
      <c r="E5" s="7" t="str">
        <f t="shared" si="2"/>
        <v/>
      </c>
      <c r="F5" s="7" t="str">
        <f t="shared" si="3"/>
        <v/>
      </c>
      <c r="G5" s="3" t="str">
        <f t="shared" ref="G5:K5" si="7">IF(B5="","","G"&amp;B5)</f>
        <v>G0103</v>
      </c>
      <c r="H5" s="3" t="s">
        <v>22</v>
      </c>
      <c r="I5" s="3" t="str">
        <f t="shared" si="7"/>
        <v>G0103</v>
      </c>
      <c r="J5" s="3" t="str">
        <f t="shared" si="7"/>
        <v/>
      </c>
      <c r="K5" s="3" t="str">
        <f t="shared" si="7"/>
        <v/>
      </c>
      <c r="L5" s="11" t="s">
        <v>38</v>
      </c>
      <c r="M5" s="15">
        <v>1</v>
      </c>
      <c r="N5" s="16" t="s">
        <v>39</v>
      </c>
      <c r="O5" s="17"/>
      <c r="P5" s="19" t="s">
        <v>40</v>
      </c>
      <c r="Q5" s="9">
        <v>1</v>
      </c>
      <c r="R5" s="9"/>
      <c r="S5" s="9"/>
      <c r="T5" s="9"/>
      <c r="U5" s="9"/>
      <c r="V5" s="9"/>
      <c r="W5" s="9"/>
      <c r="X5" s="17"/>
      <c r="Y5" s="17"/>
      <c r="Z5" s="34" t="s">
        <v>41</v>
      </c>
      <c r="AA5" s="35" t="s">
        <v>26</v>
      </c>
      <c r="AB5" s="31"/>
    </row>
    <row r="6" s="1" customFormat="1" ht="15.6" spans="2:28">
      <c r="B6" s="8" t="s">
        <v>42</v>
      </c>
      <c r="C6" s="7" t="str">
        <f t="shared" si="0"/>
        <v/>
      </c>
      <c r="D6" s="7" t="str">
        <f t="shared" si="1"/>
        <v>0104</v>
      </c>
      <c r="E6" s="7" t="str">
        <f t="shared" si="2"/>
        <v/>
      </c>
      <c r="F6" s="7" t="str">
        <f t="shared" si="3"/>
        <v/>
      </c>
      <c r="G6" s="3" t="str">
        <f t="shared" ref="G6:K6" si="8">IF(B6="","","G"&amp;B6)</f>
        <v>G0104</v>
      </c>
      <c r="H6" s="3" t="s">
        <v>22</v>
      </c>
      <c r="I6" s="3" t="str">
        <f t="shared" si="8"/>
        <v>G0104</v>
      </c>
      <c r="J6" s="3" t="str">
        <f t="shared" si="8"/>
        <v/>
      </c>
      <c r="K6" s="3" t="str">
        <f t="shared" si="8"/>
        <v/>
      </c>
      <c r="L6" s="11" t="s">
        <v>43</v>
      </c>
      <c r="M6" s="15">
        <v>1</v>
      </c>
      <c r="N6" s="16" t="s">
        <v>44</v>
      </c>
      <c r="O6" s="17"/>
      <c r="P6" s="19" t="s">
        <v>45</v>
      </c>
      <c r="Q6" s="9"/>
      <c r="R6" s="9"/>
      <c r="S6" s="9"/>
      <c r="T6" s="9"/>
      <c r="U6" s="9"/>
      <c r="V6" s="9">
        <v>1</v>
      </c>
      <c r="W6" s="9"/>
      <c r="X6" s="17"/>
      <c r="Y6" s="17"/>
      <c r="Z6" s="34" t="s">
        <v>46</v>
      </c>
      <c r="AA6" s="37" t="s">
        <v>47</v>
      </c>
      <c r="AB6" s="31"/>
    </row>
    <row r="7" s="1" customFormat="1" ht="15.6" spans="2:28">
      <c r="B7" s="8" t="s">
        <v>48</v>
      </c>
      <c r="C7" s="7" t="str">
        <f t="shared" si="0"/>
        <v/>
      </c>
      <c r="D7" s="7" t="str">
        <f t="shared" si="1"/>
        <v>0105</v>
      </c>
      <c r="E7" s="7" t="str">
        <f t="shared" si="2"/>
        <v/>
      </c>
      <c r="F7" s="7" t="str">
        <f t="shared" si="3"/>
        <v/>
      </c>
      <c r="G7" s="3" t="str">
        <f t="shared" ref="G7:K7" si="9">IF(B7="","","G"&amp;B7)</f>
        <v>G0105</v>
      </c>
      <c r="H7" s="3" t="s">
        <v>22</v>
      </c>
      <c r="I7" s="3" t="str">
        <f t="shared" si="9"/>
        <v>G0105</v>
      </c>
      <c r="J7" s="3" t="str">
        <f t="shared" si="9"/>
        <v/>
      </c>
      <c r="K7" s="3" t="str">
        <f t="shared" si="9"/>
        <v/>
      </c>
      <c r="L7" s="11" t="s">
        <v>49</v>
      </c>
      <c r="M7" s="15">
        <v>1</v>
      </c>
      <c r="N7" s="16" t="s">
        <v>50</v>
      </c>
      <c r="O7" s="17"/>
      <c r="P7" s="19" t="s">
        <v>51</v>
      </c>
      <c r="Q7" s="9"/>
      <c r="R7" s="9"/>
      <c r="S7" s="9"/>
      <c r="T7" s="9"/>
      <c r="U7" s="9"/>
      <c r="V7" s="9">
        <v>1</v>
      </c>
      <c r="W7" s="9"/>
      <c r="X7" s="17"/>
      <c r="Y7" s="17"/>
      <c r="Z7" s="38" t="s">
        <v>52</v>
      </c>
      <c r="AA7" s="39" t="s">
        <v>53</v>
      </c>
      <c r="AB7" s="31"/>
    </row>
    <row r="8" s="1" customFormat="1" ht="15.6" spans="2:28">
      <c r="B8" s="8" t="s">
        <v>54</v>
      </c>
      <c r="C8" s="7" t="str">
        <f t="shared" si="0"/>
        <v/>
      </c>
      <c r="D8" s="7" t="str">
        <f t="shared" si="1"/>
        <v>0106</v>
      </c>
      <c r="E8" s="7" t="str">
        <f t="shared" si="2"/>
        <v/>
      </c>
      <c r="F8" s="7" t="str">
        <f t="shared" si="3"/>
        <v/>
      </c>
      <c r="G8" s="3" t="str">
        <f t="shared" ref="G8:K8" si="10">IF(B8="","","G"&amp;B8)</f>
        <v>G0106</v>
      </c>
      <c r="H8" s="3" t="s">
        <v>22</v>
      </c>
      <c r="I8" s="3" t="s">
        <v>55</v>
      </c>
      <c r="J8" s="3" t="str">
        <f t="shared" si="10"/>
        <v/>
      </c>
      <c r="K8" s="3" t="str">
        <f t="shared" si="10"/>
        <v/>
      </c>
      <c r="L8" s="11" t="s">
        <v>56</v>
      </c>
      <c r="M8" s="15">
        <v>1</v>
      </c>
      <c r="N8" s="16" t="s">
        <v>24</v>
      </c>
      <c r="O8" s="17"/>
      <c r="P8" s="18"/>
      <c r="Q8" s="9">
        <v>1</v>
      </c>
      <c r="R8" s="9"/>
      <c r="S8" s="9"/>
      <c r="T8" s="9"/>
      <c r="U8" s="9"/>
      <c r="V8" s="9"/>
      <c r="W8" s="9"/>
      <c r="X8" s="17"/>
      <c r="Y8" s="17"/>
      <c r="Z8" s="34" t="s">
        <v>57</v>
      </c>
      <c r="AA8" s="35" t="s">
        <v>58</v>
      </c>
      <c r="AB8" s="31"/>
    </row>
    <row r="9" s="1" customFormat="1" ht="15.6" spans="2:28">
      <c r="B9" s="8" t="s">
        <v>59</v>
      </c>
      <c r="C9" s="7" t="str">
        <f t="shared" si="0"/>
        <v/>
      </c>
      <c r="D9" s="7" t="str">
        <f t="shared" si="1"/>
        <v/>
      </c>
      <c r="E9" s="7" t="str">
        <f t="shared" si="2"/>
        <v>010601</v>
      </c>
      <c r="F9" s="7" t="str">
        <f t="shared" si="3"/>
        <v/>
      </c>
      <c r="G9" s="3" t="str">
        <f t="shared" ref="G9:K9" si="11">IF(B9="","","G"&amp;B9)</f>
        <v>G010601</v>
      </c>
      <c r="H9" s="3" t="s">
        <v>22</v>
      </c>
      <c r="I9" s="3" t="s">
        <v>55</v>
      </c>
      <c r="J9" s="3" t="str">
        <f t="shared" si="11"/>
        <v>G010601</v>
      </c>
      <c r="K9" s="3" t="str">
        <f t="shared" si="11"/>
        <v/>
      </c>
      <c r="L9" s="11" t="s">
        <v>60</v>
      </c>
      <c r="M9" s="15">
        <v>1</v>
      </c>
      <c r="N9" s="16" t="s">
        <v>61</v>
      </c>
      <c r="O9" s="17"/>
      <c r="P9" s="19" t="s">
        <v>62</v>
      </c>
      <c r="Q9" s="9">
        <v>1</v>
      </c>
      <c r="R9" s="9"/>
      <c r="S9" s="9"/>
      <c r="T9" s="9"/>
      <c r="U9" s="9"/>
      <c r="V9" s="9"/>
      <c r="W9" s="9"/>
      <c r="X9" s="17"/>
      <c r="Y9" s="17"/>
      <c r="Z9" s="34" t="s">
        <v>63</v>
      </c>
      <c r="AA9" s="35" t="s">
        <v>64</v>
      </c>
      <c r="AB9" s="31"/>
    </row>
    <row r="10" s="1" customFormat="1" ht="15.6" spans="2:28">
      <c r="B10" s="8" t="s">
        <v>65</v>
      </c>
      <c r="C10" s="7" t="str">
        <f t="shared" si="0"/>
        <v/>
      </c>
      <c r="D10" s="7" t="str">
        <f t="shared" si="1"/>
        <v/>
      </c>
      <c r="E10" s="7" t="str">
        <f t="shared" si="2"/>
        <v>010602</v>
      </c>
      <c r="F10" s="7" t="str">
        <f t="shared" si="3"/>
        <v/>
      </c>
      <c r="G10" s="3" t="str">
        <f t="shared" ref="G10:K10" si="12">IF(B10="","","G"&amp;B10)</f>
        <v>G010602</v>
      </c>
      <c r="H10" s="3" t="s">
        <v>22</v>
      </c>
      <c r="I10" s="3" t="s">
        <v>55</v>
      </c>
      <c r="J10" s="3" t="str">
        <f t="shared" si="12"/>
        <v>G010602</v>
      </c>
      <c r="K10" s="3" t="str">
        <f t="shared" si="12"/>
        <v/>
      </c>
      <c r="L10" s="11" t="s">
        <v>66</v>
      </c>
      <c r="M10" s="15">
        <v>1</v>
      </c>
      <c r="N10" s="16" t="s">
        <v>67</v>
      </c>
      <c r="O10" s="17"/>
      <c r="P10" s="19" t="s">
        <v>68</v>
      </c>
      <c r="Q10" s="9">
        <v>1</v>
      </c>
      <c r="R10" s="9"/>
      <c r="S10" s="9"/>
      <c r="T10" s="9"/>
      <c r="U10" s="9"/>
      <c r="V10" s="9"/>
      <c r="W10" s="9"/>
      <c r="X10" s="17"/>
      <c r="Y10" s="17"/>
      <c r="Z10" s="34" t="s">
        <v>69</v>
      </c>
      <c r="AA10" s="35" t="s">
        <v>70</v>
      </c>
      <c r="AB10" s="31"/>
    </row>
    <row r="11" s="1" customFormat="1" ht="15.6" spans="2:28">
      <c r="B11" s="8" t="s">
        <v>71</v>
      </c>
      <c r="C11" s="7" t="str">
        <f t="shared" si="0"/>
        <v/>
      </c>
      <c r="D11" s="7" t="str">
        <f t="shared" si="1"/>
        <v/>
      </c>
      <c r="E11" s="7" t="str">
        <f t="shared" si="2"/>
        <v>010603</v>
      </c>
      <c r="F11" s="7" t="str">
        <f t="shared" si="3"/>
        <v/>
      </c>
      <c r="G11" s="3" t="str">
        <f t="shared" ref="G11:K11" si="13">IF(B11="","","G"&amp;B11)</f>
        <v>G010603</v>
      </c>
      <c r="H11" s="3" t="s">
        <v>22</v>
      </c>
      <c r="I11" s="3" t="s">
        <v>55</v>
      </c>
      <c r="J11" s="3" t="str">
        <f t="shared" si="13"/>
        <v>G010603</v>
      </c>
      <c r="K11" s="3" t="str">
        <f t="shared" si="13"/>
        <v/>
      </c>
      <c r="L11" s="11" t="s">
        <v>72</v>
      </c>
      <c r="M11" s="15">
        <v>1</v>
      </c>
      <c r="N11" s="16" t="s">
        <v>73</v>
      </c>
      <c r="O11" s="17"/>
      <c r="P11" s="19" t="s">
        <v>74</v>
      </c>
      <c r="Q11" s="9">
        <v>1</v>
      </c>
      <c r="R11" s="9"/>
      <c r="S11" s="9"/>
      <c r="T11" s="9"/>
      <c r="U11" s="9"/>
      <c r="V11" s="9"/>
      <c r="W11" s="9"/>
      <c r="X11" s="17"/>
      <c r="Y11" s="17"/>
      <c r="Z11" s="34" t="s">
        <v>75</v>
      </c>
      <c r="AA11" s="35" t="s">
        <v>76</v>
      </c>
      <c r="AB11" s="31"/>
    </row>
    <row r="12" s="1" customFormat="1" ht="15.6" spans="2:28">
      <c r="B12" s="8" t="s">
        <v>77</v>
      </c>
      <c r="C12" s="7" t="str">
        <f t="shared" si="0"/>
        <v/>
      </c>
      <c r="D12" s="7" t="str">
        <f t="shared" si="1"/>
        <v/>
      </c>
      <c r="E12" s="7" t="str">
        <f t="shared" si="2"/>
        <v>010604</v>
      </c>
      <c r="F12" s="7" t="str">
        <f t="shared" si="3"/>
        <v/>
      </c>
      <c r="G12" s="3" t="str">
        <f t="shared" ref="G12:K12" si="14">IF(B12="","","G"&amp;B12)</f>
        <v>G010604</v>
      </c>
      <c r="H12" s="3" t="s">
        <v>22</v>
      </c>
      <c r="I12" s="3" t="s">
        <v>55</v>
      </c>
      <c r="J12" s="3" t="str">
        <f t="shared" si="14"/>
        <v>G010604</v>
      </c>
      <c r="K12" s="3" t="str">
        <f t="shared" si="14"/>
        <v/>
      </c>
      <c r="L12" s="11" t="s">
        <v>78</v>
      </c>
      <c r="M12" s="15">
        <v>1</v>
      </c>
      <c r="N12" s="16" t="s">
        <v>79</v>
      </c>
      <c r="O12" s="17"/>
      <c r="P12" s="19" t="s">
        <v>80</v>
      </c>
      <c r="Q12" s="9">
        <v>1</v>
      </c>
      <c r="R12" s="9"/>
      <c r="S12" s="9"/>
      <c r="T12" s="9"/>
      <c r="U12" s="9"/>
      <c r="V12" s="9"/>
      <c r="W12" s="9"/>
      <c r="X12" s="17"/>
      <c r="Y12" s="17"/>
      <c r="Z12" s="34" t="s">
        <v>81</v>
      </c>
      <c r="AA12" s="35" t="s">
        <v>82</v>
      </c>
      <c r="AB12" s="31"/>
    </row>
    <row r="13" s="1" customFormat="1" ht="15.6" spans="2:28">
      <c r="B13" s="8" t="s">
        <v>83</v>
      </c>
      <c r="C13" s="7" t="str">
        <f t="shared" si="0"/>
        <v/>
      </c>
      <c r="D13" s="7" t="str">
        <f t="shared" si="1"/>
        <v/>
      </c>
      <c r="E13" s="7" t="str">
        <f t="shared" si="2"/>
        <v>010605</v>
      </c>
      <c r="F13" s="7" t="str">
        <f t="shared" si="3"/>
        <v/>
      </c>
      <c r="G13" s="3" t="str">
        <f t="shared" ref="G13:K13" si="15">IF(B13="","","G"&amp;B13)</f>
        <v>G010605</v>
      </c>
      <c r="H13" s="3" t="s">
        <v>22</v>
      </c>
      <c r="I13" s="3" t="s">
        <v>55</v>
      </c>
      <c r="J13" s="3" t="str">
        <f t="shared" si="15"/>
        <v>G010605</v>
      </c>
      <c r="K13" s="3" t="str">
        <f t="shared" si="15"/>
        <v/>
      </c>
      <c r="L13" s="11" t="s">
        <v>84</v>
      </c>
      <c r="M13" s="15">
        <v>1</v>
      </c>
      <c r="N13" s="16" t="s">
        <v>85</v>
      </c>
      <c r="O13" s="17"/>
      <c r="P13" s="19" t="s">
        <v>86</v>
      </c>
      <c r="Q13" s="9">
        <v>1</v>
      </c>
      <c r="R13" s="9"/>
      <c r="S13" s="9"/>
      <c r="T13" s="9"/>
      <c r="U13" s="9"/>
      <c r="V13" s="9"/>
      <c r="W13" s="9"/>
      <c r="X13" s="17"/>
      <c r="Y13" s="17"/>
      <c r="Z13" s="34" t="s">
        <v>87</v>
      </c>
      <c r="AA13" s="40" t="s">
        <v>88</v>
      </c>
      <c r="AB13" s="31"/>
    </row>
    <row r="14" s="1" customFormat="1" ht="15.6" spans="2:28">
      <c r="B14" s="8" t="s">
        <v>89</v>
      </c>
      <c r="C14" s="7" t="str">
        <f t="shared" si="0"/>
        <v/>
      </c>
      <c r="D14" s="7" t="str">
        <f t="shared" si="1"/>
        <v/>
      </c>
      <c r="E14" s="7" t="str">
        <f t="shared" si="2"/>
        <v>010606</v>
      </c>
      <c r="F14" s="7" t="str">
        <f t="shared" si="3"/>
        <v/>
      </c>
      <c r="G14" s="3" t="str">
        <f t="shared" ref="G14:K14" si="16">IF(B14="","","G"&amp;B14)</f>
        <v>G010606</v>
      </c>
      <c r="H14" s="3" t="s">
        <v>22</v>
      </c>
      <c r="I14" s="3" t="s">
        <v>55</v>
      </c>
      <c r="J14" s="3" t="str">
        <f t="shared" si="16"/>
        <v>G010606</v>
      </c>
      <c r="K14" s="3" t="str">
        <f t="shared" si="16"/>
        <v/>
      </c>
      <c r="L14" s="11" t="s">
        <v>90</v>
      </c>
      <c r="M14" s="15">
        <v>1</v>
      </c>
      <c r="N14" s="16" t="s">
        <v>91</v>
      </c>
      <c r="O14" s="17"/>
      <c r="P14" s="19" t="s">
        <v>92</v>
      </c>
      <c r="Q14" s="9">
        <v>1</v>
      </c>
      <c r="R14" s="9"/>
      <c r="S14" s="9"/>
      <c r="T14" s="9"/>
      <c r="U14" s="9"/>
      <c r="V14" s="9"/>
      <c r="W14" s="9"/>
      <c r="X14" s="17"/>
      <c r="Y14" s="17"/>
      <c r="Z14" s="41" t="s">
        <v>93</v>
      </c>
      <c r="AA14" s="35" t="s">
        <v>94</v>
      </c>
      <c r="AB14" s="31"/>
    </row>
    <row r="15" s="1" customFormat="1" ht="15.6" spans="2:28">
      <c r="B15" s="8" t="s">
        <v>95</v>
      </c>
      <c r="C15" s="7" t="str">
        <f t="shared" si="0"/>
        <v/>
      </c>
      <c r="D15" s="7" t="str">
        <f t="shared" si="1"/>
        <v/>
      </c>
      <c r="E15" s="7" t="str">
        <f t="shared" si="2"/>
        <v>010607</v>
      </c>
      <c r="F15" s="7" t="str">
        <f t="shared" si="3"/>
        <v/>
      </c>
      <c r="G15" s="3" t="str">
        <f t="shared" ref="G15:K15" si="17">IF(B15="","","G"&amp;B15)</f>
        <v>G010607</v>
      </c>
      <c r="H15" s="3" t="s">
        <v>22</v>
      </c>
      <c r="I15" s="3" t="s">
        <v>55</v>
      </c>
      <c r="J15" s="3" t="str">
        <f t="shared" si="17"/>
        <v>G010607</v>
      </c>
      <c r="K15" s="3" t="str">
        <f t="shared" si="17"/>
        <v/>
      </c>
      <c r="L15" s="11" t="s">
        <v>96</v>
      </c>
      <c r="M15" s="15">
        <v>1</v>
      </c>
      <c r="N15" s="16" t="s">
        <v>97</v>
      </c>
      <c r="O15" s="17"/>
      <c r="P15" s="19" t="s">
        <v>98</v>
      </c>
      <c r="Q15" s="9">
        <v>1</v>
      </c>
      <c r="R15" s="9"/>
      <c r="S15" s="9"/>
      <c r="T15" s="9"/>
      <c r="U15" s="9"/>
      <c r="V15" s="9"/>
      <c r="W15" s="9"/>
      <c r="X15" s="17"/>
      <c r="Y15" s="17"/>
      <c r="Z15" s="42" t="s">
        <v>99</v>
      </c>
      <c r="AA15" s="43" t="s">
        <v>100</v>
      </c>
      <c r="AB15" s="31"/>
    </row>
    <row r="16" s="1" customFormat="1" ht="15.6" spans="2:28">
      <c r="B16" s="8" t="s">
        <v>101</v>
      </c>
      <c r="C16" s="7" t="str">
        <f t="shared" si="0"/>
        <v/>
      </c>
      <c r="D16" s="7" t="str">
        <f t="shared" si="1"/>
        <v/>
      </c>
      <c r="E16" s="7" t="str">
        <f t="shared" si="2"/>
        <v>010608</v>
      </c>
      <c r="F16" s="7" t="str">
        <f t="shared" si="3"/>
        <v/>
      </c>
      <c r="G16" s="3" t="str">
        <f t="shared" ref="G16:K16" si="18">IF(B16="","","G"&amp;B16)</f>
        <v>G010608</v>
      </c>
      <c r="H16" s="3" t="s">
        <v>22</v>
      </c>
      <c r="I16" s="3" t="s">
        <v>55</v>
      </c>
      <c r="J16" s="3" t="str">
        <f t="shared" si="18"/>
        <v>G010608</v>
      </c>
      <c r="K16" s="3" t="str">
        <f t="shared" si="18"/>
        <v/>
      </c>
      <c r="L16" s="11" t="s">
        <v>102</v>
      </c>
      <c r="M16" s="15">
        <v>1</v>
      </c>
      <c r="N16" s="16"/>
      <c r="O16" s="11" t="s">
        <v>103</v>
      </c>
      <c r="P16" s="19" t="s">
        <v>104</v>
      </c>
      <c r="Q16" s="9">
        <v>1</v>
      </c>
      <c r="R16" s="9"/>
      <c r="S16" s="9"/>
      <c r="T16" s="9"/>
      <c r="U16" s="9"/>
      <c r="V16" s="9"/>
      <c r="W16" s="9"/>
      <c r="X16" s="17"/>
      <c r="Y16" s="17"/>
      <c r="Z16" s="34" t="s">
        <v>105</v>
      </c>
      <c r="AA16" s="43" t="s">
        <v>106</v>
      </c>
      <c r="AB16" s="31"/>
    </row>
    <row r="17" s="1" customFormat="1" ht="15.6" spans="2:28">
      <c r="B17" s="8" t="s">
        <v>107</v>
      </c>
      <c r="C17" s="7" t="str">
        <f t="shared" si="0"/>
        <v/>
      </c>
      <c r="D17" s="7" t="str">
        <f t="shared" si="1"/>
        <v/>
      </c>
      <c r="E17" s="7" t="str">
        <f t="shared" si="2"/>
        <v>010609</v>
      </c>
      <c r="F17" s="7" t="str">
        <f t="shared" si="3"/>
        <v/>
      </c>
      <c r="G17" s="3" t="str">
        <f t="shared" ref="G17:K17" si="19">IF(B17="","","G"&amp;B17)</f>
        <v>G010609</v>
      </c>
      <c r="H17" s="3" t="s">
        <v>22</v>
      </c>
      <c r="I17" s="3" t="s">
        <v>55</v>
      </c>
      <c r="J17" s="3" t="str">
        <f t="shared" si="19"/>
        <v>G010609</v>
      </c>
      <c r="K17" s="3" t="str">
        <f t="shared" si="19"/>
        <v/>
      </c>
      <c r="L17" s="11" t="s">
        <v>108</v>
      </c>
      <c r="M17" s="15">
        <v>1</v>
      </c>
      <c r="N17" s="16" t="s">
        <v>109</v>
      </c>
      <c r="O17" s="17"/>
      <c r="P17" s="19" t="s">
        <v>110</v>
      </c>
      <c r="Q17" s="9">
        <v>1</v>
      </c>
      <c r="R17" s="9"/>
      <c r="S17" s="9"/>
      <c r="T17" s="9"/>
      <c r="U17" s="9"/>
      <c r="V17" s="9"/>
      <c r="W17" s="9"/>
      <c r="X17" s="17"/>
      <c r="Y17" s="17"/>
      <c r="Z17" s="34" t="s">
        <v>111</v>
      </c>
      <c r="AA17" s="44" t="s">
        <v>112</v>
      </c>
      <c r="AB17" s="31"/>
    </row>
    <row r="18" s="1" customFormat="1" ht="15.6" spans="2:28">
      <c r="B18" s="8" t="s">
        <v>113</v>
      </c>
      <c r="C18" s="7" t="str">
        <f t="shared" si="0"/>
        <v/>
      </c>
      <c r="D18" s="7" t="str">
        <f t="shared" si="1"/>
        <v/>
      </c>
      <c r="E18" s="7" t="str">
        <f t="shared" si="2"/>
        <v>010610</v>
      </c>
      <c r="F18" s="7" t="str">
        <f t="shared" si="3"/>
        <v/>
      </c>
      <c r="G18" s="3" t="str">
        <f t="shared" ref="G18:K18" si="20">IF(B18="","","G"&amp;B18)</f>
        <v>G010610</v>
      </c>
      <c r="H18" s="3" t="s">
        <v>22</v>
      </c>
      <c r="I18" s="3" t="s">
        <v>55</v>
      </c>
      <c r="J18" s="3" t="str">
        <f t="shared" si="20"/>
        <v>G010610</v>
      </c>
      <c r="K18" s="3" t="str">
        <f t="shared" si="20"/>
        <v/>
      </c>
      <c r="L18" s="11" t="s">
        <v>114</v>
      </c>
      <c r="M18" s="15">
        <v>1</v>
      </c>
      <c r="N18" s="16" t="s">
        <v>115</v>
      </c>
      <c r="O18" s="17"/>
      <c r="P18" s="19" t="s">
        <v>116</v>
      </c>
      <c r="Q18" s="9">
        <v>1</v>
      </c>
      <c r="R18" s="9"/>
      <c r="S18" s="9"/>
      <c r="T18" s="9"/>
      <c r="U18" s="9"/>
      <c r="V18" s="9"/>
      <c r="W18" s="9"/>
      <c r="X18" s="17"/>
      <c r="Y18" s="17"/>
      <c r="Z18" s="34" t="s">
        <v>117</v>
      </c>
      <c r="AA18" s="45" t="s">
        <v>118</v>
      </c>
      <c r="AB18" s="31"/>
    </row>
    <row r="19" s="1" customFormat="1" ht="15.6" spans="2:28">
      <c r="B19" s="8" t="s">
        <v>119</v>
      </c>
      <c r="C19" s="7" t="str">
        <f t="shared" si="0"/>
        <v/>
      </c>
      <c r="D19" s="7" t="str">
        <f t="shared" si="1"/>
        <v/>
      </c>
      <c r="E19" s="7" t="str">
        <f t="shared" si="2"/>
        <v>010611</v>
      </c>
      <c r="F19" s="7" t="str">
        <f t="shared" si="3"/>
        <v/>
      </c>
      <c r="G19" s="3" t="str">
        <f t="shared" ref="G19:K19" si="21">IF(B19="","","G"&amp;B19)</f>
        <v>G010611</v>
      </c>
      <c r="H19" s="3" t="s">
        <v>22</v>
      </c>
      <c r="I19" s="3" t="s">
        <v>55</v>
      </c>
      <c r="J19" s="3" t="str">
        <f t="shared" si="21"/>
        <v>G010611</v>
      </c>
      <c r="K19" s="3" t="str">
        <f t="shared" si="21"/>
        <v/>
      </c>
      <c r="L19" s="11" t="s">
        <v>120</v>
      </c>
      <c r="M19" s="15">
        <v>1</v>
      </c>
      <c r="N19" s="16" t="s">
        <v>121</v>
      </c>
      <c r="O19" s="17"/>
      <c r="P19" s="19" t="s">
        <v>122</v>
      </c>
      <c r="Q19" s="9">
        <v>1</v>
      </c>
      <c r="R19" s="9"/>
      <c r="S19" s="9"/>
      <c r="T19" s="9"/>
      <c r="U19" s="9"/>
      <c r="V19" s="9"/>
      <c r="W19" s="9"/>
      <c r="X19" s="17"/>
      <c r="Y19" s="17"/>
      <c r="Z19" s="34" t="s">
        <v>123</v>
      </c>
      <c r="AA19" s="45" t="s">
        <v>124</v>
      </c>
      <c r="AB19" s="31"/>
    </row>
    <row r="20" s="1" customFormat="1" ht="15.6" spans="2:28">
      <c r="B20" s="8" t="s">
        <v>125</v>
      </c>
      <c r="C20" s="7" t="str">
        <f t="shared" si="0"/>
        <v/>
      </c>
      <c r="D20" s="7" t="str">
        <f t="shared" si="1"/>
        <v/>
      </c>
      <c r="E20" s="7" t="str">
        <f t="shared" si="2"/>
        <v>010699</v>
      </c>
      <c r="F20" s="7" t="str">
        <f t="shared" si="3"/>
        <v/>
      </c>
      <c r="G20" s="3" t="str">
        <f t="shared" ref="G20:K20" si="22">IF(B20="","","G"&amp;B20)</f>
        <v>G010699</v>
      </c>
      <c r="H20" s="3" t="s">
        <v>22</v>
      </c>
      <c r="I20" s="3" t="s">
        <v>55</v>
      </c>
      <c r="J20" s="3" t="str">
        <f t="shared" si="22"/>
        <v>G010699</v>
      </c>
      <c r="K20" s="3" t="str">
        <f t="shared" si="22"/>
        <v/>
      </c>
      <c r="L20" s="11" t="s">
        <v>126</v>
      </c>
      <c r="M20" s="20"/>
      <c r="N20" s="16"/>
      <c r="O20" s="17"/>
      <c r="P20" s="19"/>
      <c r="Q20" s="9"/>
      <c r="R20" s="9"/>
      <c r="S20" s="9"/>
      <c r="T20" s="9"/>
      <c r="U20" s="9"/>
      <c r="V20" s="9"/>
      <c r="W20" s="9"/>
      <c r="X20" s="17"/>
      <c r="Y20" s="17"/>
      <c r="Z20" s="34"/>
      <c r="AA20" s="43"/>
      <c r="AB20" s="31"/>
    </row>
    <row r="21" s="1" customFormat="1" ht="15.6" spans="2:28">
      <c r="B21" s="8" t="s">
        <v>127</v>
      </c>
      <c r="C21" s="7" t="str">
        <f t="shared" si="0"/>
        <v/>
      </c>
      <c r="D21" s="7" t="str">
        <f t="shared" si="1"/>
        <v>0107</v>
      </c>
      <c r="E21" s="7" t="str">
        <f t="shared" si="2"/>
        <v/>
      </c>
      <c r="F21" s="7" t="str">
        <f t="shared" si="3"/>
        <v/>
      </c>
      <c r="G21" s="3" t="str">
        <f t="shared" ref="G21:K21" si="23">IF(B21="","","G"&amp;B21)</f>
        <v>G0107</v>
      </c>
      <c r="H21" s="3" t="s">
        <v>22</v>
      </c>
      <c r="I21" s="3" t="str">
        <f t="shared" si="23"/>
        <v>G0107</v>
      </c>
      <c r="J21" s="3" t="str">
        <f t="shared" si="23"/>
        <v/>
      </c>
      <c r="K21" s="3" t="str">
        <f t="shared" si="23"/>
        <v/>
      </c>
      <c r="L21" s="11" t="s">
        <v>128</v>
      </c>
      <c r="M21" s="20">
        <v>1</v>
      </c>
      <c r="N21" s="16" t="s">
        <v>129</v>
      </c>
      <c r="O21" s="17"/>
      <c r="P21" s="19" t="s">
        <v>130</v>
      </c>
      <c r="Q21" s="9"/>
      <c r="R21" s="9"/>
      <c r="S21" s="9"/>
      <c r="T21" s="9"/>
      <c r="U21" s="9">
        <v>1</v>
      </c>
      <c r="V21" s="9"/>
      <c r="W21" s="9"/>
      <c r="X21" s="17"/>
      <c r="Y21" s="17"/>
      <c r="Z21" s="34" t="s">
        <v>131</v>
      </c>
      <c r="AA21" s="43" t="s">
        <v>132</v>
      </c>
      <c r="AB21" s="31"/>
    </row>
    <row r="22" s="1" customFormat="1" ht="15.6" spans="2:28">
      <c r="B22" s="8" t="s">
        <v>133</v>
      </c>
      <c r="C22" s="7" t="str">
        <f t="shared" si="0"/>
        <v/>
      </c>
      <c r="D22" s="7" t="str">
        <f t="shared" si="1"/>
        <v>0108</v>
      </c>
      <c r="E22" s="7" t="str">
        <f t="shared" si="2"/>
        <v/>
      </c>
      <c r="F22" s="7" t="str">
        <f t="shared" si="3"/>
        <v/>
      </c>
      <c r="G22" s="3" t="str">
        <f t="shared" ref="G22:K22" si="24">IF(B22="","","G"&amp;B22)</f>
        <v>G0108</v>
      </c>
      <c r="H22" s="3" t="s">
        <v>22</v>
      </c>
      <c r="I22" s="3" t="str">
        <f t="shared" si="24"/>
        <v>G0108</v>
      </c>
      <c r="J22" s="3" t="str">
        <f t="shared" si="24"/>
        <v/>
      </c>
      <c r="K22" s="3" t="str">
        <f t="shared" si="24"/>
        <v/>
      </c>
      <c r="L22" s="11" t="s">
        <v>134</v>
      </c>
      <c r="M22" s="20">
        <v>1</v>
      </c>
      <c r="N22" s="16" t="s">
        <v>135</v>
      </c>
      <c r="O22" s="17"/>
      <c r="P22" s="19" t="s">
        <v>136</v>
      </c>
      <c r="Q22" s="9"/>
      <c r="R22" s="9"/>
      <c r="S22" s="9"/>
      <c r="T22" s="9"/>
      <c r="U22" s="9">
        <v>1</v>
      </c>
      <c r="V22" s="9"/>
      <c r="W22" s="9"/>
      <c r="X22" s="17"/>
      <c r="Y22" s="17"/>
      <c r="Z22" s="34" t="s">
        <v>137</v>
      </c>
      <c r="AA22" s="43" t="s">
        <v>138</v>
      </c>
      <c r="AB22" s="31"/>
    </row>
    <row r="23" s="1" customFormat="1" ht="15.6" spans="2:28">
      <c r="B23" s="8" t="s">
        <v>139</v>
      </c>
      <c r="C23" s="7" t="str">
        <f t="shared" si="0"/>
        <v/>
      </c>
      <c r="D23" s="7" t="str">
        <f t="shared" si="1"/>
        <v>0109</v>
      </c>
      <c r="E23" s="7" t="str">
        <f t="shared" si="2"/>
        <v/>
      </c>
      <c r="F23" s="7" t="str">
        <f t="shared" si="3"/>
        <v/>
      </c>
      <c r="G23" s="3" t="str">
        <f t="shared" ref="G23:K23" si="25">IF(B23="","","G"&amp;B23)</f>
        <v>G0109</v>
      </c>
      <c r="H23" s="3" t="s">
        <v>22</v>
      </c>
      <c r="I23" s="3" t="str">
        <f t="shared" si="25"/>
        <v>G0109</v>
      </c>
      <c r="J23" s="3" t="str">
        <f t="shared" si="25"/>
        <v/>
      </c>
      <c r="K23" s="3" t="str">
        <f t="shared" si="25"/>
        <v/>
      </c>
      <c r="L23" s="11" t="s">
        <v>140</v>
      </c>
      <c r="M23" s="15">
        <v>1</v>
      </c>
      <c r="N23" s="16" t="s">
        <v>141</v>
      </c>
      <c r="O23" s="17"/>
      <c r="P23" s="19" t="s">
        <v>142</v>
      </c>
      <c r="Q23" s="9">
        <v>1</v>
      </c>
      <c r="R23" s="9"/>
      <c r="S23" s="9"/>
      <c r="T23" s="9"/>
      <c r="U23" s="9"/>
      <c r="V23" s="9"/>
      <c r="W23" s="9"/>
      <c r="X23" s="17"/>
      <c r="Y23" s="17"/>
      <c r="Z23" s="34" t="s">
        <v>143</v>
      </c>
      <c r="AA23" s="45" t="s">
        <v>144</v>
      </c>
      <c r="AB23" s="31"/>
    </row>
    <row r="24" s="1" customFormat="1" ht="15.6" spans="2:28">
      <c r="B24" s="8" t="s">
        <v>145</v>
      </c>
      <c r="C24" s="7" t="str">
        <f t="shared" si="0"/>
        <v/>
      </c>
      <c r="D24" s="7" t="str">
        <f t="shared" si="1"/>
        <v>0110</v>
      </c>
      <c r="E24" s="7" t="str">
        <f t="shared" si="2"/>
        <v/>
      </c>
      <c r="F24" s="7" t="str">
        <f t="shared" si="3"/>
        <v/>
      </c>
      <c r="G24" s="3" t="str">
        <f t="shared" ref="G24:K24" si="26">IF(B24="","","G"&amp;B24)</f>
        <v>G0110</v>
      </c>
      <c r="H24" s="3" t="s">
        <v>22</v>
      </c>
      <c r="I24" s="3" t="s">
        <v>146</v>
      </c>
      <c r="J24" s="3" t="str">
        <f t="shared" si="26"/>
        <v/>
      </c>
      <c r="K24" s="3" t="str">
        <f t="shared" si="26"/>
        <v/>
      </c>
      <c r="L24" s="11" t="s">
        <v>147</v>
      </c>
      <c r="M24" s="15">
        <v>1</v>
      </c>
      <c r="N24" s="16" t="s">
        <v>148</v>
      </c>
      <c r="O24" s="17"/>
      <c r="P24" s="19" t="s">
        <v>149</v>
      </c>
      <c r="Q24" s="9">
        <v>1</v>
      </c>
      <c r="R24" s="9"/>
      <c r="S24" s="9"/>
      <c r="T24" s="9"/>
      <c r="U24" s="9"/>
      <c r="V24" s="9"/>
      <c r="W24" s="9"/>
      <c r="X24" s="17"/>
      <c r="Y24" s="17"/>
      <c r="Z24" s="34" t="s">
        <v>150</v>
      </c>
      <c r="AA24" s="45" t="s">
        <v>151</v>
      </c>
      <c r="AB24" s="31"/>
    </row>
    <row r="25" s="1" customFormat="1" ht="15.6" spans="2:28">
      <c r="B25" s="8" t="s">
        <v>152</v>
      </c>
      <c r="C25" s="7" t="str">
        <f t="shared" si="0"/>
        <v/>
      </c>
      <c r="D25" s="7" t="str">
        <f t="shared" si="1"/>
        <v/>
      </c>
      <c r="E25" s="7" t="str">
        <f t="shared" si="2"/>
        <v>011001</v>
      </c>
      <c r="F25" s="7" t="str">
        <f t="shared" si="3"/>
        <v/>
      </c>
      <c r="G25" s="3" t="str">
        <f t="shared" ref="G25:K25" si="27">IF(B25="","","G"&amp;B25)</f>
        <v>G011001</v>
      </c>
      <c r="H25" s="3" t="s">
        <v>22</v>
      </c>
      <c r="I25" s="3" t="s">
        <v>146</v>
      </c>
      <c r="J25" s="3" t="str">
        <f t="shared" si="27"/>
        <v>G011001</v>
      </c>
      <c r="K25" s="3" t="str">
        <f t="shared" si="27"/>
        <v/>
      </c>
      <c r="L25" s="11" t="s">
        <v>153</v>
      </c>
      <c r="M25" s="15">
        <v>1</v>
      </c>
      <c r="N25" s="16" t="s">
        <v>148</v>
      </c>
      <c r="O25" s="17"/>
      <c r="P25" s="19"/>
      <c r="Q25" s="9">
        <v>1</v>
      </c>
      <c r="R25" s="9"/>
      <c r="S25" s="9"/>
      <c r="T25" s="9"/>
      <c r="U25" s="9"/>
      <c r="V25" s="9"/>
      <c r="W25" s="9"/>
      <c r="X25" s="17"/>
      <c r="Y25" s="17"/>
      <c r="Z25" s="34" t="s">
        <v>154</v>
      </c>
      <c r="AA25" s="45" t="s">
        <v>155</v>
      </c>
      <c r="AB25" s="31"/>
    </row>
    <row r="26" s="1" customFormat="1" ht="15.6" spans="2:28">
      <c r="B26" s="8" t="s">
        <v>156</v>
      </c>
      <c r="C26" s="7" t="str">
        <f t="shared" si="0"/>
        <v/>
      </c>
      <c r="D26" s="7" t="str">
        <f t="shared" si="1"/>
        <v/>
      </c>
      <c r="E26" s="7" t="str">
        <f t="shared" si="2"/>
        <v>011002</v>
      </c>
      <c r="F26" s="7" t="str">
        <f t="shared" si="3"/>
        <v/>
      </c>
      <c r="G26" s="3" t="str">
        <f t="shared" ref="G26:K26" si="28">IF(B26="","","G"&amp;B26)</f>
        <v>G011002</v>
      </c>
      <c r="H26" s="3" t="s">
        <v>22</v>
      </c>
      <c r="I26" s="3" t="s">
        <v>146</v>
      </c>
      <c r="J26" s="3" t="str">
        <f t="shared" si="28"/>
        <v>G011002</v>
      </c>
      <c r="K26" s="3" t="str">
        <f t="shared" si="28"/>
        <v/>
      </c>
      <c r="L26" s="11" t="s">
        <v>157</v>
      </c>
      <c r="M26" s="15">
        <v>1</v>
      </c>
      <c r="N26" s="16" t="s">
        <v>158</v>
      </c>
      <c r="O26" s="17"/>
      <c r="P26" s="19"/>
      <c r="Q26" s="9">
        <v>1</v>
      </c>
      <c r="R26" s="9"/>
      <c r="S26" s="9"/>
      <c r="T26" s="9"/>
      <c r="U26" s="9"/>
      <c r="V26" s="9"/>
      <c r="W26" s="9"/>
      <c r="X26" s="17"/>
      <c r="Y26" s="17"/>
      <c r="Z26" s="34" t="s">
        <v>159</v>
      </c>
      <c r="AA26" s="43" t="s">
        <v>132</v>
      </c>
      <c r="AB26" s="31"/>
    </row>
    <row r="27" s="1" customFormat="1" ht="15.6" spans="2:28">
      <c r="B27" s="8" t="s">
        <v>160</v>
      </c>
      <c r="C27" s="7" t="str">
        <f t="shared" si="0"/>
        <v/>
      </c>
      <c r="D27" s="7" t="str">
        <f t="shared" si="1"/>
        <v/>
      </c>
      <c r="E27" s="7" t="str">
        <f t="shared" si="2"/>
        <v>011099</v>
      </c>
      <c r="F27" s="7" t="str">
        <f t="shared" si="3"/>
        <v/>
      </c>
      <c r="G27" s="3" t="str">
        <f t="shared" ref="G27:K27" si="29">IF(B27="","","G"&amp;B27)</f>
        <v>G011099</v>
      </c>
      <c r="H27" s="3" t="s">
        <v>22</v>
      </c>
      <c r="I27" s="3" t="s">
        <v>146</v>
      </c>
      <c r="J27" s="3" t="str">
        <f t="shared" si="29"/>
        <v>G011099</v>
      </c>
      <c r="K27" s="3" t="str">
        <f t="shared" si="29"/>
        <v/>
      </c>
      <c r="L27" s="11" t="s">
        <v>161</v>
      </c>
      <c r="M27" s="15"/>
      <c r="N27" s="16"/>
      <c r="O27" s="17"/>
      <c r="P27" s="19"/>
      <c r="Q27" s="9"/>
      <c r="R27" s="9"/>
      <c r="S27" s="9"/>
      <c r="T27" s="9"/>
      <c r="U27" s="9"/>
      <c r="V27" s="9"/>
      <c r="W27" s="9"/>
      <c r="X27" s="17"/>
      <c r="Y27" s="17"/>
      <c r="Z27" s="34"/>
      <c r="AA27" s="45"/>
      <c r="AB27" s="31"/>
    </row>
    <row r="28" s="1" customFormat="1" ht="15.6" spans="2:28">
      <c r="B28" s="8" t="s">
        <v>162</v>
      </c>
      <c r="C28" s="7" t="str">
        <f t="shared" si="0"/>
        <v/>
      </c>
      <c r="D28" s="7" t="str">
        <f t="shared" si="1"/>
        <v>0111</v>
      </c>
      <c r="E28" s="7" t="str">
        <f t="shared" si="2"/>
        <v/>
      </c>
      <c r="F28" s="7" t="str">
        <f t="shared" si="3"/>
        <v/>
      </c>
      <c r="G28" s="3" t="str">
        <f t="shared" ref="G28:K28" si="30">IF(B28="","","G"&amp;B28)</f>
        <v>G0111</v>
      </c>
      <c r="H28" s="3" t="s">
        <v>22</v>
      </c>
      <c r="I28" s="3" t="s">
        <v>163</v>
      </c>
      <c r="J28" s="3" t="str">
        <f t="shared" si="30"/>
        <v/>
      </c>
      <c r="K28" s="3" t="str">
        <f t="shared" si="30"/>
        <v/>
      </c>
      <c r="L28" s="11" t="s">
        <v>164</v>
      </c>
      <c r="M28" s="15">
        <v>1</v>
      </c>
      <c r="N28" s="16" t="s">
        <v>165</v>
      </c>
      <c r="O28" s="17"/>
      <c r="P28" s="19" t="s">
        <v>166</v>
      </c>
      <c r="Q28" s="9">
        <v>1</v>
      </c>
      <c r="R28" s="9"/>
      <c r="S28" s="9"/>
      <c r="T28" s="9"/>
      <c r="U28" s="9"/>
      <c r="V28" s="9"/>
      <c r="W28" s="9"/>
      <c r="X28" s="17"/>
      <c r="Y28" s="17"/>
      <c r="Z28" s="34" t="s">
        <v>167</v>
      </c>
      <c r="AA28" s="45" t="s">
        <v>168</v>
      </c>
      <c r="AB28" s="31"/>
    </row>
    <row r="29" s="1" customFormat="1" ht="15.6" spans="2:28">
      <c r="B29" s="8" t="s">
        <v>169</v>
      </c>
      <c r="C29" s="7" t="str">
        <f t="shared" si="0"/>
        <v/>
      </c>
      <c r="D29" s="7" t="str">
        <f t="shared" si="1"/>
        <v/>
      </c>
      <c r="E29" s="7" t="str">
        <f t="shared" si="2"/>
        <v>011101</v>
      </c>
      <c r="F29" s="7" t="str">
        <f t="shared" si="3"/>
        <v/>
      </c>
      <c r="G29" s="3" t="str">
        <f t="shared" ref="G29:K29" si="31">IF(B29="","","G"&amp;B29)</f>
        <v>G011101</v>
      </c>
      <c r="H29" s="3" t="s">
        <v>22</v>
      </c>
      <c r="I29" s="3" t="s">
        <v>163</v>
      </c>
      <c r="J29" s="3" t="str">
        <f t="shared" si="31"/>
        <v>G011101</v>
      </c>
      <c r="K29" s="3" t="str">
        <f t="shared" si="31"/>
        <v/>
      </c>
      <c r="L29" s="11" t="s">
        <v>170</v>
      </c>
      <c r="M29" s="15">
        <v>1</v>
      </c>
      <c r="N29" s="16" t="s">
        <v>171</v>
      </c>
      <c r="O29" s="17"/>
      <c r="P29" s="19" t="s">
        <v>172</v>
      </c>
      <c r="Q29" s="9">
        <v>1</v>
      </c>
      <c r="R29" s="9"/>
      <c r="S29" s="9"/>
      <c r="T29" s="9"/>
      <c r="U29" s="9"/>
      <c r="V29" s="9"/>
      <c r="W29" s="9"/>
      <c r="X29" s="17"/>
      <c r="Y29" s="17"/>
      <c r="Z29" s="34" t="s">
        <v>167</v>
      </c>
      <c r="AA29" s="45" t="s">
        <v>173</v>
      </c>
      <c r="AB29" s="31"/>
    </row>
    <row r="30" s="1" customFormat="1" ht="15.6" spans="2:28">
      <c r="B30" s="8" t="s">
        <v>174</v>
      </c>
      <c r="C30" s="7" t="str">
        <f t="shared" si="0"/>
        <v/>
      </c>
      <c r="D30" s="7" t="str">
        <f t="shared" si="1"/>
        <v/>
      </c>
      <c r="E30" s="7" t="str">
        <f t="shared" si="2"/>
        <v>011102</v>
      </c>
      <c r="F30" s="7" t="str">
        <f t="shared" si="3"/>
        <v/>
      </c>
      <c r="G30" s="3" t="str">
        <f t="shared" ref="G30:K30" si="32">IF(B30="","","G"&amp;B30)</f>
        <v>G011102</v>
      </c>
      <c r="H30" s="3" t="s">
        <v>22</v>
      </c>
      <c r="I30" s="3" t="s">
        <v>163</v>
      </c>
      <c r="J30" s="3" t="str">
        <f t="shared" si="32"/>
        <v>G011102</v>
      </c>
      <c r="K30" s="3" t="str">
        <f t="shared" si="32"/>
        <v/>
      </c>
      <c r="L30" s="11" t="s">
        <v>175</v>
      </c>
      <c r="M30" s="15">
        <v>1</v>
      </c>
      <c r="N30" s="16" t="s">
        <v>148</v>
      </c>
      <c r="O30" s="17"/>
      <c r="P30" s="19"/>
      <c r="Q30" s="9">
        <v>1</v>
      </c>
      <c r="R30" s="9"/>
      <c r="S30" s="9"/>
      <c r="T30" s="9"/>
      <c r="U30" s="9"/>
      <c r="V30" s="9"/>
      <c r="W30" s="9"/>
      <c r="X30" s="17"/>
      <c r="Y30" s="17"/>
      <c r="Z30" s="34" t="s">
        <v>167</v>
      </c>
      <c r="AA30" s="45" t="s">
        <v>176</v>
      </c>
      <c r="AB30" s="31"/>
    </row>
    <row r="31" s="1" customFormat="1" ht="15.6" spans="2:28">
      <c r="B31" s="8" t="s">
        <v>177</v>
      </c>
      <c r="C31" s="7" t="str">
        <f t="shared" si="0"/>
        <v/>
      </c>
      <c r="D31" s="7" t="str">
        <f t="shared" si="1"/>
        <v/>
      </c>
      <c r="E31" s="7" t="str">
        <f t="shared" si="2"/>
        <v>011199</v>
      </c>
      <c r="F31" s="7" t="str">
        <f t="shared" si="3"/>
        <v/>
      </c>
      <c r="G31" s="3" t="str">
        <f t="shared" ref="G31:K31" si="33">IF(B31="","","G"&amp;B31)</f>
        <v>G011199</v>
      </c>
      <c r="H31" s="3" t="s">
        <v>22</v>
      </c>
      <c r="I31" s="3" t="s">
        <v>163</v>
      </c>
      <c r="J31" s="3" t="str">
        <f t="shared" si="33"/>
        <v>G011199</v>
      </c>
      <c r="K31" s="3" t="str">
        <f t="shared" si="33"/>
        <v/>
      </c>
      <c r="L31" s="11" t="s">
        <v>178</v>
      </c>
      <c r="M31" s="15"/>
      <c r="N31" s="16"/>
      <c r="O31" s="17"/>
      <c r="P31" s="19"/>
      <c r="Q31" s="9"/>
      <c r="R31" s="9"/>
      <c r="S31" s="9"/>
      <c r="T31" s="9"/>
      <c r="U31" s="9"/>
      <c r="V31" s="9"/>
      <c r="W31" s="9"/>
      <c r="X31" s="17"/>
      <c r="Y31" s="17"/>
      <c r="Z31" s="34"/>
      <c r="AA31" s="43"/>
      <c r="AB31" s="31"/>
    </row>
    <row r="32" s="1" customFormat="1" ht="15.6" spans="2:28">
      <c r="B32" s="8" t="s">
        <v>179</v>
      </c>
      <c r="C32" s="7" t="str">
        <f t="shared" si="0"/>
        <v/>
      </c>
      <c r="D32" s="7" t="str">
        <f t="shared" si="1"/>
        <v>0112</v>
      </c>
      <c r="E32" s="7" t="str">
        <f t="shared" si="2"/>
        <v/>
      </c>
      <c r="F32" s="7" t="str">
        <f t="shared" si="3"/>
        <v/>
      </c>
      <c r="G32" s="3" t="str">
        <f t="shared" ref="G32:K32" si="34">IF(B32="","","G"&amp;B32)</f>
        <v>G0112</v>
      </c>
      <c r="H32" s="3" t="s">
        <v>22</v>
      </c>
      <c r="I32" s="3" t="str">
        <f t="shared" si="34"/>
        <v>G0112</v>
      </c>
      <c r="J32" s="3" t="str">
        <f t="shared" si="34"/>
        <v/>
      </c>
      <c r="K32" s="3" t="str">
        <f t="shared" si="34"/>
        <v/>
      </c>
      <c r="L32" s="11" t="s">
        <v>180</v>
      </c>
      <c r="M32" s="15">
        <v>1</v>
      </c>
      <c r="N32" s="16" t="s">
        <v>181</v>
      </c>
      <c r="O32" s="17"/>
      <c r="P32" s="19" t="s">
        <v>182</v>
      </c>
      <c r="Q32" s="9"/>
      <c r="R32" s="9"/>
      <c r="S32" s="9"/>
      <c r="T32" s="9"/>
      <c r="U32" s="9"/>
      <c r="V32" s="9">
        <v>1</v>
      </c>
      <c r="W32" s="9"/>
      <c r="X32" s="17"/>
      <c r="Y32" s="17"/>
      <c r="Z32" s="34" t="s">
        <v>183</v>
      </c>
      <c r="AA32" s="43" t="s">
        <v>184</v>
      </c>
      <c r="AB32" s="31"/>
    </row>
    <row r="33" s="1" customFormat="1" ht="15.6" spans="2:28">
      <c r="B33" s="8" t="s">
        <v>185</v>
      </c>
      <c r="C33" s="7" t="str">
        <f t="shared" si="0"/>
        <v/>
      </c>
      <c r="D33" s="7" t="str">
        <f t="shared" si="1"/>
        <v>0113</v>
      </c>
      <c r="E33" s="7" t="str">
        <f t="shared" si="2"/>
        <v/>
      </c>
      <c r="F33" s="7" t="str">
        <f t="shared" si="3"/>
        <v/>
      </c>
      <c r="G33" s="3" t="str">
        <f t="shared" ref="G33:K33" si="35">IF(B33="","","G"&amp;B33)</f>
        <v>G0113</v>
      </c>
      <c r="H33" s="3" t="s">
        <v>22</v>
      </c>
      <c r="I33" s="3" t="str">
        <f t="shared" si="35"/>
        <v>G0113</v>
      </c>
      <c r="J33" s="3" t="str">
        <f t="shared" si="35"/>
        <v/>
      </c>
      <c r="K33" s="3" t="str">
        <f t="shared" si="35"/>
        <v/>
      </c>
      <c r="L33" s="11" t="s">
        <v>186</v>
      </c>
      <c r="M33" s="15">
        <v>1</v>
      </c>
      <c r="N33" s="16" t="s">
        <v>187</v>
      </c>
      <c r="O33" s="17"/>
      <c r="P33" s="19" t="s">
        <v>188</v>
      </c>
      <c r="Q33" s="9">
        <v>1</v>
      </c>
      <c r="R33" s="9"/>
      <c r="S33" s="9"/>
      <c r="T33" s="9"/>
      <c r="U33" s="9"/>
      <c r="V33" s="9"/>
      <c r="W33" s="9"/>
      <c r="X33" s="17"/>
      <c r="Y33" s="17"/>
      <c r="Z33" s="34" t="s">
        <v>189</v>
      </c>
      <c r="AA33" s="43" t="s">
        <v>26</v>
      </c>
      <c r="AB33" s="31"/>
    </row>
    <row r="34" s="1" customFormat="1" ht="15.6" spans="2:28">
      <c r="B34" s="8" t="s">
        <v>190</v>
      </c>
      <c r="C34" s="7" t="str">
        <f t="shared" si="0"/>
        <v/>
      </c>
      <c r="D34" s="7" t="str">
        <f t="shared" si="1"/>
        <v>0114</v>
      </c>
      <c r="E34" s="7" t="str">
        <f t="shared" si="2"/>
        <v/>
      </c>
      <c r="F34" s="7" t="str">
        <f t="shared" si="3"/>
        <v/>
      </c>
      <c r="G34" s="3" t="str">
        <f t="shared" ref="G34:K34" si="36">IF(B34="","","G"&amp;B34)</f>
        <v>G0114</v>
      </c>
      <c r="H34" s="3" t="s">
        <v>22</v>
      </c>
      <c r="I34" s="3" t="str">
        <f t="shared" si="36"/>
        <v>G0114</v>
      </c>
      <c r="J34" s="3" t="str">
        <f t="shared" si="36"/>
        <v/>
      </c>
      <c r="K34" s="3" t="str">
        <f t="shared" si="36"/>
        <v/>
      </c>
      <c r="L34" s="11" t="s">
        <v>191</v>
      </c>
      <c r="M34" s="15">
        <v>1</v>
      </c>
      <c r="N34" s="16" t="s">
        <v>192</v>
      </c>
      <c r="O34" s="17"/>
      <c r="P34" s="19" t="s">
        <v>193</v>
      </c>
      <c r="Q34" s="9">
        <v>1</v>
      </c>
      <c r="R34" s="9"/>
      <c r="S34" s="9"/>
      <c r="T34" s="9"/>
      <c r="U34" s="9"/>
      <c r="V34" s="9"/>
      <c r="W34" s="9"/>
      <c r="X34" s="17"/>
      <c r="Y34" s="17"/>
      <c r="Z34" s="34" t="s">
        <v>194</v>
      </c>
      <c r="AA34" s="43" t="s">
        <v>195</v>
      </c>
      <c r="AB34" s="31"/>
    </row>
    <row r="35" s="1" customFormat="1" ht="15.6" spans="2:28">
      <c r="B35" s="8" t="s">
        <v>196</v>
      </c>
      <c r="C35" s="7" t="str">
        <f t="shared" si="0"/>
        <v/>
      </c>
      <c r="D35" s="7" t="str">
        <f t="shared" si="1"/>
        <v>0199</v>
      </c>
      <c r="E35" s="7" t="str">
        <f t="shared" si="2"/>
        <v/>
      </c>
      <c r="F35" s="7" t="str">
        <f t="shared" si="3"/>
        <v/>
      </c>
      <c r="G35" s="3" t="str">
        <f t="shared" ref="G35:K35" si="37">IF(B35="","","G"&amp;B35)</f>
        <v>G0199</v>
      </c>
      <c r="H35" s="3" t="s">
        <v>22</v>
      </c>
      <c r="I35" s="3" t="str">
        <f t="shared" si="37"/>
        <v>G0199</v>
      </c>
      <c r="J35" s="3" t="str">
        <f t="shared" si="37"/>
        <v/>
      </c>
      <c r="K35" s="3" t="str">
        <f t="shared" si="37"/>
        <v/>
      </c>
      <c r="L35" s="9" t="s">
        <v>197</v>
      </c>
      <c r="M35" s="21"/>
      <c r="N35" s="16"/>
      <c r="O35" s="12"/>
      <c r="P35" s="13"/>
      <c r="Q35" s="23"/>
      <c r="R35" s="24"/>
      <c r="S35" s="25"/>
      <c r="T35" s="26"/>
      <c r="U35" s="27"/>
      <c r="V35" s="28"/>
      <c r="W35" s="29"/>
      <c r="X35" s="30"/>
      <c r="Y35" s="2"/>
      <c r="Z35" s="33"/>
      <c r="AA35" s="17"/>
      <c r="AB35" s="31"/>
    </row>
    <row r="36" s="1" customFormat="1" ht="15.6" spans="2:28">
      <c r="B36" s="6" t="s">
        <v>198</v>
      </c>
      <c r="C36" s="7" t="str">
        <f t="shared" ref="C36:C83" si="38">IF(LEN(B36)=2,B36,"")</f>
        <v>02</v>
      </c>
      <c r="D36" s="7" t="str">
        <f t="shared" ref="D36:D83" si="39">IF(LEN(B36)=4,B36,"")</f>
        <v/>
      </c>
      <c r="E36" s="7" t="str">
        <f t="shared" ref="E36:E89" si="40">IF(LEN(B36)=6,B36,"")</f>
        <v/>
      </c>
      <c r="F36" s="7" t="str">
        <f t="shared" ref="F36:F83" si="41">IF(LEN(B36)=8,B36,"")</f>
        <v/>
      </c>
      <c r="G36" s="7" t="str">
        <f t="shared" ref="G36:K36" si="42">IF(B36="","","G"&amp;B36)</f>
        <v>G02</v>
      </c>
      <c r="H36" s="3" t="s">
        <v>199</v>
      </c>
      <c r="I36" s="3" t="str">
        <f t="shared" si="42"/>
        <v/>
      </c>
      <c r="J36" s="3" t="str">
        <f t="shared" si="42"/>
        <v/>
      </c>
      <c r="K36" s="3" t="str">
        <f t="shared" si="42"/>
        <v/>
      </c>
      <c r="L36" s="14" t="s">
        <v>200</v>
      </c>
      <c r="M36" s="15"/>
      <c r="N36" s="11" t="s">
        <v>24</v>
      </c>
      <c r="O36" s="17"/>
      <c r="P36" s="18"/>
      <c r="Q36" s="9"/>
      <c r="R36" s="9"/>
      <c r="S36" s="9"/>
      <c r="T36" s="9"/>
      <c r="U36" s="9"/>
      <c r="V36" s="9"/>
      <c r="W36" s="9"/>
      <c r="X36" s="31"/>
      <c r="Y36" s="9"/>
      <c r="Z36" s="9" t="s">
        <v>201</v>
      </c>
      <c r="AA36" s="46" t="s">
        <v>26</v>
      </c>
      <c r="AB36" s="31"/>
    </row>
    <row r="37" s="1" customFormat="1" ht="15.6" spans="2:28">
      <c r="B37" s="8" t="s">
        <v>202</v>
      </c>
      <c r="C37" s="7" t="str">
        <f t="shared" si="38"/>
        <v/>
      </c>
      <c r="D37" s="7" t="str">
        <f t="shared" si="39"/>
        <v>0201</v>
      </c>
      <c r="E37" s="7" t="str">
        <f t="shared" si="40"/>
        <v/>
      </c>
      <c r="F37" s="7" t="str">
        <f t="shared" si="41"/>
        <v/>
      </c>
      <c r="G37" s="7" t="str">
        <f t="shared" ref="G37:K37" si="43">IF(B37="","","G"&amp;B37)</f>
        <v>G0201</v>
      </c>
      <c r="H37" s="3" t="s">
        <v>199</v>
      </c>
      <c r="I37" s="3" t="s">
        <v>203</v>
      </c>
      <c r="J37" s="3" t="str">
        <f t="shared" si="43"/>
        <v/>
      </c>
      <c r="K37" s="3" t="str">
        <f t="shared" si="43"/>
        <v/>
      </c>
      <c r="L37" s="11" t="s">
        <v>204</v>
      </c>
      <c r="M37" s="15">
        <v>1</v>
      </c>
      <c r="N37" s="11" t="s">
        <v>205</v>
      </c>
      <c r="O37" s="17"/>
      <c r="P37" s="18" t="s">
        <v>206</v>
      </c>
      <c r="Q37" s="9">
        <v>1</v>
      </c>
      <c r="R37" s="9"/>
      <c r="S37" s="9"/>
      <c r="T37" s="9"/>
      <c r="U37" s="9"/>
      <c r="V37" s="9"/>
      <c r="W37" s="9"/>
      <c r="X37" s="31"/>
      <c r="Y37" s="9"/>
      <c r="Z37" s="9" t="s">
        <v>207</v>
      </c>
      <c r="AA37" s="46" t="s">
        <v>208</v>
      </c>
      <c r="AB37" s="31"/>
    </row>
    <row r="38" s="1" customFormat="1" ht="15.6" spans="2:28">
      <c r="B38" s="8" t="s">
        <v>209</v>
      </c>
      <c r="C38" s="7" t="str">
        <f t="shared" si="38"/>
        <v/>
      </c>
      <c r="D38" s="7" t="str">
        <f t="shared" si="39"/>
        <v/>
      </c>
      <c r="E38" s="7" t="str">
        <f t="shared" si="40"/>
        <v>020101</v>
      </c>
      <c r="F38" s="7" t="str">
        <f t="shared" si="41"/>
        <v/>
      </c>
      <c r="G38" s="7" t="str">
        <f t="shared" ref="G38:K38" si="44">IF(B38="","","G"&amp;B38)</f>
        <v>G020101</v>
      </c>
      <c r="H38" s="3" t="s">
        <v>199</v>
      </c>
      <c r="I38" s="3" t="s">
        <v>203</v>
      </c>
      <c r="J38" s="3" t="str">
        <f t="shared" si="44"/>
        <v>G020101</v>
      </c>
      <c r="K38" s="3" t="str">
        <f t="shared" si="44"/>
        <v/>
      </c>
      <c r="L38" s="11" t="s">
        <v>210</v>
      </c>
      <c r="M38" s="15">
        <v>2</v>
      </c>
      <c r="N38" s="11" t="s">
        <v>148</v>
      </c>
      <c r="O38" s="17"/>
      <c r="P38" s="18"/>
      <c r="Q38" s="9">
        <v>1</v>
      </c>
      <c r="R38" s="9"/>
      <c r="S38" s="9"/>
      <c r="T38" s="9"/>
      <c r="U38" s="9"/>
      <c r="V38" s="9"/>
      <c r="W38" s="9"/>
      <c r="X38" s="31"/>
      <c r="Y38" s="9"/>
      <c r="Z38" s="9" t="s">
        <v>211</v>
      </c>
      <c r="AA38" s="46" t="s">
        <v>212</v>
      </c>
      <c r="AB38" s="31"/>
    </row>
    <row r="39" s="1" customFormat="1" ht="15.6" spans="2:28">
      <c r="B39" s="8" t="s">
        <v>213</v>
      </c>
      <c r="C39" s="7" t="str">
        <f t="shared" si="38"/>
        <v/>
      </c>
      <c r="D39" s="7" t="str">
        <f t="shared" si="39"/>
        <v/>
      </c>
      <c r="E39" s="7" t="str">
        <f t="shared" si="40"/>
        <v>020102</v>
      </c>
      <c r="F39" s="7" t="str">
        <f t="shared" si="41"/>
        <v/>
      </c>
      <c r="G39" s="7" t="str">
        <f t="shared" ref="G39:K39" si="45">IF(B39="","","G"&amp;B39)</f>
        <v>G020102</v>
      </c>
      <c r="H39" s="3" t="s">
        <v>199</v>
      </c>
      <c r="I39" s="3" t="s">
        <v>203</v>
      </c>
      <c r="J39" s="3" t="str">
        <f t="shared" si="45"/>
        <v>G020102</v>
      </c>
      <c r="K39" s="3" t="str">
        <f t="shared" si="45"/>
        <v/>
      </c>
      <c r="L39" s="11" t="s">
        <v>214</v>
      </c>
      <c r="M39" s="15">
        <v>2</v>
      </c>
      <c r="N39" s="11" t="s">
        <v>148</v>
      </c>
      <c r="O39" s="17"/>
      <c r="P39" s="18"/>
      <c r="Q39" s="9">
        <v>1</v>
      </c>
      <c r="R39" s="9"/>
      <c r="S39" s="9"/>
      <c r="T39" s="9"/>
      <c r="U39" s="9"/>
      <c r="V39" s="9"/>
      <c r="W39" s="9"/>
      <c r="X39" s="31"/>
      <c r="Y39" s="9"/>
      <c r="Z39" s="9" t="s">
        <v>215</v>
      </c>
      <c r="AA39" s="47" t="s">
        <v>216</v>
      </c>
      <c r="AB39" s="31"/>
    </row>
    <row r="40" s="1" customFormat="1" ht="15.6" spans="2:28">
      <c r="B40" s="8" t="s">
        <v>217</v>
      </c>
      <c r="C40" s="7" t="str">
        <f t="shared" si="38"/>
        <v/>
      </c>
      <c r="D40" s="7" t="str">
        <f t="shared" si="39"/>
        <v/>
      </c>
      <c r="E40" s="7" t="str">
        <f t="shared" si="40"/>
        <v>020103</v>
      </c>
      <c r="F40" s="7" t="str">
        <f t="shared" si="41"/>
        <v/>
      </c>
      <c r="G40" s="7" t="str">
        <f t="shared" ref="G40:K40" si="46">IF(B40="","","G"&amp;B40)</f>
        <v>G020103</v>
      </c>
      <c r="H40" s="3" t="s">
        <v>199</v>
      </c>
      <c r="I40" s="3" t="s">
        <v>203</v>
      </c>
      <c r="J40" s="3" t="str">
        <f t="shared" si="46"/>
        <v>G020103</v>
      </c>
      <c r="K40" s="3" t="str">
        <f t="shared" si="46"/>
        <v/>
      </c>
      <c r="L40" s="11" t="s">
        <v>218</v>
      </c>
      <c r="M40" s="15">
        <v>2</v>
      </c>
      <c r="N40" s="11" t="s">
        <v>219</v>
      </c>
      <c r="O40" s="17"/>
      <c r="P40" s="18"/>
      <c r="Q40" s="9">
        <v>1</v>
      </c>
      <c r="R40" s="9"/>
      <c r="S40" s="9"/>
      <c r="T40" s="9"/>
      <c r="U40" s="9"/>
      <c r="V40" s="9"/>
      <c r="W40" s="9"/>
      <c r="X40" s="31"/>
      <c r="Y40" s="9"/>
      <c r="Z40" s="11" t="s">
        <v>220</v>
      </c>
      <c r="AA40" s="47" t="s">
        <v>221</v>
      </c>
      <c r="AB40" s="31"/>
    </row>
    <row r="41" s="1" customFormat="1" ht="15.6" spans="2:28">
      <c r="B41" s="8" t="s">
        <v>222</v>
      </c>
      <c r="C41" s="7" t="str">
        <f t="shared" si="38"/>
        <v/>
      </c>
      <c r="D41" s="7" t="str">
        <f t="shared" si="39"/>
        <v/>
      </c>
      <c r="E41" s="7" t="str">
        <f t="shared" si="40"/>
        <v>020104</v>
      </c>
      <c r="F41" s="7" t="str">
        <f t="shared" si="41"/>
        <v/>
      </c>
      <c r="G41" s="7" t="str">
        <f t="shared" ref="G41:K41" si="47">IF(B41="","","G"&amp;B41)</f>
        <v>G020104</v>
      </c>
      <c r="H41" s="3" t="s">
        <v>199</v>
      </c>
      <c r="I41" s="3" t="s">
        <v>203</v>
      </c>
      <c r="J41" s="3" t="str">
        <f t="shared" si="47"/>
        <v>G020104</v>
      </c>
      <c r="K41" s="3" t="str">
        <f t="shared" si="47"/>
        <v/>
      </c>
      <c r="L41" s="11" t="s">
        <v>223</v>
      </c>
      <c r="M41" s="15">
        <v>2</v>
      </c>
      <c r="N41" s="11" t="s">
        <v>148</v>
      </c>
      <c r="O41" s="17"/>
      <c r="P41" s="18"/>
      <c r="Q41" s="9">
        <v>1</v>
      </c>
      <c r="R41" s="9"/>
      <c r="S41" s="9"/>
      <c r="T41" s="9"/>
      <c r="U41" s="9"/>
      <c r="V41" s="9"/>
      <c r="W41" s="9"/>
      <c r="X41" s="31"/>
      <c r="Y41" s="9"/>
      <c r="Z41" s="41" t="s">
        <v>224</v>
      </c>
      <c r="AA41" s="46" t="s">
        <v>225</v>
      </c>
      <c r="AB41" s="31"/>
    </row>
    <row r="42" s="1" customFormat="1" ht="15.6" spans="2:28">
      <c r="B42" s="8" t="s">
        <v>226</v>
      </c>
      <c r="C42" s="7" t="str">
        <f t="shared" si="38"/>
        <v/>
      </c>
      <c r="D42" s="7" t="str">
        <f t="shared" si="39"/>
        <v/>
      </c>
      <c r="E42" s="7" t="str">
        <f t="shared" si="40"/>
        <v>020105</v>
      </c>
      <c r="F42" s="7" t="str">
        <f t="shared" si="41"/>
        <v/>
      </c>
      <c r="G42" s="7" t="str">
        <f t="shared" ref="G42:K42" si="48">IF(B42="","","G"&amp;B42)</f>
        <v>G020105</v>
      </c>
      <c r="H42" s="3" t="s">
        <v>199</v>
      </c>
      <c r="I42" s="3" t="s">
        <v>203</v>
      </c>
      <c r="J42" s="3" t="str">
        <f t="shared" si="48"/>
        <v>G020105</v>
      </c>
      <c r="K42" s="3" t="str">
        <f t="shared" si="48"/>
        <v/>
      </c>
      <c r="L42" s="11" t="s">
        <v>227</v>
      </c>
      <c r="M42" s="15">
        <v>2</v>
      </c>
      <c r="N42" s="11" t="s">
        <v>228</v>
      </c>
      <c r="O42" s="17"/>
      <c r="P42" s="18"/>
      <c r="Q42" s="9"/>
      <c r="R42" s="9"/>
      <c r="S42" s="9"/>
      <c r="T42" s="9"/>
      <c r="U42" s="9"/>
      <c r="V42" s="9">
        <v>1</v>
      </c>
      <c r="W42" s="9"/>
      <c r="X42" s="31"/>
      <c r="Y42" s="9"/>
      <c r="Z42" s="48" t="s">
        <v>229</v>
      </c>
      <c r="AA42" s="46" t="s">
        <v>230</v>
      </c>
      <c r="AB42" s="31"/>
    </row>
    <row r="43" s="1" customFormat="1" ht="15.6" spans="2:28">
      <c r="B43" s="8" t="s">
        <v>231</v>
      </c>
      <c r="C43" s="7" t="str">
        <f t="shared" si="38"/>
        <v/>
      </c>
      <c r="D43" s="7" t="str">
        <f t="shared" si="39"/>
        <v/>
      </c>
      <c r="E43" s="7" t="str">
        <f t="shared" si="40"/>
        <v>020199</v>
      </c>
      <c r="F43" s="7" t="str">
        <f t="shared" si="41"/>
        <v/>
      </c>
      <c r="G43" s="7" t="str">
        <f t="shared" ref="G43:K43" si="49">IF(B43="","","G"&amp;B43)</f>
        <v>G020199</v>
      </c>
      <c r="H43" s="3" t="s">
        <v>199</v>
      </c>
      <c r="I43" s="3" t="s">
        <v>203</v>
      </c>
      <c r="J43" s="3" t="str">
        <f t="shared" si="49"/>
        <v>G020199</v>
      </c>
      <c r="K43" s="3" t="str">
        <f t="shared" si="49"/>
        <v/>
      </c>
      <c r="L43" s="11" t="s">
        <v>232</v>
      </c>
      <c r="M43" s="15"/>
      <c r="N43" s="11"/>
      <c r="O43" s="11"/>
      <c r="P43" s="18"/>
      <c r="Q43" s="9"/>
      <c r="R43" s="9"/>
      <c r="S43" s="9"/>
      <c r="T43" s="9"/>
      <c r="U43" s="9"/>
      <c r="V43" s="9"/>
      <c r="W43" s="9"/>
      <c r="X43" s="31"/>
      <c r="Y43" s="9"/>
      <c r="Z43" s="49"/>
      <c r="AA43" s="46"/>
      <c r="AB43" s="31"/>
    </row>
    <row r="44" s="1" customFormat="1" ht="15.6" spans="2:28">
      <c r="B44" s="8" t="s">
        <v>233</v>
      </c>
      <c r="C44" s="7" t="str">
        <f t="shared" si="38"/>
        <v/>
      </c>
      <c r="D44" s="7" t="str">
        <f t="shared" si="39"/>
        <v>0202</v>
      </c>
      <c r="E44" s="7" t="str">
        <f t="shared" si="40"/>
        <v/>
      </c>
      <c r="F44" s="7" t="str">
        <f t="shared" si="41"/>
        <v/>
      </c>
      <c r="G44" s="7" t="str">
        <f t="shared" ref="G44:K44" si="50">IF(B44="","","G"&amp;B44)</f>
        <v>G0202</v>
      </c>
      <c r="H44" s="3" t="s">
        <v>199</v>
      </c>
      <c r="I44" s="3" t="s">
        <v>234</v>
      </c>
      <c r="J44" s="3" t="str">
        <f t="shared" si="50"/>
        <v/>
      </c>
      <c r="K44" s="3" t="str">
        <f t="shared" si="50"/>
        <v/>
      </c>
      <c r="L44" s="11" t="s">
        <v>235</v>
      </c>
      <c r="M44" s="15">
        <v>1</v>
      </c>
      <c r="N44" s="11" t="s">
        <v>103</v>
      </c>
      <c r="O44" s="11" t="s">
        <v>103</v>
      </c>
      <c r="P44" s="18" t="s">
        <v>236</v>
      </c>
      <c r="Q44" s="9">
        <v>1</v>
      </c>
      <c r="R44" s="9"/>
      <c r="S44" s="9"/>
      <c r="T44" s="9"/>
      <c r="U44" s="9"/>
      <c r="V44" s="9"/>
      <c r="W44" s="9"/>
      <c r="X44" s="31"/>
      <c r="Y44" s="9"/>
      <c r="Z44" s="9" t="s">
        <v>237</v>
      </c>
      <c r="AA44" s="46" t="s">
        <v>238</v>
      </c>
      <c r="AB44" s="31"/>
    </row>
    <row r="45" s="1" customFormat="1" ht="15.6" spans="2:28">
      <c r="B45" s="8" t="s">
        <v>239</v>
      </c>
      <c r="C45" s="7" t="str">
        <f t="shared" si="38"/>
        <v/>
      </c>
      <c r="D45" s="7" t="str">
        <f t="shared" si="39"/>
        <v/>
      </c>
      <c r="E45" s="7" t="str">
        <f t="shared" si="40"/>
        <v>020201</v>
      </c>
      <c r="F45" s="7" t="str">
        <f t="shared" si="41"/>
        <v/>
      </c>
      <c r="G45" s="7" t="str">
        <f t="shared" ref="G45:K45" si="51">IF(B45="","","G"&amp;B45)</f>
        <v>G020201</v>
      </c>
      <c r="H45" s="3" t="s">
        <v>199</v>
      </c>
      <c r="I45" s="3" t="s">
        <v>234</v>
      </c>
      <c r="J45" s="3" t="str">
        <f t="shared" si="51"/>
        <v>G020201</v>
      </c>
      <c r="K45" s="3" t="str">
        <f t="shared" si="51"/>
        <v/>
      </c>
      <c r="L45" s="11" t="s">
        <v>240</v>
      </c>
      <c r="M45" s="15">
        <v>2</v>
      </c>
      <c r="N45" s="11" t="s">
        <v>241</v>
      </c>
      <c r="O45" s="17"/>
      <c r="P45" s="18"/>
      <c r="Q45" s="9">
        <v>1</v>
      </c>
      <c r="R45" s="9"/>
      <c r="S45" s="9"/>
      <c r="T45" s="9"/>
      <c r="U45" s="9"/>
      <c r="V45" s="9"/>
      <c r="W45" s="9"/>
      <c r="X45" s="31"/>
      <c r="Y45" s="9"/>
      <c r="Z45" s="9" t="s">
        <v>242</v>
      </c>
      <c r="AA45" s="33" t="s">
        <v>243</v>
      </c>
      <c r="AB45" s="31"/>
    </row>
    <row r="46" s="1" customFormat="1" ht="15.6" spans="2:28">
      <c r="B46" s="8" t="s">
        <v>244</v>
      </c>
      <c r="C46" s="7" t="str">
        <f t="shared" si="38"/>
        <v/>
      </c>
      <c r="D46" s="7" t="str">
        <f t="shared" si="39"/>
        <v/>
      </c>
      <c r="E46" s="7" t="str">
        <f t="shared" si="40"/>
        <v>020202</v>
      </c>
      <c r="F46" s="7" t="str">
        <f t="shared" si="41"/>
        <v/>
      </c>
      <c r="G46" s="7" t="str">
        <f t="shared" ref="G46:K46" si="52">IF(B46="","","G"&amp;B46)</f>
        <v>G020202</v>
      </c>
      <c r="H46" s="3" t="s">
        <v>199</v>
      </c>
      <c r="I46" s="3" t="s">
        <v>234</v>
      </c>
      <c r="J46" s="3" t="str">
        <f t="shared" si="52"/>
        <v>G020202</v>
      </c>
      <c r="K46" s="3" t="str">
        <f t="shared" si="52"/>
        <v/>
      </c>
      <c r="L46" s="11" t="s">
        <v>245</v>
      </c>
      <c r="M46" s="15">
        <v>2</v>
      </c>
      <c r="N46" s="11" t="s">
        <v>246</v>
      </c>
      <c r="O46" s="17"/>
      <c r="P46" s="18"/>
      <c r="Q46" s="9">
        <v>1</v>
      </c>
      <c r="R46" s="9"/>
      <c r="S46" s="9"/>
      <c r="T46" s="9"/>
      <c r="U46" s="9"/>
      <c r="V46" s="9"/>
      <c r="W46" s="9"/>
      <c r="X46" s="31"/>
      <c r="Y46" s="9"/>
      <c r="Z46" s="9" t="s">
        <v>247</v>
      </c>
      <c r="AA46" s="33" t="s">
        <v>248</v>
      </c>
      <c r="AB46" s="31"/>
    </row>
    <row r="47" s="1" customFormat="1" ht="15.6" spans="2:28">
      <c r="B47" s="8" t="s">
        <v>249</v>
      </c>
      <c r="C47" s="7" t="str">
        <f t="shared" si="38"/>
        <v/>
      </c>
      <c r="D47" s="7" t="str">
        <f t="shared" si="39"/>
        <v/>
      </c>
      <c r="E47" s="7" t="str">
        <f t="shared" si="40"/>
        <v>020203</v>
      </c>
      <c r="F47" s="7" t="str">
        <f t="shared" si="41"/>
        <v/>
      </c>
      <c r="G47" s="7" t="str">
        <f t="shared" ref="G47:K47" si="53">IF(B47="","","G"&amp;B47)</f>
        <v>G020203</v>
      </c>
      <c r="H47" s="3" t="s">
        <v>199</v>
      </c>
      <c r="I47" s="3" t="s">
        <v>234</v>
      </c>
      <c r="J47" s="3" t="str">
        <f t="shared" si="53"/>
        <v>G020203</v>
      </c>
      <c r="K47" s="3" t="str">
        <f t="shared" si="53"/>
        <v/>
      </c>
      <c r="L47" s="11" t="s">
        <v>250</v>
      </c>
      <c r="M47" s="15">
        <v>2</v>
      </c>
      <c r="N47" s="11" t="s">
        <v>251</v>
      </c>
      <c r="O47" s="17"/>
      <c r="P47" s="18"/>
      <c r="Q47" s="9">
        <v>1</v>
      </c>
      <c r="R47" s="9"/>
      <c r="S47" s="9"/>
      <c r="T47" s="9"/>
      <c r="U47" s="9"/>
      <c r="V47" s="9"/>
      <c r="W47" s="9"/>
      <c r="X47" s="31"/>
      <c r="Y47" s="9"/>
      <c r="Z47" s="9" t="s">
        <v>252</v>
      </c>
      <c r="AA47" s="46" t="s">
        <v>253</v>
      </c>
      <c r="AB47" s="31"/>
    </row>
    <row r="48" s="1" customFormat="1" ht="15.6" spans="2:28">
      <c r="B48" s="8" t="s">
        <v>254</v>
      </c>
      <c r="C48" s="7" t="str">
        <f t="shared" si="38"/>
        <v/>
      </c>
      <c r="D48" s="7" t="str">
        <f t="shared" si="39"/>
        <v/>
      </c>
      <c r="E48" s="7" t="str">
        <f t="shared" si="40"/>
        <v>020204</v>
      </c>
      <c r="F48" s="7" t="str">
        <f t="shared" si="41"/>
        <v/>
      </c>
      <c r="G48" s="7" t="str">
        <f t="shared" ref="G48:K48" si="54">IF(B48="","","G"&amp;B48)</f>
        <v>G020204</v>
      </c>
      <c r="H48" s="3" t="s">
        <v>199</v>
      </c>
      <c r="I48" s="3" t="s">
        <v>234</v>
      </c>
      <c r="J48" s="3" t="str">
        <f t="shared" si="54"/>
        <v>G020204</v>
      </c>
      <c r="K48" s="3" t="str">
        <f t="shared" si="54"/>
        <v/>
      </c>
      <c r="L48" s="11" t="s">
        <v>255</v>
      </c>
      <c r="M48" s="15">
        <v>2</v>
      </c>
      <c r="N48" s="11" t="s">
        <v>148</v>
      </c>
      <c r="O48" s="17"/>
      <c r="P48" s="18"/>
      <c r="Q48" s="9">
        <v>1</v>
      </c>
      <c r="R48" s="9"/>
      <c r="S48" s="9"/>
      <c r="T48" s="9"/>
      <c r="U48" s="9"/>
      <c r="V48" s="9"/>
      <c r="W48" s="9"/>
      <c r="X48" s="31"/>
      <c r="Y48" s="9"/>
      <c r="Z48" s="9" t="s">
        <v>256</v>
      </c>
      <c r="AA48" s="46" t="s">
        <v>257</v>
      </c>
      <c r="AB48" s="31"/>
    </row>
    <row r="49" s="1" customFormat="1" ht="15.6" spans="2:28">
      <c r="B49" s="8" t="s">
        <v>258</v>
      </c>
      <c r="C49" s="7" t="str">
        <f t="shared" si="38"/>
        <v/>
      </c>
      <c r="D49" s="7" t="str">
        <f t="shared" si="39"/>
        <v/>
      </c>
      <c r="E49" s="7" t="str">
        <f t="shared" si="40"/>
        <v>020205</v>
      </c>
      <c r="F49" s="7" t="str">
        <f t="shared" si="41"/>
        <v/>
      </c>
      <c r="G49" s="7" t="str">
        <f t="shared" ref="G49:K49" si="55">IF(B49="","","G"&amp;B49)</f>
        <v>G020205</v>
      </c>
      <c r="H49" s="3" t="s">
        <v>199</v>
      </c>
      <c r="I49" s="3" t="s">
        <v>234</v>
      </c>
      <c r="J49" s="3" t="str">
        <f t="shared" si="55"/>
        <v>G020205</v>
      </c>
      <c r="K49" s="3" t="str">
        <f t="shared" si="55"/>
        <v/>
      </c>
      <c r="L49" s="11" t="s">
        <v>259</v>
      </c>
      <c r="M49" s="15">
        <v>2</v>
      </c>
      <c r="N49" s="11" t="s">
        <v>148</v>
      </c>
      <c r="O49" s="17"/>
      <c r="P49" s="18"/>
      <c r="Q49" s="9">
        <v>1</v>
      </c>
      <c r="R49" s="9"/>
      <c r="S49" s="9"/>
      <c r="T49" s="9"/>
      <c r="U49" s="9"/>
      <c r="V49" s="9"/>
      <c r="W49" s="9"/>
      <c r="X49" s="31"/>
      <c r="Y49" s="9"/>
      <c r="Z49" s="9" t="s">
        <v>260</v>
      </c>
      <c r="AA49" s="33" t="s">
        <v>261</v>
      </c>
      <c r="AB49" s="31"/>
    </row>
    <row r="50" s="1" customFormat="1" ht="15.6" spans="2:28">
      <c r="B50" s="8" t="s">
        <v>262</v>
      </c>
      <c r="C50" s="7" t="str">
        <f t="shared" si="38"/>
        <v/>
      </c>
      <c r="D50" s="7" t="str">
        <f t="shared" si="39"/>
        <v/>
      </c>
      <c r="E50" s="7" t="str">
        <f t="shared" si="40"/>
        <v>020299</v>
      </c>
      <c r="F50" s="7" t="str">
        <f t="shared" si="41"/>
        <v/>
      </c>
      <c r="G50" s="7" t="str">
        <f t="shared" ref="G50:K50" si="56">IF(B50="","","G"&amp;B50)</f>
        <v>G020299</v>
      </c>
      <c r="H50" s="3" t="s">
        <v>199</v>
      </c>
      <c r="I50" s="3" t="s">
        <v>234</v>
      </c>
      <c r="J50" s="3" t="str">
        <f t="shared" si="56"/>
        <v>G020299</v>
      </c>
      <c r="K50" s="3" t="str">
        <f t="shared" si="56"/>
        <v/>
      </c>
      <c r="L50" s="11" t="s">
        <v>263</v>
      </c>
      <c r="M50" s="15"/>
      <c r="N50" s="11"/>
      <c r="O50" s="17"/>
      <c r="P50" s="18"/>
      <c r="Q50" s="9"/>
      <c r="R50" s="9"/>
      <c r="S50" s="9"/>
      <c r="T50" s="9"/>
      <c r="U50" s="9"/>
      <c r="V50" s="9"/>
      <c r="W50" s="9"/>
      <c r="X50" s="31"/>
      <c r="Y50" s="9"/>
      <c r="Z50" s="9"/>
      <c r="AA50" s="46"/>
      <c r="AB50" s="31"/>
    </row>
    <row r="51" s="1" customFormat="1" ht="15.6" spans="2:28">
      <c r="B51" s="8" t="s">
        <v>264</v>
      </c>
      <c r="C51" s="7" t="str">
        <f t="shared" si="38"/>
        <v/>
      </c>
      <c r="D51" s="7" t="str">
        <f t="shared" si="39"/>
        <v>0203</v>
      </c>
      <c r="E51" s="7" t="str">
        <f t="shared" si="40"/>
        <v/>
      </c>
      <c r="F51" s="7" t="str">
        <f t="shared" si="41"/>
        <v/>
      </c>
      <c r="G51" s="7" t="str">
        <f t="shared" ref="G51:K51" si="57">IF(B51="","","G"&amp;B51)</f>
        <v>G0203</v>
      </c>
      <c r="H51" s="3" t="s">
        <v>199</v>
      </c>
      <c r="I51" s="3" t="s">
        <v>265</v>
      </c>
      <c r="J51" s="3" t="str">
        <f t="shared" si="57"/>
        <v/>
      </c>
      <c r="K51" s="3" t="str">
        <f t="shared" si="57"/>
        <v/>
      </c>
      <c r="L51" s="11" t="s">
        <v>266</v>
      </c>
      <c r="M51" s="15">
        <v>2</v>
      </c>
      <c r="N51" s="11" t="s">
        <v>24</v>
      </c>
      <c r="O51" s="17"/>
      <c r="P51" s="18"/>
      <c r="Q51" s="9">
        <v>1</v>
      </c>
      <c r="R51" s="9"/>
      <c r="S51" s="9"/>
      <c r="T51" s="9"/>
      <c r="U51" s="9"/>
      <c r="V51" s="9"/>
      <c r="W51" s="9"/>
      <c r="X51" s="31"/>
      <c r="Y51" s="9"/>
      <c r="Z51" s="9" t="s">
        <v>267</v>
      </c>
      <c r="AA51" s="46" t="s">
        <v>212</v>
      </c>
      <c r="AB51" s="31"/>
    </row>
    <row r="52" s="1" customFormat="1" ht="15.6" spans="2:28">
      <c r="B52" s="8" t="s">
        <v>268</v>
      </c>
      <c r="C52" s="7" t="str">
        <f t="shared" si="38"/>
        <v/>
      </c>
      <c r="D52" s="7" t="str">
        <f t="shared" si="39"/>
        <v/>
      </c>
      <c r="E52" s="7" t="str">
        <f t="shared" si="40"/>
        <v>020301</v>
      </c>
      <c r="F52" s="7" t="str">
        <f t="shared" si="41"/>
        <v/>
      </c>
      <c r="G52" s="7" t="str">
        <f t="shared" ref="G52:K52" si="58">IF(B52="","","G"&amp;B52)</f>
        <v>G020301</v>
      </c>
      <c r="H52" s="3" t="s">
        <v>199</v>
      </c>
      <c r="I52" s="3" t="s">
        <v>265</v>
      </c>
      <c r="J52" s="3" t="str">
        <f t="shared" si="58"/>
        <v>G020301</v>
      </c>
      <c r="K52" s="3" t="str">
        <f t="shared" si="58"/>
        <v/>
      </c>
      <c r="L52" s="11" t="s">
        <v>269</v>
      </c>
      <c r="M52" s="15">
        <v>1</v>
      </c>
      <c r="N52" s="11" t="s">
        <v>270</v>
      </c>
      <c r="O52" s="17"/>
      <c r="P52" s="11" t="s">
        <v>271</v>
      </c>
      <c r="Q52" s="9">
        <v>1</v>
      </c>
      <c r="R52" s="9"/>
      <c r="S52" s="9"/>
      <c r="T52" s="9"/>
      <c r="U52" s="9"/>
      <c r="V52" s="9"/>
      <c r="W52" s="9"/>
      <c r="X52" s="31"/>
      <c r="Y52" s="9"/>
      <c r="Z52" s="9" t="s">
        <v>272</v>
      </c>
      <c r="AA52" s="33" t="s">
        <v>273</v>
      </c>
      <c r="AB52" s="31"/>
    </row>
    <row r="53" s="1" customFormat="1" ht="15.6" spans="2:28">
      <c r="B53" s="8" t="s">
        <v>274</v>
      </c>
      <c r="C53" s="7" t="str">
        <f t="shared" si="38"/>
        <v/>
      </c>
      <c r="D53" s="7" t="str">
        <f t="shared" si="39"/>
        <v/>
      </c>
      <c r="E53" s="7" t="str">
        <f t="shared" si="40"/>
        <v>020302</v>
      </c>
      <c r="F53" s="7" t="str">
        <f t="shared" si="41"/>
        <v/>
      </c>
      <c r="G53" s="7" t="str">
        <f t="shared" ref="G53:K53" si="59">IF(B53="","","G"&amp;B53)</f>
        <v>G020302</v>
      </c>
      <c r="H53" s="3" t="s">
        <v>199</v>
      </c>
      <c r="I53" s="3" t="s">
        <v>265</v>
      </c>
      <c r="J53" s="3" t="str">
        <f t="shared" si="59"/>
        <v>G020302</v>
      </c>
      <c r="K53" s="3" t="str">
        <f t="shared" si="59"/>
        <v/>
      </c>
      <c r="L53" s="22" t="s">
        <v>275</v>
      </c>
      <c r="M53" s="15">
        <v>1</v>
      </c>
      <c r="N53" s="11" t="s">
        <v>103</v>
      </c>
      <c r="O53" s="11" t="s">
        <v>103</v>
      </c>
      <c r="P53" s="11" t="s">
        <v>276</v>
      </c>
      <c r="Q53" s="9"/>
      <c r="R53" s="9"/>
      <c r="S53" s="9"/>
      <c r="T53" s="9"/>
      <c r="U53" s="9"/>
      <c r="V53" s="9">
        <v>1</v>
      </c>
      <c r="W53" s="9"/>
      <c r="X53" s="31"/>
      <c r="Y53" s="9"/>
      <c r="Z53" s="9" t="s">
        <v>277</v>
      </c>
      <c r="AA53" s="46" t="s">
        <v>278</v>
      </c>
      <c r="AB53" s="31"/>
    </row>
    <row r="54" s="1" customFormat="1" ht="15.6" spans="2:28">
      <c r="B54" s="8" t="s">
        <v>279</v>
      </c>
      <c r="C54" s="7" t="str">
        <f t="shared" si="38"/>
        <v/>
      </c>
      <c r="D54" s="7" t="str">
        <f t="shared" si="39"/>
        <v/>
      </c>
      <c r="E54" s="7" t="str">
        <f t="shared" si="40"/>
        <v>020303</v>
      </c>
      <c r="F54" s="7" t="str">
        <f t="shared" si="41"/>
        <v/>
      </c>
      <c r="G54" s="7" t="str">
        <f t="shared" ref="G54:K54" si="60">IF(B54="","","G"&amp;B54)</f>
        <v>G020303</v>
      </c>
      <c r="H54" s="3" t="s">
        <v>199</v>
      </c>
      <c r="I54" s="3" t="s">
        <v>265</v>
      </c>
      <c r="J54" s="3" t="str">
        <f t="shared" si="60"/>
        <v>G020303</v>
      </c>
      <c r="K54" s="3" t="str">
        <f t="shared" si="60"/>
        <v/>
      </c>
      <c r="L54" s="11" t="s">
        <v>280</v>
      </c>
      <c r="M54" s="15">
        <v>1</v>
      </c>
      <c r="N54" s="11" t="s">
        <v>281</v>
      </c>
      <c r="O54" s="17"/>
      <c r="P54" s="11" t="s">
        <v>282</v>
      </c>
      <c r="Q54" s="9">
        <v>1</v>
      </c>
      <c r="R54" s="9"/>
      <c r="S54" s="9"/>
      <c r="T54" s="9"/>
      <c r="U54" s="9"/>
      <c r="V54" s="9"/>
      <c r="W54" s="9"/>
      <c r="X54" s="31"/>
      <c r="Y54" s="9"/>
      <c r="Z54" s="9" t="s">
        <v>283</v>
      </c>
      <c r="AA54" s="33" t="s">
        <v>284</v>
      </c>
      <c r="AB54" s="31"/>
    </row>
    <row r="55" s="1" customFormat="1" ht="15.6" spans="2:28">
      <c r="B55" s="8" t="s">
        <v>285</v>
      </c>
      <c r="C55" s="7" t="str">
        <f t="shared" si="38"/>
        <v/>
      </c>
      <c r="D55" s="7" t="str">
        <f t="shared" si="39"/>
        <v/>
      </c>
      <c r="E55" s="7" t="str">
        <f t="shared" si="40"/>
        <v>020304</v>
      </c>
      <c r="F55" s="7" t="str">
        <f t="shared" si="41"/>
        <v/>
      </c>
      <c r="G55" s="7" t="str">
        <f t="shared" ref="G55:K55" si="61">IF(B55="","","G"&amp;B55)</f>
        <v>G020304</v>
      </c>
      <c r="H55" s="3" t="s">
        <v>199</v>
      </c>
      <c r="I55" s="3" t="s">
        <v>265</v>
      </c>
      <c r="J55" s="3" t="str">
        <f t="shared" si="61"/>
        <v>G020304</v>
      </c>
      <c r="K55" s="3" t="str">
        <f t="shared" si="61"/>
        <v/>
      </c>
      <c r="L55" s="11" t="s">
        <v>286</v>
      </c>
      <c r="M55" s="15">
        <v>1</v>
      </c>
      <c r="N55" s="11" t="s">
        <v>287</v>
      </c>
      <c r="O55" s="17"/>
      <c r="P55" s="11" t="s">
        <v>288</v>
      </c>
      <c r="Q55" s="9">
        <v>1</v>
      </c>
      <c r="R55" s="9"/>
      <c r="S55" s="9"/>
      <c r="T55" s="9"/>
      <c r="U55" s="9"/>
      <c r="V55" s="9"/>
      <c r="W55" s="9"/>
      <c r="X55" s="31"/>
      <c r="Y55" s="9"/>
      <c r="Z55" s="9" t="s">
        <v>289</v>
      </c>
      <c r="AA55" s="33" t="s">
        <v>290</v>
      </c>
      <c r="AB55" s="31"/>
    </row>
  </sheetData>
  <mergeCells count="4">
    <mergeCell ref="P24:P26"/>
    <mergeCell ref="P29:P30"/>
    <mergeCell ref="P37:P42"/>
    <mergeCell ref="P44:P49"/>
  </mergeCells>
  <hyperlinks>
    <hyperlink ref="AA8" r:id="rId2" display="https://baike.baidu.com/item/%E7%BA%BF%E8%B7%AF%E6%AE%B5"/>
    <hyperlink ref="AA10" r:id="rId3" display="https://baike.baidu.com/item/%E7%AE%A1%E6%9D%90"/>
    <hyperlink ref="AA11" r:id="rId4" display="https://baike.baidu.com/item/%E8%AE%BE%E8%AE%A1%E5%8E%8B%E5%8A%9B"/>
    <hyperlink ref="AA14" r:id="rId5" display="https://baike.baidu.com/item/%E8%A1%8C%E6%94%BF%E5%8C%BA%E5%88%92"/>
    <hyperlink ref="AA17" r:id="rId6" display="https://baike.so.com/doc/2537298-2680351.html"/>
    <hyperlink ref="AA23" r:id="rId7" display="https://baike.baidu.com/item/%E6%B5%8B%E9%87%8F%E6%8E%A7%E5%88%B6%E7%82%B9/4258538"/>
    <hyperlink ref="AA24" r:id="rId8" display="https://baike.baidu.com/item/%E4%B8%AD%E5%BF%83%E7%BA%BF"/>
    <hyperlink ref="AA25" r:id="rId9" display="https://baike.baidu.com/item/%E4%B8%AD%E7%BA%BF%E6%A1%A9/9144032"/>
    <hyperlink ref="AA28" r:id="rId10" display="https://baike.baidu.com/item/%E7%AE%A1%E7%90%86%E6%9C%BA%E6%9E%84"/>
    <hyperlink ref="AA29" r:id="rId10" display="https://baike.baidu.com/item/%E7%AE%A1%E7%90%86%E6%9C%BA%E6%9E%85"/>
    <hyperlink ref="AA30" r:id="rId10" display="https://baike.baidu.com/item/%E7%AE%A1%E7%90%86%E6%9C%BA%E6%9E%86"/>
    <hyperlink ref="AA7" r:id="rId11" display="https://wenda.so.com/q/1450548573723160?src=180&amp;q=%E5%88%86%E8%BE%93%E9%98%80%E5%AE%A4"/>
    <hyperlink ref="AA13" r:id="rId12" display="https://wenku.so.com/d/030b0db071ce60f4957be390993a1634"/>
    <hyperlink ref="AA18" r:id="rId13" display="https://wenku.baidu.com/view/2961c4a8d1f34693daef3e94.html"/>
    <hyperlink ref="AA19" r:id="rId14" display="https://baike.so.com/doc/6009061-6222047.html"/>
    <hyperlink ref="AA52" r:id="rId15" display="三通(管件、管道连接件)_360百科 (so.com)" tooltip="https://baike.so.com/doc/1196656-1265913.html"/>
    <hyperlink ref="AA45" r:id="rId16" display="给水管道_360百科 (so.com)" tooltip="https://baike.so.com/doc/7774905-8049000.html"/>
    <hyperlink ref="AA46" r:id="rId17" display="排水管道_360百科 (so.com)" tooltip="https://baike.so.com/doc/6922935-7145045.html"/>
    <hyperlink ref="AA49" r:id="rId18" display="压缩空气管道系统有关知识 - 道客巴巴 (doc88.com)" tooltip="https://www.doc88.com/p-0894779151962.html?r=1"/>
    <hyperlink ref="AA39" r:id="rId19" display="https://baike.baidu.com/item/%E6%94%BE%E7%A9%BA%E7%AE%A1"/>
    <hyperlink ref="AA40" r:id="rId20" display="https://www.dowater.com/Tech/2018-01-06/634986.html"/>
    <hyperlink ref="AA54" r:id="rId21" display="弯头_360百科 (so.com)" tooltip="https://baike.so.com/doc/1858910-1965972.html"/>
    <hyperlink ref="AA55" r:id="rId22" display="弯管_360百科 (so.com)" tooltip="https://baike.so.com/doc/6802808-7019682.html"/>
    <hyperlink ref="Z42" r:id="rId23" display="热力管网又称热力管道，从锅炉房、直燃机房、供热中心等出发，从热源通往建筑物热力入口的供热管道。" tooltip="https://baike.so.com/doc/24748177-25661960.html"/>
  </hyperlink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删除后的新编码表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lwr</dc:creator>
  <cp:lastModifiedBy>WPS_1528208065</cp:lastModifiedBy>
  <dcterms:created xsi:type="dcterms:W3CDTF">2022-06-24T01:21:00Z</dcterms:created>
  <dcterms:modified xsi:type="dcterms:W3CDTF">2022-09-26T15:02:05Z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894B38CCD3954AC8A235EB5C73A5A74E</vt:lpwstr>
  </property>
  <property fmtid="{D5CDD505-2E9C-101B-9397-08002B2CF9AE}" pid="3" name="KSOProductBuildVer">
    <vt:lpwstr>2052-11.1.0.12358</vt:lpwstr>
  </property>
</Properties>
</file>