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ay_\Documents\"/>
    </mc:Choice>
  </mc:AlternateContent>
  <xr:revisionPtr revIDLastSave="0" documentId="13_ncr:1_{E1879B31-1166-4B50-A17F-4DAFEAE96159}" xr6:coauthVersionLast="46" xr6:coauthVersionMax="46" xr10:uidLastSave="{00000000-0000-0000-0000-000000000000}"/>
  <bookViews>
    <workbookView xWindow="2340" yWindow="0" windowWidth="11280" windowHeight="10620" firstSheet="3" activeTab="3" xr2:uid="{00000000-000D-0000-FFFF-FFFF00000000}"/>
  </bookViews>
  <sheets>
    <sheet name="Starter Sheet" sheetId="1" r:id="rId1"/>
    <sheet name="Category Analysis" sheetId="2" r:id="rId2"/>
    <sheet name="Sub Category Analysis" sheetId="5" r:id="rId3"/>
    <sheet name="Outcome based on Launch Date" sheetId="8" r:id="rId4"/>
  </sheets>
  <definedNames>
    <definedName name="_xlcn.WorksheetConnection_Excel32021UCD.xlsxTable1" hidden="1">Table1[]</definedName>
  </definedNames>
  <calcPr calcId="191029" concurrentCalc="0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Excel 3-20-21 UCD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948465-70A3-44D3-816A-B286CF5A7E8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689550-1BF1-47E1-8E4F-8BC2E14B974D}" name="WorksheetConnection_Excel 3-20-21 UCD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32021UCD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Main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<sst xmlns="http://schemas.openxmlformats.org/spreadsheetml/2006/main" count="24802" uniqueCount="8382">
  <si>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</si>
  <si>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</si>
  <si>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</si>
  <si>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</si>
  <si>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</si>
  <si>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</si>
  <si>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</si>
  <si>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</si>
  <si>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</si>
  <si>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</si>
  <si>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</si>
  <si>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</si>
  <si>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</si>
  <si>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</si>
  <si>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</si>
  <si>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</si>
  <si>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</si>
  <si>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</si>
  <si>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</si>
  <si>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</si>
  <si>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</si>
  <si>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</si>
  <si>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</si>
  <si>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</si>
  <si>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</si>
  <si>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</si>
  <si>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</si>
  <si>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</si>
  <si>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</si>
  <si>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</si>
  <si>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</si>
  <si>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</si>
  <si>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</si>
  <si>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</si>
  <si>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</si>
  <si>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</si>
  <si>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</si>
  <si>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</si>
  <si>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</si>
  <si>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</si>
  <si>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</si>
  <si>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</si>
  <si>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</si>
  <si>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</si>
  <si>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</si>
  <si>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</si>
  <si>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</si>
  <si>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</si>
  <si>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</si>
  <si>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</si>
  <si>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</si>
  <si>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</si>
  <si>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</si>
  <si>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</si>
  <si>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</si>
  <si>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</si>
  <si>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</si>
  <si>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</si>
  <si>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</si>
  <si>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</si>
  <si>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</si>
  <si>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</si>
  <si>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</si>
  <si>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</si>
  <si>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</si>
  <si>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</si>
  <si>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</si>
  <si>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</si>
  <si>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</si>
  <si>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</si>
  <si>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</si>
  <si>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</si>
  <si>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</si>
  <si>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</si>
  <si>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</si>
  <si>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</si>
  <si>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</si>
  <si>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</si>
  <si>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</si>
  <si>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</si>
  <si>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</si>
  <si>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</si>
  <si>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</si>
  <si>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</si>
  <si>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</si>
  <si>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</si>
  <si>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</si>
  <si>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</si>
  <si>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</si>
  <si>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</si>
  <si>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</si>
  <si>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</si>
  <si>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</si>
  <si>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</si>
  <si>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</si>
  <si>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</si>
  <si>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</si>
  <si>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</si>
  <si>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</si>
  <si>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</si>
  <si>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</si>
  <si>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</si>
  <si>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</si>
  <si>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</si>
  <si>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</si>
  <si>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</si>
  <si>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</si>
  <si>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</si>
  <si>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</si>
  <si>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</si>
  <si>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</si>
  <si>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</si>
  <si>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</si>
  <si>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</si>
  <si>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</si>
  <si>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</si>
  <si>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</si>
  <si>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</si>
  <si>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</si>
  <si>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</si>
  <si>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</si>
  <si>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</si>
  <si>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</si>
  <si>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</si>
  <si>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</si>
  <si>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</si>
  <si>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</si>
  <si>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</si>
  <si>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</si>
  <si>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</si>
  <si>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</si>
  <si>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</si>
  <si>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</si>
  <si>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</si>
  <si>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</si>
  <si>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</si>
  <si>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</si>
  <si>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</si>
  <si>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</si>
  <si>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</si>
  <si>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</si>
  <si>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</si>
  <si>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</si>
  <si>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</si>
  <si>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</si>
  <si>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</si>
  <si>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</si>
  <si>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</si>
  <si>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</si>
  <si>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</si>
  <si>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</si>
  <si>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</si>
  <si>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</si>
  <si>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</si>
  <si>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</si>
  <si>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</si>
  <si>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</si>
  <si>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</si>
  <si>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</si>
  <si>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</si>
  <si>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</si>
  <si>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</si>
  <si>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</si>
  <si>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</si>
  <si>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</si>
  <si>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</si>
  <si>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</si>
  <si>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</si>
  <si>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</si>
  <si>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</si>
  <si>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</si>
  <si>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</si>
  <si>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</si>
  <si>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</si>
  <si>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</si>
  <si>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</si>
  <si>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</si>
  <si>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</si>
  <si>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</si>
  <si>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</si>
  <si>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</si>
  <si>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</si>
  <si>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</si>
  <si>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</si>
  <si>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</si>
  <si>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</si>
  <si>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</si>
  <si>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</si>
  <si>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</si>
  <si>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</si>
  <si>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</si>
  <si>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</si>
  <si>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</si>
  <si>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</si>
  <si>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</si>
  <si>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</si>
  <si>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</si>
  <si>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</si>
  <si>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</si>
  <si>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</si>
  <si>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</si>
  <si>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</si>
  <si>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</si>
  <si>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</si>
  <si>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</si>
  <si>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</si>
  <si>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</si>
  <si>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</si>
  <si>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</si>
  <si>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</si>
  <si>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</si>
  <si>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</si>
  <si>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</si>
  <si>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</si>
  <si>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</si>
  <si>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</si>
  <si>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</si>
  <si>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</si>
  <si>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</si>
  <si>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</si>
  <si>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</si>
  <si>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</si>
  <si>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</si>
  <si>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</si>
  <si>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</si>
  <si>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</si>
  <si>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</si>
  <si>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</si>
  <si>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</si>
  <si>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</si>
  <si>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</si>
  <si>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</si>
  <si>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</si>
  <si>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</si>
  <si>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</si>
  <si>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</si>
  <si>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</si>
  <si>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</si>
  <si>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</si>
  <si>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</si>
  <si>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</si>
  <si>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</si>
  <si>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</si>
  <si>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</si>
  <si>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</si>
  <si>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</si>
  <si>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</si>
  <si>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</si>
  <si>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</si>
  <si>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</si>
  <si>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</si>
  <si>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</si>
  <si>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</si>
  <si>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</si>
  <si>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</si>
  <si>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</si>
  <si>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</si>
  <si>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</si>
  <si>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</si>
  <si>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</si>
  <si>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</si>
  <si>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</si>
  <si>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</si>
  <si>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</si>
  <si>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</si>
  <si>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</si>
  <si>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</si>
  <si>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</si>
  <si>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</si>
  <si>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</si>
  <si>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</si>
  <si>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</si>
  <si>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</si>
  <si>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</si>
  <si>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</si>
  <si>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</si>
  <si>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</si>
  <si>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</si>
  <si>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</si>
  <si>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</si>
  <si>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</si>
  <si>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</si>
  <si>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</si>
  <si>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</si>
  <si>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</si>
  <si>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</si>
  <si>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</si>
  <si>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</si>
  <si>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</si>
  <si>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</si>
  <si>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</si>
  <si>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</si>
  <si>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</si>
  <si>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</si>
  <si>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</si>
  <si>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</si>
  <si>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</si>
  <si>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</si>
  <si>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</si>
  <si>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</si>
  <si>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</si>
  <si>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</si>
  <si>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</si>
  <si>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</si>
  <si>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</si>
  <si>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</si>
  <si>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</si>
  <si>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</si>
  <si>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</si>
  <si>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</si>
  <si>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</si>
  <si>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</si>
  <si>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</si>
  <si>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</si>
  <si>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</si>
  <si>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</si>
  <si>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</si>
  <si>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</si>
  <si>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</si>
  <si>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</si>
  <si>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</si>
  <si>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</si>
  <si>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</si>
  <si>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</si>
  <si>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</si>
  <si>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</si>
  <si>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</si>
  <si>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</si>
  <si>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</si>
  <si>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</si>
  <si>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</si>
  <si>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</si>
  <si>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</si>
  <si>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</si>
  <si>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</si>
  <si>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</si>
  <si>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</si>
  <si>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</si>
  <si>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</si>
  <si>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</si>
  <si>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</si>
  <si>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</si>
  <si>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</si>
  <si>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</si>
  <si>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</si>
  <si>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</si>
  <si>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</si>
  <si>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</si>
  <si>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</si>
  <si>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</si>
  <si>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</si>
  <si>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</si>
  <si>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</si>
  <si>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</si>
  <si>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</si>
  <si>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</si>
  <si>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</si>
  <si>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</si>
  <si>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</si>
  <si>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</si>
  <si>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</si>
  <si>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</si>
  <si>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</si>
  <si>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</si>
  <si>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</si>
  <si>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</si>
  <si>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</si>
  <si>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</si>
  <si>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</si>
  <si>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</si>
  <si>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</si>
  <si>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</si>
  <si>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</si>
  <si>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</si>
  <si>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</si>
  <si>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</si>
  <si>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</si>
  <si>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</si>
  <si>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</si>
  <si>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</si>
  <si>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</si>
  <si>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</si>
  <si>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</si>
  <si>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</si>
  <si>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</si>
  <si>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</si>
  <si>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</si>
  <si>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</si>
  <si>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</si>
  <si>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</si>
  <si>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</si>
  <si>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</si>
  <si>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</si>
  <si>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</si>
  <si>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</si>
  <si>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</si>
  <si>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</si>
  <si>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</si>
  <si>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</si>
  <si>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</si>
  <si>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</si>
  <si>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</si>
  <si>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</si>
  <si>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</si>
  <si>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</si>
  <si>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</si>
  <si>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</si>
  <si>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</si>
  <si>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</si>
  <si>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</si>
  <si>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</si>
  <si>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</si>
  <si>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</si>
  <si>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</si>
  <si>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</si>
  <si>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</si>
  <si>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</si>
  <si>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</si>
  <si>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</si>
  <si>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</si>
  <si>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</si>
  <si>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</si>
  <si>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</si>
  <si>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</si>
  <si>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</si>
  <si>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</si>
  <si>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</si>
  <si>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</si>
  <si>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</si>
  <si>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</si>
  <si>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</si>
  <si>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</si>
  <si>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</si>
  <si>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</si>
  <si>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</si>
  <si>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</si>
  <si>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</si>
  <si>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</si>
  <si>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</si>
  <si>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</si>
  <si>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</si>
  <si>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</si>
  <si>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</si>
  <si>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</si>
  <si>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</si>
  <si>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</si>
  <si>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</si>
  <si>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</si>
  <si>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</si>
  <si>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</si>
  <si>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</si>
  <si>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</si>
  <si>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</si>
  <si>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</si>
  <si>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</si>
  <si>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</si>
  <si>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</si>
  <si>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</si>
  <si>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</si>
  <si>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</si>
  <si>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</si>
  <si>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</si>
  <si>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</si>
  <si>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</si>
  <si>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</si>
  <si>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</si>
  <si>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</si>
  <si>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</si>
  <si>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</si>
  <si>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</si>
  <si>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</si>
  <si>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</si>
  <si>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</si>
  <si>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</si>
  <si>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</si>
  <si>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</si>
  <si>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</si>
  <si>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</si>
  <si>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</si>
  <si>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</si>
  <si>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</si>
  <si>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</si>
  <si>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</si>
  <si>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</si>
  <si>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</si>
  <si>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</si>
  <si>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</si>
  <si>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</si>
  <si>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</si>
  <si>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</si>
  <si>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</si>
  <si>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</si>
  <si>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</si>
  <si>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</si>
  <si>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</si>
  <si>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</si>
  <si>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</si>
  <si>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</si>
  <si>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</si>
  <si>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</si>
  <si>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</si>
  <si>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</si>
  <si>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</si>
  <si>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</si>
  <si>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</si>
  <si>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</si>
  <si>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</si>
  <si>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</si>
  <si>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</si>
  <si>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</si>
  <si>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</si>
  <si>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</si>
  <si>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</si>
  <si>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</si>
  <si>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</si>
  <si>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</si>
  <si>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</si>
  <si>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</si>
  <si>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</si>
  <si>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</si>
  <si>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</si>
  <si>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</si>
  <si>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</si>
  <si>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</si>
  <si>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</si>
  <si>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</si>
  <si>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</si>
  <si>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</si>
  <si>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</si>
  <si>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</si>
  <si>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</si>
  <si>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</si>
  <si>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</si>
  <si>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</si>
  <si>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</si>
  <si>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</si>
  <si>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</si>
  <si>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</si>
  <si>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</si>
  <si>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</si>
  <si>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</si>
  <si>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</si>
  <si>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</si>
  <si>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</si>
  <si>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</si>
  <si>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</si>
  <si>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</si>
  <si>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</si>
  <si>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</si>
  <si>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</si>
  <si>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</si>
  <si>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</si>
  <si>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</si>
  <si>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</si>
  <si>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</si>
  <si>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</si>
  <si>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</si>
  <si>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</si>
  <si>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</si>
  <si>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</si>
  <si>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</si>
  <si>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</si>
  <si>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</si>
  <si>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</si>
  <si>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</si>
  <si>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</si>
  <si>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</si>
  <si>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</si>
  <si>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</si>
  <si>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</si>
  <si>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</si>
  <si>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</si>
  <si>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</si>
  <si>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</si>
  <si>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</si>
  <si>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</si>
  <si>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</si>
  <si>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</si>
  <si>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</si>
  <si>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</si>
  <si>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</si>
  <si>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</si>
  <si>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</si>
  <si>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</si>
  <si>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</si>
  <si>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</si>
  <si>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</si>
  <si>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</si>
  <si>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</si>
  <si>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</si>
  <si>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</si>
  <si>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</si>
  <si>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</si>
  <si>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</si>
  <si>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</si>
  <si>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</si>
  <si>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</si>
  <si>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</si>
  <si>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</si>
  <si>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</si>
  <si>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</si>
  <si>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</si>
  <si>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</si>
  <si>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</si>
  <si>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</si>
  <si>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</si>
  <si>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</si>
  <si>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</si>
  <si>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</si>
  <si>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</si>
  <si>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</si>
  <si>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</si>
  <si>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</si>
  <si>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</si>
  <si>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</si>
  <si>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</si>
  <si>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</si>
  <si>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</si>
  <si>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</si>
  <si>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</si>
  <si>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</si>
  <si>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</si>
  <si>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</si>
  <si>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</si>
  <si>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</si>
  <si>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</si>
  <si>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</si>
  <si>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</si>
  <si>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</si>
  <si>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</si>
  <si>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</si>
  <si>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</si>
  <si>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</si>
  <si>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</si>
  <si>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</si>
  <si>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</si>
  <si>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</si>
  <si>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</si>
  <si>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</si>
  <si>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</si>
  <si>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</si>
  <si>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</si>
  <si>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</si>
  <si>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</si>
  <si>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</si>
  <si>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</si>
  <si>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</si>
  <si>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</si>
  <si>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</si>
  <si>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</si>
  <si>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</si>
  <si>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</si>
  <si>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</si>
  <si>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</si>
  <si>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</si>
  <si>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</si>
  <si>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</si>
  <si>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</si>
  <si>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</si>
  <si>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</si>
  <si>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</si>
  <si>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</si>
  <si>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</si>
  <si>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</si>
  <si>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</si>
  <si>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</si>
  <si>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</si>
  <si>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</si>
  <si>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</si>
  <si>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</si>
  <si>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</si>
  <si>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</si>
  <si>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</si>
  <si>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</si>
  <si>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</si>
  <si>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</si>
  <si>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</si>
  <si>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</si>
  <si>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</si>
  <si>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</si>
  <si>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</si>
  <si>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</si>
  <si>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</si>
  <si>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</si>
  <si>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</si>
  <si>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</si>
  <si>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</si>
  <si>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</si>
  <si>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</si>
  <si>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</si>
  <si>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</si>
  <si>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</si>
  <si>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</si>
  <si>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</si>
  <si>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</si>
  <si>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</si>
  <si>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</si>
  <si>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</si>
  <si>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</si>
  <si>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</si>
  <si>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</si>
  <si>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</si>
  <si>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</si>
  <si>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</si>
  <si>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</si>
  <si>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</si>
  <si>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</si>
  <si>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</si>
  <si>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</si>
  <si>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</si>
  <si>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</si>
  <si>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</si>
  <si>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</si>
  <si>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</si>
  <si>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</si>
  <si>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</si>
  <si>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</si>
  <si>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</si>
  <si>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</si>
  <si>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</si>
  <si>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</si>
  <si>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</si>
  <si>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</si>
  <si>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</si>
  <si>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</si>
  <si>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</si>
  <si>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</si>
  <si>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</si>
  <si>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</si>
  <si>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</si>
  <si>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</si>
  <si>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</si>
  <si>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</si>
  <si>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</si>
  <si>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</si>
  <si>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</si>
  <si>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</si>
  <si>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</si>
  <si>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</si>
  <si>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</si>
  <si>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</si>
  <si>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</si>
  <si>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</si>
  <si>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</si>
  <si>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</si>
  <si>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</si>
  <si>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</si>
  <si>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</si>
  <si>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</si>
  <si>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</si>
  <si>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</si>
  <si>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</si>
  <si>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</si>
  <si>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</si>
  <si>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</si>
  <si>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</si>
  <si>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</si>
  <si>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</si>
  <si>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</si>
  <si>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</si>
  <si>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</si>
  <si>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</si>
  <si>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</si>
  <si>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</si>
  <si>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</si>
  <si>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</si>
  <si>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</si>
  <si>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</si>
  <si>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</si>
  <si>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</si>
  <si>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</si>
  <si>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</si>
  <si>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</si>
  <si>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</si>
  <si>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</si>
  <si>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</si>
  <si>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</si>
  <si>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</si>
  <si>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</si>
  <si>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</si>
  <si>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</si>
  <si>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</si>
  <si>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</si>
  <si>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</si>
  <si>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</si>
  <si>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</si>
  <si>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</si>
  <si>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</si>
  <si>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</si>
  <si>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</si>
  <si>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</si>
  <si>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</si>
  <si>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</si>
  <si>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</si>
  <si>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</si>
  <si>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</si>
  <si>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</si>
  <si>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</si>
  <si>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</si>
  <si>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</si>
  <si>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</si>
  <si>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</si>
  <si>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</si>
  <si>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</si>
  <si>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</si>
  <si>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</si>
  <si>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</si>
  <si>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</si>
  <si>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</si>
  <si>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</si>
  <si>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</si>
  <si>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</si>
  <si>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</si>
  <si>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</si>
  <si>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</si>
  <si>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</si>
  <si>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</si>
  <si>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</si>
  <si>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</si>
  <si>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</si>
  <si>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</si>
  <si>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</si>
  <si>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</si>
  <si>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</si>
  <si>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</si>
  <si>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</si>
  <si>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</si>
  <si>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</si>
  <si>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</si>
  <si>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</si>
  <si>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</si>
  <si>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</si>
  <si>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</si>
  <si>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</si>
  <si>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</si>
  <si>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</si>
  <si>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</si>
  <si>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</si>
  <si>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</si>
  <si>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</si>
  <si>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</si>
  <si>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</si>
  <si>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</si>
  <si>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</si>
  <si>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</si>
  <si>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</si>
  <si>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</si>
  <si>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</si>
  <si>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</si>
  <si>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</si>
  <si>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</si>
  <si>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</si>
  <si>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</si>
  <si>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</si>
  <si>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</si>
  <si>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</si>
  <si>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</si>
  <si>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</si>
  <si>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</si>
  <si>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</si>
  <si>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</si>
  <si>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</si>
  <si>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</si>
  <si>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</si>
  <si>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</si>
  <si>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</si>
  <si>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</si>
  <si>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</si>
  <si>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</si>
  <si>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</si>
  <si>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</si>
  <si>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</si>
  <si>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</si>
  <si>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</si>
  <si>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</si>
  <si>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</si>
  <si>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</si>
  <si>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</si>
  <si>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</si>
  <si>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</si>
  <si>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</si>
  <si>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</si>
  <si>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</si>
  <si>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</si>
  <si>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</si>
  <si>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</si>
  <si>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</si>
  <si>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</si>
  <si>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</si>
  <si>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</si>
  <si>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</si>
  <si>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</si>
  <si>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</si>
  <si>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</si>
  <si>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</si>
  <si>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</si>
  <si>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</si>
  <si>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</si>
  <si>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</si>
  <si>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</si>
  <si>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</si>
  <si>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</si>
  <si>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</si>
  <si>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</si>
  <si>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</si>
  <si>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</si>
  <si>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</si>
  <si>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</si>
  <si>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</si>
  <si>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</si>
  <si>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</si>
  <si>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</si>
  <si>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</si>
  <si>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</si>
  <si>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</si>
  <si>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</si>
  <si>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</si>
  <si>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</si>
  <si>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</si>
  <si>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</si>
  <si>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</si>
  <si>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</si>
  <si>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</si>
  <si>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</si>
  <si>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</si>
  <si>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</si>
  <si>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</si>
  <si>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</si>
  <si>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</si>
  <si>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</si>
  <si>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</si>
  <si>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</si>
  <si>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</si>
  <si>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</si>
  <si>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</si>
  <si>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</si>
  <si>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</si>
  <si>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</si>
  <si>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</si>
  <si>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</si>
  <si>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</si>
  <si>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</si>
  <si>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</si>
  <si>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</si>
  <si>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</si>
  <si>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</si>
  <si>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</si>
  <si>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</si>
  <si>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</si>
  <si>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</si>
  <si>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</si>
  <si>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</si>
  <si>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</si>
  <si>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</si>
  <si>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</si>
  <si>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</si>
  <si>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</si>
  <si>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</si>
  <si>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</si>
  <si>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</si>
  <si>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</si>
  <si>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</si>
  <si>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</si>
  <si>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</si>
  <si>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</si>
  <si>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</si>
  <si>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</si>
  <si>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</si>
  <si>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</si>
  <si>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</si>
  <si>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</si>
  <si>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</si>
  <si>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</si>
  <si>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</si>
  <si>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</si>
  <si>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</si>
  <si>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</si>
  <si>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</si>
  <si>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</si>
  <si>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</si>
  <si>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</si>
  <si>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</si>
  <si>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</si>
  <si>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</si>
  <si>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</si>
  <si>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</si>
  <si>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</si>
  <si>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</si>
  <si>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</si>
  <si>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</si>
  <si>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</si>
  <si>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</si>
  <si>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</si>
  <si>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</si>
  <si>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</si>
  <si>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</si>
  <si>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</si>
  <si>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</si>
  <si>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</si>
  <si>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</si>
  <si>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</si>
  <si>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</si>
  <si>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</si>
  <si>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</si>
  <si>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</si>
  <si>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</si>
  <si>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</si>
  <si>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</si>
  <si>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</si>
  <si>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</si>
  <si>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</si>
  <si>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</si>
  <si>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</si>
  <si>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</si>
  <si>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</si>
  <si>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</si>
  <si>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</si>
  <si>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</si>
  <si>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</si>
  <si>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</si>
  <si>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</si>
  <si>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</si>
  <si>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</si>
  <si>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</si>
  <si>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</si>
  <si>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</si>
  <si>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</si>
  <si>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</si>
  <si>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</si>
  <si>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</si>
  <si>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</si>
  <si>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</si>
  <si>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</si>
  <si>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</si>
  <si>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</si>
  <si>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</si>
  <si>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</si>
  <si>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</si>
  <si>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</si>
  <si>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</si>
  <si>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</si>
  <si>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</si>
  <si>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</si>
  <si>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</si>
  <si>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</si>
  <si>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</si>
  <si>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</si>
  <si>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</si>
  <si>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</si>
  <si>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</si>
  <si>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</si>
  <si>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</si>
  <si>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</si>
  <si>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</si>
  <si>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</si>
  <si>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</si>
  <si>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</si>
  <si>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</si>
  <si>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</si>
  <si>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</si>
  <si>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</si>
  <si>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</si>
  <si>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</si>
  <si>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</si>
  <si>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</si>
  <si>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</si>
  <si>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</si>
  <si>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</si>
  <si>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</si>
  <si>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</si>
  <si>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</si>
  <si>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</si>
  <si>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</si>
  <si>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</si>
  <si>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</si>
  <si>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</si>
  <si>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</si>
  <si>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</si>
  <si>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</si>
  <si>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</si>
  <si>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</si>
  <si>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</si>
  <si>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</si>
  <si>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</si>
  <si>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</si>
  <si>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</si>
  <si>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</si>
  <si>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</si>
  <si>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</si>
  <si>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</si>
  <si>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</si>
  <si>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</si>
  <si>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</si>
  <si>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</si>
  <si>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</si>
  <si>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</si>
  <si>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</si>
  <si>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</si>
  <si>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</si>
  <si>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</si>
  <si>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</si>
  <si>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</si>
  <si>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</si>
  <si>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</si>
  <si>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</si>
  <si>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</si>
  <si>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</si>
  <si>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</si>
  <si>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</si>
  <si>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</si>
  <si>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</si>
  <si>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</si>
  <si>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</si>
  <si>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</si>
  <si>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</si>
  <si>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</si>
  <si>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</si>
  <si>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</si>
  <si>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</si>
  <si>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</si>
  <si>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</si>
  <si>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</si>
  <si>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</si>
  <si>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</si>
  <si>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</si>
  <si>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</si>
  <si>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</si>
  <si>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</si>
  <si>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</si>
  <si>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</si>
  <si>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</si>
  <si>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</si>
  <si>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</si>
  <si>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</si>
  <si>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</si>
  <si>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</si>
  <si>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</si>
  <si>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</si>
  <si>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</si>
  <si>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</si>
  <si>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</si>
  <si>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</si>
  <si>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</si>
  <si>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</si>
  <si>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</si>
  <si>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</si>
  <si>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</si>
  <si>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</si>
  <si>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</si>
  <si>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</si>
  <si>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</si>
  <si>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</si>
  <si>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</si>
  <si>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</si>
  <si>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</si>
  <si>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</si>
  <si>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</si>
  <si>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</si>
  <si>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</si>
  <si>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</si>
  <si>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</si>
  <si>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</si>
  <si>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</si>
  <si>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</si>
  <si>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</si>
  <si>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</si>
  <si>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</si>
  <si>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</si>
  <si>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</si>
  <si>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</si>
  <si>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</si>
  <si>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</si>
  <si>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</si>
  <si>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</si>
  <si>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</si>
  <si>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</si>
  <si>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</si>
  <si>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</si>
  <si>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</si>
  <si>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</si>
  <si>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</si>
  <si>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</si>
  <si>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</si>
  <si>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</si>
  <si>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</si>
  <si>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</si>
  <si>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</si>
  <si>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</si>
  <si>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</si>
  <si>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</si>
  <si>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</si>
  <si>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</si>
  <si>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</si>
  <si>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</si>
  <si>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</si>
  <si>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</si>
  <si>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</si>
  <si>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</si>
  <si>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</si>
  <si>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</si>
  <si>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</si>
  <si>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</si>
  <si>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</si>
  <si>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</si>
  <si>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</si>
  <si>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</si>
  <si>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</si>
  <si>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</si>
  <si>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</si>
  <si>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</si>
  <si>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</si>
  <si>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</si>
  <si>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</si>
  <si>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</si>
  <si>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</si>
  <si>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</si>
  <si>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</si>
  <si>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</si>
  <si>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</si>
  <si>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</si>
  <si>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</si>
  <si>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</si>
  <si>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</si>
  <si>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</si>
  <si>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</si>
  <si>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</si>
  <si>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</si>
  <si>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</si>
  <si>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</si>
  <si>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</si>
  <si>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</si>
  <si>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</si>
  <si>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</si>
  <si>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</si>
  <si>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</si>
  <si>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</si>
  <si>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</si>
  <si>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</si>
  <si>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</si>
  <si>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</si>
  <si>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</si>
  <si>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</si>
  <si>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</si>
  <si>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</si>
  <si>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</si>
  <si>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</si>
  <si>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</si>
  <si>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</si>
  <si>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</si>
  <si>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</si>
  <si>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</si>
  <si>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</si>
  <si>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</si>
  <si>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</si>
  <si>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</si>
  <si>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</si>
  <si>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</si>
  <si>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</si>
  <si>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</si>
  <si>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</si>
  <si>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</si>
  <si>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</si>
  <si>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</si>
  <si>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</si>
  <si>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</si>
  <si>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</si>
  <si>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</si>
  <si>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</si>
  <si>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</si>
  <si>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</si>
  <si>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</si>
  <si>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</si>
  <si>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</si>
  <si>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</si>
  <si>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</si>
  <si>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</si>
  <si>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</si>
  <si>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</si>
  <si>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</si>
  <si>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</si>
  <si>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</si>
  <si>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</si>
  <si>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</si>
  <si>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</si>
  <si>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</si>
  <si>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</si>
  <si>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</si>
  <si>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</si>
  <si>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</si>
  <si>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</si>
  <si>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</si>
  <si>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</si>
  <si>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</si>
  <si>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</si>
  <si>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</si>
  <si>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</si>
  <si>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</si>
  <si>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</si>
  <si>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</si>
  <si>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</si>
  <si>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</si>
  <si>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</si>
  <si>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</si>
  <si>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</si>
  <si>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</si>
  <si>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</si>
  <si>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</si>
  <si>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</si>
  <si>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</si>
  <si>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</si>
  <si>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</si>
  <si>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</si>
  <si>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</si>
  <si>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</si>
  <si>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</si>
  <si>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</si>
  <si>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</si>
  <si>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</si>
  <si>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</si>
  <si>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</si>
  <si>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</si>
  <si>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</si>
  <si>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</si>
  <si>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</si>
  <si>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</si>
  <si>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</si>
  <si>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</si>
  <si>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</si>
  <si>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</si>
  <si>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</si>
  <si>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</si>
  <si>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</si>
  <si>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</si>
  <si>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</si>
  <si>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</si>
  <si>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</si>
  <si>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</si>
  <si>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</si>
  <si>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</si>
  <si>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</si>
  <si>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</si>
  <si>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</si>
  <si>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</si>
  <si>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</si>
  <si>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</si>
  <si>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</si>
  <si>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</si>
  <si>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</si>
  <si>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</si>
  <si>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</si>
  <si>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</si>
  <si>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</si>
  <si>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</si>
  <si>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</si>
  <si>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</si>
  <si>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</si>
  <si>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</si>
  <si>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</si>
  <si>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</si>
  <si>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</si>
  <si>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</si>
  <si>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</si>
  <si>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</si>
  <si>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</si>
  <si>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</si>
  <si>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</si>
  <si>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</si>
  <si>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</si>
  <si>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</si>
  <si>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</si>
  <si>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</si>
  <si>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</si>
  <si>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</si>
  <si>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</si>
  <si>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</si>
  <si>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</si>
  <si>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</si>
  <si>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</si>
  <si>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</si>
  <si>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</si>
  <si>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</si>
  <si>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</si>
  <si>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</si>
  <si>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</si>
  <si>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</si>
  <si>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</si>
  <si>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</si>
  <si>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</si>
  <si>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</si>
  <si>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</si>
  <si>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</si>
  <si>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</si>
  <si>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</si>
  <si>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</si>
  <si>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</si>
  <si>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</si>
  <si>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</si>
  <si>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</si>
  <si>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</si>
  <si>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</si>
  <si>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</si>
  <si>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</si>
  <si>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</si>
  <si>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</si>
  <si>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</si>
  <si>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</si>
  <si>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</si>
  <si>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</si>
  <si>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</si>
  <si>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</si>
  <si>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</si>
  <si>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</si>
  <si>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</si>
  <si>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</si>
  <si>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</si>
  <si>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</si>
  <si>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</si>
  <si>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</si>
  <si>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</si>
  <si>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</si>
  <si>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</si>
  <si>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</si>
  <si>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</si>
  <si>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</si>
  <si>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</si>
  <si>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</si>
  <si>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</si>
  <si>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</si>
  <si>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</si>
  <si>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</si>
  <si>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</si>
  <si>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</si>
  <si>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</si>
  <si>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</si>
  <si>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</si>
  <si>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</si>
  <si>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</si>
  <si>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</si>
  <si>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</si>
  <si>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</si>
  <si>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</si>
  <si>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</si>
  <si>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</si>
  <si>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</si>
  <si>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</si>
  <si>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</si>
  <si>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</si>
  <si>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</si>
  <si>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</si>
  <si>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</si>
  <si>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</si>
  <si>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</si>
  <si>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</si>
  <si>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</si>
  <si>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</si>
  <si>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</si>
  <si>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</si>
  <si>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</si>
  <si>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</si>
  <si>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</si>
  <si>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</si>
  <si>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</si>
  <si>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</si>
  <si>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</si>
  <si>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</si>
  <si>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</si>
  <si>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</si>
  <si>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</si>
  <si>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</si>
  <si>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</si>
  <si>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</si>
  <si>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</si>
  <si>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</si>
  <si>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</si>
  <si>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</si>
  <si>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</si>
  <si>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</si>
  <si>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</si>
  <si>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</si>
  <si>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</si>
  <si>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</si>
  <si>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</si>
  <si>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</si>
  <si>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</si>
  <si>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</si>
  <si>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</si>
  <si>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</si>
  <si>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</si>
  <si>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</si>
  <si>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</si>
  <si>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</si>
  <si>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</si>
  <si>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</si>
  <si>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</si>
  <si>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</si>
  <si>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</si>
  <si>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</si>
  <si>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</si>
  <si>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</si>
  <si>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</si>
  <si>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</si>
  <si>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</si>
  <si>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</si>
  <si>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</si>
  <si>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</si>
  <si>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</si>
  <si>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</si>
  <si>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</si>
  <si>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</si>
  <si>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</si>
  <si>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</si>
  <si>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</si>
  <si>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</si>
  <si>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</si>
  <si>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</si>
  <si>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</si>
  <si>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</si>
  <si>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</si>
  <si>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</si>
  <si>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</si>
  <si>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</si>
  <si>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</si>
  <si>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</si>
  <si>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</si>
  <si>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</si>
  <si>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</si>
  <si>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</si>
  <si>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</si>
  <si>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</si>
  <si>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</si>
  <si>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</si>
  <si>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</si>
  <si>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</si>
  <si>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</si>
  <si>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</si>
  <si>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</si>
  <si>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</si>
  <si>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</si>
  <si>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</si>
  <si>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</si>
  <si>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</si>
  <si>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</si>
  <si>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</si>
  <si>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</si>
  <si>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</si>
  <si>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</si>
  <si>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</si>
  <si>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</si>
  <si>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</si>
  <si>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</si>
  <si>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</si>
  <si>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</si>
  <si>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</si>
  <si>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</si>
  <si>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</si>
  <si>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</si>
  <si>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</si>
  <si>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</si>
  <si>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</si>
  <si>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</si>
  <si>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</si>
  <si>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</si>
  <si>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</si>
  <si>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</si>
  <si>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</si>
  <si>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</si>
  <si>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</si>
  <si>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</si>
  <si>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</si>
  <si>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</si>
  <si>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</si>
  <si>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</si>
  <si>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</si>
  <si>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</si>
  <si>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</si>
  <si>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</si>
  <si>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</si>
  <si>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</si>
  <si>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</si>
  <si>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</si>
  <si>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</si>
  <si>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</si>
  <si>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</si>
  <si>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</si>
  <si>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</si>
  <si>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</si>
  <si>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</si>
  <si>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</si>
  <si>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</si>
  <si>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</si>
  <si>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</si>
  <si>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</si>
  <si>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</si>
  <si>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</si>
  <si>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</si>
  <si>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</si>
  <si>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</si>
  <si>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</si>
  <si>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</si>
  <si>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</si>
  <si>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</si>
  <si>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</si>
  <si>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</si>
  <si>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</si>
  <si>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</si>
  <si>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</si>
  <si>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</si>
  <si>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</si>
  <si>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</si>
  <si>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</si>
  <si>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</si>
  <si>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</si>
  <si>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</si>
  <si>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</si>
  <si>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</si>
  <si>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</si>
  <si>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</si>
  <si>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</si>
  <si>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</si>
  <si>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</si>
  <si>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</si>
  <si>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</si>
  <si>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</si>
  <si>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</si>
  <si>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</si>
  <si>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</si>
  <si>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</si>
  <si>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</si>
  <si>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</si>
  <si>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</si>
  <si>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</si>
  <si>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</si>
  <si>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</si>
  <si>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</si>
  <si>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</si>
  <si>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</si>
  <si>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</si>
  <si>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</si>
  <si>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</si>
  <si>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</si>
  <si>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</si>
  <si>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</si>
  <si>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</si>
  <si>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</si>
  <si>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</si>
  <si>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</si>
  <si>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</si>
  <si>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</si>
  <si>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</si>
  <si>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</si>
  <si>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</si>
  <si>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</si>
  <si>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</si>
  <si>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</si>
  <si>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</si>
  <si>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</si>
  <si>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</si>
  <si>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</si>
  <si>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</si>
  <si>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</si>
  <si>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</si>
  <si>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</si>
  <si>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</si>
  <si>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</si>
  <si>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</si>
  <si>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</si>
  <si>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</si>
  <si>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</si>
  <si>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</si>
  <si>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</si>
  <si>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</si>
  <si>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</si>
  <si>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</si>
  <si>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</si>
  <si>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</si>
  <si>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</si>
  <si>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</si>
  <si>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</si>
  <si>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</si>
  <si>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</si>
  <si>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</si>
  <si>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</si>
  <si>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</si>
  <si>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</si>
  <si>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</si>
  <si>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</si>
  <si>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</si>
  <si>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</si>
  <si>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</si>
  <si>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</si>
  <si>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</si>
  <si>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</si>
  <si>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</si>
  <si>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</si>
  <si>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</si>
  <si>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</si>
  <si>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</si>
  <si>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</si>
  <si>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</si>
  <si>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</si>
  <si>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</si>
  <si>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</si>
  <si>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</si>
  <si>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</si>
  <si>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</si>
  <si>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</si>
  <si>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</si>
  <si>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</si>
  <si>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</si>
  <si>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</si>
  <si>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</si>
  <si>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</si>
  <si>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</si>
  <si>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</si>
  <si>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</si>
  <si>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</si>
  <si>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</si>
  <si>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</si>
  <si>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</si>
  <si>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</si>
  <si>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</si>
  <si>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</si>
  <si>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</si>
  <si>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</si>
  <si>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</si>
  <si>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</si>
  <si>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</si>
  <si>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</si>
  <si>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</si>
  <si>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</si>
  <si>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</si>
  <si>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</si>
  <si>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</si>
  <si>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</si>
  <si>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</si>
  <si>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</si>
  <si>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</si>
  <si>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</si>
  <si>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</si>
  <si>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</si>
  <si>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</si>
  <si>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</si>
  <si>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</si>
  <si>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</si>
  <si>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</si>
  <si>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</si>
  <si>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</si>
  <si>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</si>
  <si>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</si>
  <si>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</si>
  <si>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</si>
  <si>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</si>
  <si>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</si>
  <si>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</si>
  <si>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</si>
  <si>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</si>
  <si>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</si>
  <si>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</si>
  <si>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</si>
  <si>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</si>
  <si>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</si>
  <si>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</si>
  <si>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</si>
  <si>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</si>
  <si>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</si>
  <si>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</si>
  <si>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</si>
  <si>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</si>
  <si>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</si>
  <si>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</si>
  <si>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</si>
  <si>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</si>
  <si>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</si>
  <si>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</si>
  <si>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</si>
  <si>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</si>
  <si>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</si>
  <si>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</si>
  <si>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</si>
  <si>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</si>
  <si>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</si>
  <si>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</si>
  <si>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</si>
  <si>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</si>
  <si>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</si>
  <si>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</si>
  <si>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</si>
  <si>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</si>
  <si>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</si>
  <si>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</si>
  <si>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</si>
  <si>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</si>
  <si>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</si>
  <si>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</si>
  <si>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</si>
  <si>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</si>
  <si>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</si>
  <si>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</si>
  <si>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</si>
  <si>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</si>
  <si>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</si>
  <si>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</si>
  <si>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</si>
  <si>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</si>
  <si>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</si>
  <si>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</si>
  <si>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</si>
  <si>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</si>
  <si>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</si>
  <si>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</si>
  <si>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</si>
  <si>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</si>
  <si>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</si>
  <si>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</si>
  <si>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</si>
  <si>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</si>
  <si>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</si>
  <si>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</si>
  <si>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</si>
  <si>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</si>
  <si>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</si>
  <si>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</si>
  <si>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</si>
  <si>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</si>
  <si>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</si>
  <si>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</si>
  <si>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</si>
  <si>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</si>
  <si>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</si>
  <si>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</si>
  <si>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</si>
  <si>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</si>
  <si>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</si>
  <si>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</si>
  <si>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</si>
  <si>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</si>
  <si>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</si>
  <si>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</si>
  <si>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</si>
  <si>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</si>
  <si>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</si>
  <si>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</si>
  <si>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</si>
  <si>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</si>
  <si>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</si>
  <si>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</si>
  <si>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</si>
  <si>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</si>
  <si>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</si>
  <si>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</si>
  <si>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</si>
  <si>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</si>
  <si>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</si>
  <si>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</si>
  <si>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</si>
  <si>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</si>
  <si>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</si>
  <si>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</si>
  <si>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</si>
  <si>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</si>
  <si>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</si>
  <si>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</si>
  <si>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</si>
  <si>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</si>
  <si>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</si>
  <si>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</si>
  <si>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</si>
  <si>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</si>
  <si>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</si>
  <si>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</si>
  <si>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</si>
  <si>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</si>
  <si>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</si>
  <si>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</si>
  <si>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</si>
  <si>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</si>
  <si>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</si>
  <si>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</si>
  <si>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</si>
  <si>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</si>
  <si>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</si>
  <si>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</si>
  <si>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</si>
  <si>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</si>
  <si>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</si>
  <si>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</si>
  <si>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</si>
  <si>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</si>
  <si>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</si>
  <si>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</si>
  <si>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</si>
  <si>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</si>
  <si>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</si>
  <si>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</si>
  <si>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</si>
  <si>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</si>
  <si>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</si>
  <si>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</si>
  <si>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</si>
  <si>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</si>
  <si>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</si>
  <si>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</si>
  <si>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</si>
  <si>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</si>
  <si>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</si>
  <si>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</si>
  <si>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</si>
  <si>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</si>
  <si>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</si>
  <si>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</si>
  <si>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</si>
  <si>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</si>
  <si>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</si>
  <si>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</si>
  <si>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</si>
  <si>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</si>
  <si>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</si>
  <si>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</si>
  <si>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</si>
  <si>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</si>
  <si>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</si>
  <si>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</si>
  <si>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</si>
  <si>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</si>
  <si>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</si>
  <si>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</si>
  <si>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</si>
  <si>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</si>
  <si>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</si>
  <si>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</si>
  <si>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</si>
  <si>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</si>
  <si>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</si>
  <si>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</si>
  <si>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</si>
  <si>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</si>
  <si>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</si>
  <si>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</si>
  <si>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</si>
  <si>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</si>
  <si>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</si>
  <si>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</si>
  <si>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</si>
  <si>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</si>
  <si>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</si>
  <si>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</si>
  <si>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</si>
  <si>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</si>
  <si>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</si>
  <si>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</si>
  <si>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</si>
  <si>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</si>
  <si>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</si>
  <si>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</si>
  <si>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</si>
  <si>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</si>
  <si>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</si>
  <si>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</si>
  <si>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</si>
  <si>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</si>
  <si>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</si>
  <si>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</si>
  <si>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</si>
  <si>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</si>
  <si>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</si>
  <si>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</si>
  <si>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</si>
  <si>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</si>
  <si>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</si>
  <si>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</si>
  <si>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</si>
  <si>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</si>
  <si>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</si>
  <si>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</si>
  <si>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</si>
  <si>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</si>
  <si>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</si>
  <si>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</si>
  <si>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</si>
  <si>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</si>
  <si>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</si>
  <si>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</si>
  <si>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</si>
  <si>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</si>
  <si>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</si>
  <si>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</si>
  <si>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</si>
  <si>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</si>
  <si>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</si>
  <si>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</si>
  <si>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</si>
  <si>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</si>
  <si>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</si>
  <si>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</si>
  <si>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</si>
  <si>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</si>
  <si>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</si>
  <si>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</si>
  <si>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</si>
  <si>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</si>
  <si>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</si>
  <si>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</si>
  <si>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</si>
  <si>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</si>
  <si>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</si>
  <si>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</si>
  <si>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</si>
  <si>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</si>
  <si>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</si>
  <si>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</si>
  <si>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</si>
  <si>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</si>
  <si>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</si>
  <si>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</si>
  <si>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</si>
  <si>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</si>
  <si>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</si>
  <si>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</si>
  <si>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</si>
  <si>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</si>
  <si>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</si>
  <si>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</si>
  <si>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</si>
  <si>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</si>
  <si>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</si>
  <si>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</si>
  <si>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</si>
  <si>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</si>
  <si>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</si>
  <si>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</si>
  <si>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</si>
  <si>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</si>
  <si>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</si>
  <si>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</si>
  <si>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</si>
  <si>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</si>
  <si>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</si>
  <si>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</si>
  <si>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</si>
  <si>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</si>
  <si>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</si>
  <si>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</si>
  <si>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</si>
  <si>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</si>
  <si>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</si>
  <si>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</si>
  <si>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</si>
  <si>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</si>
  <si>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</si>
  <si>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</si>
  <si>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</si>
  <si>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</si>
  <si>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</si>
  <si>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</si>
  <si>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</si>
  <si>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</si>
  <si>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</si>
  <si>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</si>
  <si>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</si>
  <si>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</si>
  <si>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</si>
  <si>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</si>
  <si>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</si>
  <si>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</si>
  <si>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</si>
  <si>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</si>
  <si>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</si>
  <si>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</si>
  <si>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</si>
  <si>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</si>
  <si>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</si>
  <si>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</si>
  <si>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</si>
  <si>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</si>
  <si>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</si>
  <si>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</si>
  <si>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</si>
  <si>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</si>
  <si>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</si>
  <si>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</si>
  <si>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</si>
  <si>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</si>
  <si>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</si>
  <si>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</si>
  <si>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</si>
  <si>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</si>
  <si>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</si>
  <si>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</si>
  <si>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</si>
  <si>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</si>
  <si>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</si>
  <si>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</si>
  <si>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</si>
  <si>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</si>
  <si>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</si>
  <si>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</si>
  <si>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</si>
  <si>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</si>
  <si>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</si>
  <si>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</si>
  <si>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</si>
  <si>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</si>
  <si>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</si>
  <si>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</si>
  <si>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</si>
  <si>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</si>
  <si>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</si>
  <si>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</si>
  <si>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</si>
  <si>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</si>
  <si>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</si>
  <si>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</si>
  <si>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</si>
  <si>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</si>
  <si>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</si>
  <si>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</si>
  <si>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</si>
  <si>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</si>
  <si>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</si>
  <si>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</si>
  <si>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</si>
  <si>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</si>
  <si>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</si>
  <si>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</si>
  <si>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</si>
  <si>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</si>
  <si>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</si>
  <si>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</si>
  <si>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</si>
  <si>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</si>
  <si>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</si>
  <si>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</si>
  <si>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</si>
  <si>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</si>
  <si>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</si>
  <si>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</si>
  <si>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</si>
  <si>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</si>
  <si>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</si>
  <si>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</si>
  <si>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</si>
  <si>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</si>
  <si>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</si>
  <si>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</si>
  <si>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</si>
  <si>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</si>
  <si>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</si>
  <si>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</si>
  <si>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</si>
  <si>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</si>
  <si>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</si>
  <si>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</si>
  <si>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</si>
  <si>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</si>
  <si>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</si>
  <si>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</si>
  <si>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</si>
  <si>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</si>
  <si>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</si>
  <si>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</si>
  <si>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</si>
  <si>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</si>
  <si>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</si>
  <si>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</si>
  <si>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</si>
  <si>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</si>
  <si>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</si>
  <si>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</si>
  <si>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</si>
  <si>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</si>
  <si>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</si>
  <si>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</si>
  <si>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</si>
  <si>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</si>
  <si>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</si>
  <si>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</si>
  <si>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</si>
  <si>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</si>
  <si>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</si>
  <si>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</si>
  <si>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</si>
  <si>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</si>
  <si>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</si>
  <si>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</si>
  <si>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</si>
  <si>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</si>
  <si>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</si>
  <si>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</si>
  <si>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</si>
  <si>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</si>
  <si>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</si>
  <si>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</si>
  <si>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</si>
  <si>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</si>
  <si>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</si>
  <si>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</si>
  <si>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</si>
  <si>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</si>
  <si>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</si>
  <si>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</si>
  <si>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</si>
  <si>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</si>
  <si>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</si>
  <si>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</si>
  <si>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</si>
  <si>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</si>
  <si>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</si>
  <si>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</si>
  <si>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</si>
  <si>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</si>
  <si>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</si>
  <si>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</si>
  <si>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</si>
  <si>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</si>
  <si>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</si>
  <si>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</si>
  <si>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</si>
  <si>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</si>
  <si>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</si>
  <si>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</si>
  <si>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</si>
  <si>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</si>
  <si>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</si>
  <si>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</si>
  <si>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</si>
  <si>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</si>
  <si>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</si>
  <si>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</si>
  <si>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</si>
  <si>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</si>
  <si>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</si>
  <si>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</si>
  <si>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</si>
  <si>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</si>
  <si>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</si>
  <si>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</si>
  <si>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</si>
  <si>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</si>
  <si>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</si>
  <si>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</si>
  <si>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</si>
  <si>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</si>
  <si>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</si>
  <si>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</si>
  <si>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</si>
  <si>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</si>
  <si>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</si>
  <si>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</si>
  <si>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</si>
  <si>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</si>
  <si>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</si>
  <si>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</si>
  <si>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</si>
  <si>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</si>
  <si>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</si>
  <si>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</si>
  <si>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</si>
  <si>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</si>
  <si>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</si>
  <si>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</si>
  <si>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</si>
  <si>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</si>
  <si>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</si>
  <si>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</si>
  <si>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</si>
  <si>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</si>
  <si>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</si>
  <si>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</si>
  <si>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</si>
  <si>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</si>
  <si>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</si>
  <si>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</si>
  <si>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</si>
  <si>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</si>
  <si>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</si>
  <si>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</si>
  <si>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</si>
  <si>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</si>
  <si>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</si>
  <si>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</si>
  <si>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</si>
  <si>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</si>
  <si>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</si>
  <si>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</si>
  <si>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</si>
  <si>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</si>
  <si>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</si>
  <si>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</si>
  <si>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</si>
  <si>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</si>
  <si>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</si>
  <si>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</si>
  <si>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</si>
  <si>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</si>
  <si>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</si>
  <si>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</si>
  <si>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</si>
  <si>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</si>
  <si>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</si>
  <si>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</si>
  <si>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</si>
  <si>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</si>
  <si>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</si>
  <si>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</si>
  <si>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</si>
  <si>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</si>
  <si>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</si>
  <si>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</si>
  <si>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</si>
  <si>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</si>
  <si>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</si>
  <si>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</si>
  <si>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</si>
  <si>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</si>
  <si>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</si>
  <si>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</si>
  <si>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</si>
  <si>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</si>
  <si>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</si>
  <si>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</si>
  <si>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</si>
  <si>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</si>
  <si>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</si>
  <si>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</si>
  <si>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</si>
  <si>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</si>
  <si>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</si>
  <si>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</si>
  <si>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</si>
  <si>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</si>
  <si>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</si>
  <si>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</si>
  <si>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</si>
  <si>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</si>
  <si>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</si>
  <si>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</si>
  <si>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</si>
  <si>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</si>
  <si>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</si>
  <si>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</si>
  <si>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</si>
  <si>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</si>
  <si>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</si>
  <si>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</si>
  <si>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</si>
  <si>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</si>
  <si>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</si>
  <si>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</si>
  <si>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</si>
  <si>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</si>
  <si>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</si>
  <si>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</si>
  <si>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</si>
  <si>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</si>
  <si>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</si>
  <si>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</si>
  <si>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</si>
  <si>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</si>
  <si>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</si>
  <si>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</si>
  <si>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</si>
  <si>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</si>
  <si>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</si>
  <si>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</si>
  <si>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</si>
  <si>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</si>
  <si>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</si>
  <si>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</si>
  <si>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</si>
  <si>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</si>
  <si>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</si>
  <si>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</si>
  <si>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</si>
  <si>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</si>
  <si>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</si>
  <si>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</si>
  <si>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</si>
  <si>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</si>
  <si>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</si>
  <si>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</si>
  <si>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</si>
  <si>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</si>
  <si>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</si>
  <si>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</si>
  <si>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</si>
  <si>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</si>
  <si>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</si>
  <si>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</si>
  <si>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</si>
  <si>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</si>
  <si>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</si>
  <si>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</si>
  <si>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</si>
  <si>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</si>
  <si>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</si>
  <si>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</si>
  <si>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</si>
  <si>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</si>
  <si>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</si>
  <si>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</si>
  <si>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</si>
  <si>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</si>
  <si>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</si>
  <si>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</si>
  <si>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</si>
  <si>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</si>
  <si>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</si>
  <si>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</si>
  <si>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</si>
  <si>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</si>
  <si>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</si>
  <si>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</si>
  <si>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</si>
  <si>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</si>
  <si>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</si>
  <si>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</si>
  <si>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</si>
  <si>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</si>
  <si>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</si>
  <si>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</si>
  <si>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</si>
  <si>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</si>
  <si>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</si>
  <si>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</si>
  <si>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</si>
  <si>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</si>
  <si>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</si>
  <si>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</si>
  <si>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</si>
  <si>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</si>
  <si>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</si>
  <si>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</si>
  <si>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</si>
  <si>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</si>
  <si>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</si>
  <si>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</si>
  <si>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</si>
  <si>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</si>
  <si>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</si>
  <si>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</si>
  <si>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</si>
  <si>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</si>
  <si>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</si>
  <si>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</si>
  <si>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</si>
  <si>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</si>
  <si>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</si>
  <si>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</si>
  <si>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</si>
  <si>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</si>
  <si>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</si>
  <si>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</si>
  <si>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</si>
  <si>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</si>
  <si>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</si>
  <si>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</si>
  <si>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</si>
  <si>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</si>
  <si>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</si>
  <si>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</si>
  <si>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</si>
  <si>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</si>
  <si>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</si>
  <si>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</si>
  <si>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</si>
  <si>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</si>
  <si>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</si>
  <si>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</si>
  <si>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</si>
  <si>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</si>
  <si>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</si>
  <si>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</si>
  <si>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</si>
  <si>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</si>
  <si>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</si>
  <si>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</si>
  <si>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</si>
  <si>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</si>
  <si>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</si>
  <si>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</si>
  <si>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</si>
  <si>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</si>
  <si>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</si>
  <si>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</si>
  <si>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</si>
  <si>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</si>
  <si>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</si>
  <si>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</si>
  <si>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</si>
  <si>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</si>
  <si>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</si>
  <si>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</si>
  <si>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</si>
  <si>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</si>
  <si>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</si>
  <si>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</si>
  <si>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</si>
  <si>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</si>
  <si>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</si>
  <si>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</si>
  <si>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</si>
  <si>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</si>
  <si>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</si>
  <si>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</si>
  <si>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</si>
  <si>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</si>
  <si>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</si>
  <si>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</si>
  <si>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</si>
  <si>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</si>
  <si>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</si>
  <si>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</si>
  <si>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</si>
  <si>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</si>
  <si>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</si>
  <si>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</si>
  <si>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</si>
  <si>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</si>
  <si>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</si>
  <si>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</si>
  <si>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</si>
  <si>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</si>
  <si>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</si>
  <si>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</si>
  <si>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</si>
  <si>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</si>
  <si>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</si>
  <si>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</si>
  <si>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</si>
  <si>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</si>
  <si>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</si>
  <si>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</si>
  <si>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</si>
  <si>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</si>
  <si>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</si>
  <si>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</si>
  <si>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</si>
  <si>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</si>
  <si>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</si>
  <si>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</si>
  <si>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</si>
  <si>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</si>
  <si>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</si>
  <si>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</si>
  <si>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</si>
  <si>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</si>
  <si>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</si>
  <si>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</si>
  <si>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</si>
  <si>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</si>
  <si>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</si>
  <si>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</si>
  <si>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</si>
  <si>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</si>
  <si>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</si>
  <si>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</si>
  <si>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</si>
  <si>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</si>
  <si>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</si>
  <si>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</si>
  <si>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</si>
  <si>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</si>
  <si>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</si>
  <si>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</si>
  <si>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</si>
  <si>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</si>
  <si>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</si>
  <si>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</si>
  <si>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</si>
  <si>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</si>
  <si>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</si>
  <si>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</si>
  <si>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</si>
  <si>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</si>
  <si>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</si>
  <si>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</si>
  <si>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</si>
  <si>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</si>
  <si>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</si>
  <si>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</si>
  <si>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</si>
  <si>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</si>
  <si>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</si>
  <si>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</si>
  <si>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</si>
  <si>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</si>
  <si>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</si>
  <si>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</si>
  <si>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</si>
  <si>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</si>
  <si>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</si>
  <si>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</si>
  <si>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</si>
  <si>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</si>
  <si>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</si>
  <si>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</si>
  <si>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</si>
  <si>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</si>
  <si>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</si>
  <si>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</si>
  <si>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</si>
  <si>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</si>
  <si>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</si>
  <si>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</si>
  <si>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</si>
  <si>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</si>
  <si>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</si>
  <si>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</si>
  <si>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</si>
  <si>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</si>
  <si>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</si>
  <si>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</si>
  <si>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</si>
  <si>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</si>
  <si>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</si>
  <si>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</si>
  <si>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</si>
  <si>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</si>
  <si>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</si>
  <si>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</si>
  <si>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</si>
  <si>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</si>
  <si>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</si>
  <si>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</si>
  <si>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</si>
  <si>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</si>
  <si>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</si>
  <si>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</si>
  <si>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</si>
  <si>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</si>
  <si>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</si>
  <si>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</si>
  <si>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</si>
  <si>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</si>
  <si>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</si>
  <si>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</si>
  <si>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</si>
  <si>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</si>
  <si>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</si>
  <si>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</si>
  <si>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</si>
  <si>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</si>
  <si>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</si>
  <si>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</si>
  <si>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</si>
  <si>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</si>
  <si>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</si>
  <si>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</si>
  <si>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</si>
  <si>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</si>
  <si>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</si>
  <si>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</si>
  <si>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</si>
  <si>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</si>
  <si>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</si>
  <si>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</si>
  <si>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</si>
  <si>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</si>
  <si>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</si>
  <si>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</si>
  <si>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</si>
  <si>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</si>
  <si>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</si>
  <si>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</si>
  <si>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</si>
  <si>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</si>
  <si>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</si>
  <si>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</si>
  <si>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</si>
  <si>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</si>
  <si>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</si>
  <si>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</si>
  <si>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</si>
  <si>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</si>
  <si>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</si>
  <si>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</si>
  <si>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</si>
  <si>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</si>
  <si>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</si>
  <si>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</si>
  <si>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</si>
  <si>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</si>
  <si>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</si>
  <si>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</si>
  <si>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</si>
  <si>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</si>
  <si>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</si>
  <si>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</si>
  <si>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</si>
  <si>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</si>
  <si>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</si>
  <si>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</si>
  <si>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</si>
  <si>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</si>
  <si>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</si>
  <si>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</si>
  <si>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</si>
  <si>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</si>
  <si>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</si>
  <si>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</si>
  <si>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</si>
  <si>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</si>
  <si>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</si>
  <si>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</si>
  <si>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</si>
  <si>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</si>
  <si>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</si>
  <si>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</si>
  <si>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</si>
  <si>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</si>
  <si>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</si>
  <si>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</si>
  <si>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</si>
  <si>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</si>
  <si>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</si>
  <si>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</si>
  <si>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</si>
  <si>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</si>
  <si>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</si>
  <si>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</si>
  <si>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</si>
  <si>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</si>
  <si>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</si>
  <si>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</si>
  <si>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</si>
  <si>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</si>
  <si>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</si>
  <si>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</si>
  <si>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</si>
  <si>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</si>
  <si>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</si>
  <si>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</si>
  <si>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</si>
  <si>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</si>
  <si>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</si>
  <si>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</si>
  <si>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</si>
  <si>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</si>
  <si>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</si>
  <si>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</si>
  <si>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</si>
  <si>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</si>
  <si>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</si>
  <si>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</si>
  <si>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</si>
  <si>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</si>
  <si>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</si>
  <si>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</si>
  <si>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</si>
  <si>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</si>
  <si>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</si>
  <si>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</si>
  <si>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</si>
  <si>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</si>
  <si>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</si>
  <si>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</si>
  <si>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</si>
  <si>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</si>
  <si>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</si>
  <si>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</si>
  <si>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</si>
  <si>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</si>
  <si>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</si>
  <si>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</si>
  <si>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</si>
  <si>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</si>
  <si>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</si>
  <si>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</si>
  <si>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</si>
  <si>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</si>
  <si>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</si>
  <si>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</si>
  <si>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</si>
  <si>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</si>
  <si>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</si>
  <si>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</si>
  <si>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</si>
  <si>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</si>
  <si>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</si>
  <si>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</si>
  <si>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</si>
  <si>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</si>
  <si>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</si>
  <si>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</si>
  <si>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</si>
  <si>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</si>
  <si>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</si>
  <si>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</si>
  <si>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</si>
  <si>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</si>
  <si>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</si>
  <si>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</si>
  <si>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</si>
  <si>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</si>
  <si>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</si>
  <si>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</si>
  <si>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</si>
  <si>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</si>
  <si>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</si>
  <si>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</si>
  <si>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</si>
  <si>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</si>
  <si>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</si>
  <si>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</si>
  <si>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</si>
  <si>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</si>
  <si>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</si>
  <si>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</si>
  <si>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</si>
  <si>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</si>
  <si>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</si>
  <si>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</si>
  <si>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</si>
  <si>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</si>
  <si>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</si>
  <si>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</si>
  <si>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</si>
  <si>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</si>
  <si>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</si>
  <si>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</si>
  <si>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</si>
  <si>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</si>
  <si>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</si>
  <si>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</si>
  <si>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</si>
  <si>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</si>
  <si>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</si>
  <si>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</si>
  <si>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</si>
  <si>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</si>
  <si>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</si>
  <si>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</si>
  <si>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</si>
  <si>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</si>
  <si>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</si>
  <si>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</si>
  <si>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</si>
  <si>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</si>
  <si>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</si>
  <si>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</si>
  <si>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</si>
  <si>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</si>
  <si>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</si>
  <si>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</si>
  <si>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</si>
  <si>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</si>
  <si>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</si>
  <si>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</si>
  <si>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</si>
  <si>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</si>
  <si>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</si>
  <si>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</si>
  <si>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</si>
  <si>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</si>
  <si>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</si>
  <si>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</si>
  <si>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</si>
  <si>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</si>
  <si>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</si>
  <si>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</si>
  <si>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</si>
  <si>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</si>
  <si>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</si>
  <si>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</si>
  <si>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</si>
  <si>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</si>
  <si>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</si>
  <si>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</si>
  <si>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</si>
  <si>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</si>
  <si>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</si>
  <si>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</si>
  <si>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</si>
  <si>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</si>
  <si>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</si>
  <si>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</si>
  <si>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</si>
  <si>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</si>
  <si>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</si>
  <si>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</si>
  <si>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</si>
  <si>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</si>
  <si>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</si>
  <si>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</si>
  <si>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</si>
  <si>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</si>
  <si>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</si>
  <si>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</si>
  <si>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</si>
  <si>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</si>
  <si>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</si>
  <si>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</si>
  <si>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</si>
  <si>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</si>
  <si>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</si>
  <si>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</si>
  <si>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</si>
  <si>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</si>
  <si>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</si>
  <si>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</si>
  <si>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</si>
  <si>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</si>
  <si>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</si>
  <si>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</si>
  <si>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</si>
  <si>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</si>
  <si>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</si>
  <si>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</si>
  <si>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</si>
  <si>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</si>
  <si>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</si>
  <si>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</si>
  <si>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</si>
  <si>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</si>
  <si>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</si>
  <si>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</si>
  <si>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</si>
  <si>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</si>
  <si>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</si>
  <si>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</si>
  <si>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</si>
  <si>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</si>
  <si>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</si>
  <si>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</si>
  <si>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</si>
  <si>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</si>
  <si>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</si>
  <si>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</si>
  <si>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</si>
  <si>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</si>
  <si>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</si>
  <si>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</si>
  <si>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</si>
  <si>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</si>
  <si>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</si>
  <si>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</si>
  <si>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</si>
  <si>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</si>
  <si>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</si>
  <si>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</si>
  <si>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</si>
  <si>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</si>
  <si>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</si>
  <si>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</si>
  <si>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</si>
  <si>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</si>
  <si>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</si>
  <si>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</si>
  <si>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</si>
  <si>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</si>
  <si>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</si>
  <si>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</si>
  <si>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</si>
  <si>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</si>
  <si>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</si>
  <si>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</si>
  <si>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</si>
  <si>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</si>
  <si>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</si>
  <si>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</si>
  <si>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</si>
  <si>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</si>
  <si>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</si>
  <si>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</si>
  <si>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</si>
  <si>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</si>
  <si>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</si>
  <si>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</si>
  <si>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</si>
  <si>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</si>
  <si>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</si>
  <si>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</si>
  <si>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</si>
  <si>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</si>
  <si>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</si>
  <si>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</si>
  <si>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</si>
  <si>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</si>
  <si>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</si>
  <si>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</si>
  <si>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</si>
  <si>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</si>
  <si>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</si>
  <si>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</si>
  <si>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</si>
  <si>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</si>
  <si>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</si>
  <si>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</si>
  <si>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</si>
  <si>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</si>
  <si>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</si>
  <si>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</si>
  <si>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</si>
  <si>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</si>
  <si>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</si>
  <si>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</si>
  <si>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</si>
  <si>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</si>
  <si>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</si>
  <si>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</si>
  <si>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</si>
  <si>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</si>
  <si>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</si>
  <si>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</si>
  <si>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</si>
  <si>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</si>
  <si>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</si>
  <si>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</si>
  <si>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</si>
  <si>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</si>
  <si>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</si>
  <si>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</si>
  <si>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</si>
  <si>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</si>
  <si>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</si>
  <si>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</si>
  <si>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</si>
  <si>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</si>
  <si>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</si>
  <si>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</si>
  <si>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</si>
  <si>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</si>
  <si>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</si>
  <si>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</si>
  <si>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</si>
  <si>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</si>
  <si>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</si>
  <si>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</si>
  <si>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</si>
  <si>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</si>
  <si>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</si>
  <si>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</si>
  <si>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</si>
  <si>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</si>
  <si>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</si>
  <si>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</si>
  <si>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</si>
  <si>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</si>
  <si>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</si>
  <si>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</si>
  <si>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</si>
  <si>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</si>
  <si>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</si>
  <si>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</si>
  <si>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</si>
  <si>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</si>
  <si>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</si>
  <si>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</si>
  <si>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</si>
  <si>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</si>
  <si>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</si>
  <si>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</si>
  <si>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</si>
  <si>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</si>
  <si>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</si>
  <si>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</si>
  <si>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</si>
  <si>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</si>
  <si>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</si>
  <si>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</si>
  <si>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</si>
  <si>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</si>
  <si>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</si>
  <si>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</si>
  <si>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</si>
  <si>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</si>
  <si>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</si>
  <si>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</si>
  <si>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</si>
  <si>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</si>
  <si>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</si>
  <si>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</si>
  <si>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</si>
  <si>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</si>
  <si>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</si>
  <si>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</si>
  <si>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</si>
  <si>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</si>
  <si>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</si>
  <si>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</si>
  <si>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</si>
  <si>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</si>
  <si>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</si>
  <si>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</si>
  <si>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</si>
  <si>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</si>
  <si>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</si>
  <si>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</si>
  <si>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</si>
  <si>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</si>
  <si>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</si>
  <si>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</si>
  <si>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</si>
  <si>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</si>
  <si>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</si>
  <si>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</si>
  <si>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</si>
  <si>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</si>
  <si>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</si>
  <si>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</si>
  <si>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</si>
  <si>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</si>
  <si>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</si>
  <si>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</si>
  <si>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</si>
  <si>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</si>
  <si>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</si>
  <si>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</si>
  <si>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</si>
  <si>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</si>
  <si>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</si>
  <si>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</si>
  <si>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</si>
  <si>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</si>
  <si>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</si>
  <si>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</si>
  <si>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</si>
  <si>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</si>
  <si>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</si>
  <si>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</si>
  <si>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</si>
  <si>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</si>
  <si>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</si>
  <si>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</si>
  <si>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</si>
  <si>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</si>
  <si>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</si>
  <si>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</si>
  <si>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</si>
  <si>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</si>
  <si>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</si>
  <si>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</si>
  <si>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</si>
  <si>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</si>
  <si>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</si>
  <si>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</si>
  <si>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</si>
  <si>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</si>
  <si>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</si>
  <si>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</si>
  <si>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</si>
  <si>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</si>
  <si>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</si>
  <si>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</si>
  <si>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</si>
  <si>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</si>
  <si>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</si>
  <si>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</si>
  <si>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</si>
  <si>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</si>
  <si>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</si>
  <si>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</si>
  <si>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</si>
  <si>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</si>
  <si>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</si>
  <si>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</si>
  <si>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</si>
  <si>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</si>
  <si>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</si>
  <si>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</si>
  <si>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</si>
  <si>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</si>
  <si>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</si>
  <si>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</si>
  <si>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</si>
  <si>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</si>
  <si>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</si>
  <si>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</si>
  <si>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</si>
  <si>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</si>
  <si>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</si>
  <si>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</si>
  <si>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</si>
  <si>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</si>
  <si>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</si>
  <si>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</si>
  <si>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</si>
  <si>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</si>
  <si>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</si>
  <si>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</si>
  <si>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</si>
  <si>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</si>
  <si>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</si>
  <si>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</si>
  <si>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</si>
  <si>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</si>
  <si>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</si>
  <si>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</si>
  <si>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</si>
  <si>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</si>
  <si>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</si>
  <si>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</si>
  <si>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</si>
  <si>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</si>
  <si>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</si>
  <si>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</si>
  <si>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</si>
  <si>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</si>
  <si>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</si>
  <si>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</si>
  <si>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</si>
  <si>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</si>
  <si>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</si>
  <si>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</si>
  <si>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</si>
  <si>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</si>
  <si>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</si>
  <si>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</si>
  <si>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</si>
  <si>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</si>
  <si>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</si>
  <si>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</si>
  <si>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</si>
  <si>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</si>
  <si>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</si>
  <si>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</si>
  <si>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</si>
  <si>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</si>
  <si>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</si>
  <si>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</si>
  <si>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</si>
  <si>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</si>
  <si>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</si>
  <si>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</si>
  <si>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</si>
  <si>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</si>
  <si>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</si>
  <si>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</si>
  <si>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</si>
  <si>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</si>
  <si>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</si>
  <si>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</si>
  <si>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</si>
  <si>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</si>
  <si>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</si>
  <si>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</si>
  <si>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</si>
  <si>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</si>
  <si>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</si>
  <si>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</si>
  <si>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</si>
  <si>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</si>
  <si>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</si>
  <si>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</si>
  <si>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</si>
  <si>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</si>
  <si>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</si>
  <si>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</si>
  <si>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</si>
  <si>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</si>
  <si>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</si>
  <si>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</si>
  <si>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</si>
  <si>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</si>
  <si>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</si>
  <si>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</si>
  <si>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</si>
  <si>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</si>
  <si>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</si>
  <si>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</si>
  <si>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</si>
  <si>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</si>
  <si>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</si>
  <si>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</si>
  <si>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</si>
  <si>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</si>
  <si>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</si>
  <si>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</si>
  <si>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</si>
  <si>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</si>
  <si>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</si>
  <si>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</si>
  <si>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</si>
  <si>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</si>
  <si>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</si>
  <si>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</si>
  <si>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</si>
  <si>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</si>
  <si>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</si>
  <si>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</si>
  <si>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</si>
  <si>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</si>
  <si>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</si>
  <si>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</si>
  <si>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</si>
  <si>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</si>
  <si>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</si>
  <si>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</si>
  <si>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</si>
  <si>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</si>
  <si>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</si>
  <si>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</si>
  <si>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</si>
  <si>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</si>
  <si>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</si>
  <si>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</si>
  <si>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</si>
  <si>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</si>
  <si>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</si>
  <si>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</si>
  <si>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</si>
  <si>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</si>
  <si>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</si>
  <si>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</si>
  <si>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</si>
  <si>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</si>
  <si>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</si>
  <si>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</si>
  <si>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</si>
  <si>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</si>
  <si>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</si>
  <si>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</si>
  <si>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</si>
  <si>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</si>
  <si>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</si>
  <si>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</si>
  <si>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</si>
  <si>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</si>
  <si>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</si>
  <si>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</si>
  <si>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</si>
  <si>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</si>
  <si>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</si>
  <si>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</si>
  <si>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</si>
  <si>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</si>
  <si>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</si>
  <si>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</si>
  <si>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</si>
  <si>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</si>
  <si>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</si>
  <si>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</si>
  <si>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</si>
  <si>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</si>
  <si>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</si>
  <si>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</si>
  <si>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</si>
  <si>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</si>
  <si>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</si>
  <si>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</si>
  <si>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</si>
  <si>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</si>
  <si>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</si>
  <si>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</si>
  <si>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</si>
  <si>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</si>
  <si>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</si>
  <si>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</si>
  <si>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</si>
  <si>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</si>
  <si>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</si>
  <si>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</si>
  <si>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</si>
  <si>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</si>
  <si>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</si>
  <si>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</si>
  <si>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</si>
  <si>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</si>
  <si>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</si>
  <si>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</si>
  <si>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</si>
  <si>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</si>
  <si>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</si>
  <si>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</si>
  <si>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</si>
  <si>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</si>
  <si>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</si>
  <si>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</si>
  <si>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</si>
  <si>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</si>
  <si>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</si>
  <si>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</si>
  <si>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</si>
  <si>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</si>
  <si>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</si>
  <si>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</si>
  <si>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</si>
  <si>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</si>
  <si>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</si>
  <si>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</si>
  <si>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</si>
  <si>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</si>
  <si>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</si>
  <si>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</si>
  <si>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</si>
  <si>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</si>
  <si>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</si>
  <si>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</si>
  <si>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</si>
  <si>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</si>
  <si>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</si>
  <si>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</si>
  <si>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</si>
  <si>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</si>
  <si>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</si>
  <si>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</si>
  <si>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</si>
  <si>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</si>
  <si>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</si>
  <si>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</si>
  <si>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</si>
  <si>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</si>
  <si>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</si>
  <si>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</si>
  <si>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</si>
  <si>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</si>
  <si>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</si>
  <si>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</si>
  <si>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</si>
  <si>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</si>
  <si>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</si>
  <si>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</si>
  <si>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</si>
  <si>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</si>
  <si>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</si>
  <si>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</si>
  <si>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</si>
  <si>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</si>
  <si>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</si>
  <si>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</si>
  <si>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</si>
  <si>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</si>
  <si>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</si>
  <si>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</si>
  <si>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</si>
  <si>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</si>
  <si>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</si>
  <si>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</si>
  <si>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</si>
  <si>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</si>
  <si>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</si>
  <si>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</si>
  <si>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</si>
  <si>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</si>
  <si>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</si>
  <si>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</si>
  <si>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</si>
  <si>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</si>
  <si>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</si>
  <si>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</si>
  <si>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</si>
  <si>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</si>
  <si>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</si>
  <si>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</si>
  <si>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</si>
  <si>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</si>
  <si>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</si>
  <si>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</si>
  <si>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</si>
  <si>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</si>
  <si>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</si>
  <si>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</si>
  <si>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</si>
  <si>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</si>
  <si>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</si>
  <si>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</si>
  <si>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</si>
  <si>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</si>
  <si>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</si>
  <si>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</si>
  <si>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</si>
  <si>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</si>
  <si>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</si>
  <si>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</si>
  <si>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</si>
  <si>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</si>
  <si>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</si>
  <si>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</si>
  <si>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</si>
  <si>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</si>
  <si>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</si>
  <si>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</si>
  <si>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</si>
  <si>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</si>
  <si>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</si>
  <si>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</si>
  <si>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</si>
  <si>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</si>
  <si>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</si>
  <si>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</si>
  <si>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</si>
  <si>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</si>
  <si>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</si>
  <si>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</si>
  <si>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</si>
  <si>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</si>
  <si>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</si>
  <si>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</si>
  <si>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</si>
  <si>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</si>
  <si>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</si>
  <si>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</si>
  <si>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</si>
  <si>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</si>
  <si>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</si>
  <si>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</si>
  <si>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</si>
  <si>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</si>
  <si>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</si>
  <si>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</si>
  <si>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</si>
  <si>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</si>
  <si>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</si>
  <si>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</si>
  <si>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</si>
  <si>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</si>
  <si>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</si>
  <si>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</si>
  <si>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</si>
  <si>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</si>
  <si>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</si>
  <si>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</si>
  <si>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</si>
  <si>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</si>
  <si>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</si>
  <si>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</si>
  <si>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</si>
  <si>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</si>
  <si>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</si>
  <si>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</si>
  <si>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</si>
  <si>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</si>
  <si>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</si>
  <si>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</si>
  <si>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</si>
  <si>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</si>
  <si>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</si>
  <si>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</si>
  <si>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</si>
  <si>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</si>
  <si>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</si>
  <si>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</si>
  <si>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</si>
  <si>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</si>
  <si>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</si>
  <si>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</si>
  <si>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</si>
  <si>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</si>
  <si>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</si>
  <si>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</si>
  <si>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</si>
  <si>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</si>
  <si>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</si>
  <si>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</si>
  <si>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</si>
  <si>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</si>
  <si>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</si>
  <si>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</si>
  <si>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</si>
  <si>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</si>
  <si>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</si>
  <si>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</si>
  <si>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</si>
  <si>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</si>
  <si>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</si>
  <si>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</si>
  <si>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</si>
  <si>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</si>
  <si>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</si>
  <si>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</si>
  <si>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</si>
  <si>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</si>
  <si>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</si>
  <si>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</si>
  <si>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</si>
  <si>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</si>
  <si>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</si>
  <si>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</si>
  <si>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</si>
  <si>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</si>
  <si>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</si>
  <si>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</si>
  <si>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</si>
  <si>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</si>
  <si>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</si>
  <si>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</si>
  <si>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</si>
  <si>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</si>
  <si>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</si>
  <si>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</si>
  <si>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</si>
  <si>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</si>
  <si>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</si>
  <si>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</si>
  <si>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</si>
  <si>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</si>
  <si>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</si>
  <si>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</si>
  <si>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</si>
  <si>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</si>
  <si>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</si>
  <si>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</si>
  <si>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</si>
  <si>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</si>
  <si>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</si>
  <si>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</si>
  <si>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</si>
  <si>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</si>
  <si>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</si>
  <si>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</si>
  <si>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</si>
  <si>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</si>
  <si>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</si>
  <si>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</si>
  <si>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</si>
  <si>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</si>
  <si>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</si>
  <si>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</si>
  <si>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</si>
  <si>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</si>
  <si>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</si>
  <si>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</si>
  <si>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</si>
  <si>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</si>
  <si>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</si>
  <si>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</si>
  <si>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</si>
  <si>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</si>
  <si>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</si>
  <si>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</si>
  <si>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</si>
  <si>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</si>
  <si>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</si>
  <si>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</si>
  <si>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</si>
  <si>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</si>
  <si>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</si>
  <si>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</si>
  <si>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</si>
  <si>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</si>
  <si>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</si>
  <si>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</si>
  <si>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</si>
  <si>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</si>
  <si>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</si>
  <si>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</si>
  <si>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</si>
  <si>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</si>
  <si>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</si>
  <si>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</si>
  <si>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</si>
  <si>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</si>
  <si>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</si>
  <si>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</si>
  <si>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</si>
  <si>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</si>
  <si>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</si>
  <si>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</si>
  <si>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</si>
  <si>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</si>
  <si>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</si>
  <si>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</si>
  <si>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</si>
  <si>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</si>
  <si>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</si>
  <si>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</si>
  <si>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</si>
  <si>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</si>
  <si>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</si>
  <si>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</si>
  <si>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</si>
  <si>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</si>
  <si>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</si>
  <si>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</si>
  <si>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</si>
  <si>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</si>
  <si>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</si>
  <si>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</si>
  <si>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</si>
  <si>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</si>
  <si>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</si>
  <si>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</si>
  <si>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</si>
  <si>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</si>
  <si>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</si>
  <si>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</si>
  <si>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</si>
  <si>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</si>
  <si>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</si>
  <si>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</si>
  <si>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</si>
  <si>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</si>
  <si>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</si>
  <si>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</si>
  <si>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</si>
  <si>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</si>
  <si>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</si>
  <si>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</si>
  <si>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</si>
  <si>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</si>
  <si>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</si>
  <si>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</si>
  <si>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</si>
  <si>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</si>
  <si>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</si>
  <si>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</si>
  <si>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</si>
  <si>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</si>
  <si>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</si>
  <si>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</si>
  <si>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</si>
  <si>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</si>
  <si>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</si>
  <si>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</si>
  <si>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</si>
  <si>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</si>
  <si>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</si>
  <si>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</si>
  <si>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</si>
  <si>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</si>
  <si>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</si>
  <si>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</si>
  <si>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</si>
  <si>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</si>
  <si>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</si>
  <si>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</si>
  <si>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</si>
  <si>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</si>
  <si>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</si>
  <si>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</si>
  <si>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</si>
  <si>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</si>
  <si>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</si>
  <si>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</si>
  <si>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</si>
  <si>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</si>
  <si>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</si>
  <si>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</si>
  <si>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</si>
  <si>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</si>
  <si>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</si>
  <si>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</si>
  <si>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</si>
  <si>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</si>
  <si>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</si>
  <si>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</si>
  <si>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</si>
  <si>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</si>
  <si>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</si>
  <si>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</si>
  <si>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</si>
  <si>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</si>
  <si>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</si>
  <si>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</si>
  <si>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</si>
  <si>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</si>
  <si>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</si>
  <si>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</si>
  <si>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</si>
  <si>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</si>
  <si>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</si>
  <si>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</si>
  <si>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</si>
  <si>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</si>
  <si>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</si>
  <si>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</si>
  <si>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</si>
  <si>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</si>
  <si>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</si>
  <si>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</si>
  <si>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</si>
  <si>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</si>
  <si>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</si>
  <si>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</si>
  <si>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</si>
  <si>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</si>
  <si>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</si>
  <si>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</si>
  <si>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</si>
  <si>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</si>
  <si>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</si>
  <si>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</si>
  <si>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</si>
  <si>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</si>
  <si>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</si>
  <si>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</si>
  <si>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</si>
  <si>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</si>
  <si>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</si>
  <si>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</si>
  <si>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</si>
  <si>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</si>
  <si>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</si>
  <si>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</si>
  <si>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</si>
  <si>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</si>
  <si>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</si>
  <si>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</si>
  <si>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</si>
  <si>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</si>
  <si>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</si>
  <si>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</si>
  <si>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</si>
  <si>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</si>
  <si>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</si>
  <si>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</si>
  <si>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</si>
  <si>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</si>
  <si>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</si>
  <si>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</si>
  <si>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</si>
  <si>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</si>
  <si>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</si>
  <si>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</si>
  <si>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</si>
  <si>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</si>
  <si>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</si>
  <si>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</si>
  <si>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</si>
  <si>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</si>
  <si>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</si>
  <si>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</si>
  <si>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</si>
  <si>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</si>
  <si>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</si>
  <si>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</si>
  <si>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</si>
  <si>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</si>
  <si>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</si>
  <si>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</si>
  <si>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</si>
  <si>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</si>
  <si>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</si>
  <si>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</si>
  <si>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</si>
  <si>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</si>
  <si>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</si>
  <si>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</si>
  <si>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</si>
  <si>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</si>
  <si>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</si>
  <si>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</si>
  <si>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</si>
  <si>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</si>
  <si>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</si>
  <si>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</si>
  <si>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</si>
  <si>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</si>
  <si>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</si>
  <si>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</si>
  <si>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</si>
  <si>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</si>
  <si>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</si>
  <si>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</si>
  <si>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</si>
  <si>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</si>
  <si>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</si>
  <si>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</si>
  <si>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</si>
  <si>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</si>
  <si>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</si>
  <si>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</si>
  <si>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</si>
  <si>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</si>
  <si>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</si>
  <si>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</si>
  <si>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</si>
  <si>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</si>
  <si>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</si>
  <si>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</si>
  <si>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</si>
  <si>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</si>
  <si>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</si>
  <si>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</si>
  <si>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</si>
  <si>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</si>
  <si>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</si>
  <si>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</si>
  <si>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</si>
  <si>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</si>
  <si>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</si>
  <si>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</si>
  <si>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</si>
  <si>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</si>
  <si>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</si>
  <si>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</si>
  <si>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</si>
  <si>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</si>
  <si>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</si>
  <si>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</si>
  <si>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</si>
  <si>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</si>
  <si>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</si>
  <si>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</si>
  <si>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</si>
  <si>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</si>
  <si>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</si>
  <si>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</si>
  <si>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</si>
  <si>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</si>
  <si>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</si>
  <si>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</si>
  <si>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</si>
  <si>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</si>
  <si>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</si>
  <si>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</si>
  <si>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</si>
  <si>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</si>
  <si>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</si>
  <si>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</si>
  <si>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</si>
  <si>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</si>
  <si>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</si>
  <si>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</si>
  <si>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</si>
  <si>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</si>
  <si>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</si>
  <si>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</si>
  <si>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</si>
  <si>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</si>
  <si>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</si>
  <si>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</si>
  <si>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</si>
  <si>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</si>
  <si>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</si>
  <si>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</si>
  <si>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</si>
  <si>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</si>
  <si>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</si>
  <si>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</si>
  <si>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</si>
  <si>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</si>
  <si>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</si>
  <si>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</si>
  <si>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</si>
  <si>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</si>
  <si>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</si>
  <si>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</si>
  <si>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</si>
  <si>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</si>
  <si>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</si>
  <si>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</si>
  <si>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</si>
  <si>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</si>
  <si>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</si>
  <si>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</si>
  <si>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</si>
  <si>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</si>
  <si>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</si>
  <si>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</si>
  <si>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</si>
  <si>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</si>
  <si>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</si>
  <si>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</si>
  <si>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</si>
  <si>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</si>
  <si>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</si>
  <si>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</si>
  <si>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</si>
  <si>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</si>
  <si>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</si>
  <si>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</si>
  <si>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</si>
  <si>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</si>
  <si>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</si>
  <si>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</si>
  <si>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</si>
  <si>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</si>
  <si>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</si>
  <si>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</si>
  <si>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</si>
  <si>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</si>
  <si>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</si>
  <si>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</si>
  <si>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</si>
  <si>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</si>
  <si>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</si>
  <si>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</si>
  <si>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</si>
  <si>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</si>
  <si>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</si>
  <si>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</si>
  <si>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</si>
  <si>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</si>
  <si>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</si>
  <si>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</si>
  <si>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</si>
  <si>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</si>
  <si>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</si>
  <si>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</si>
  <si>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</si>
  <si>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</si>
  <si>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</si>
  <si>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</si>
  <si>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</si>
  <si>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</si>
  <si>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</si>
  <si>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</si>
  <si>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</si>
  <si>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</si>
  <si>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</si>
  <si>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</si>
  <si>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</si>
  <si>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</si>
  <si>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</si>
  <si>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</si>
  <si>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</si>
  <si>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</si>
  <si>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</si>
  <si>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</si>
  <si>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</si>
  <si>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</si>
  <si>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</si>
  <si>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</si>
  <si>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</si>
  <si>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</si>
  <si>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</si>
  <si>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</si>
  <si>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</si>
  <si>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</si>
  <si>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</si>
  <si>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</si>
  <si>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</si>
  <si>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</si>
  <si>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</si>
  <si>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</si>
  <si>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</si>
  <si>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</si>
  <si>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</si>
  <si>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</si>
  <si>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</si>
  <si>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</si>
  <si>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</si>
  <si>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</si>
  <si>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</si>
  <si>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</si>
  <si>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</si>
  <si>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</si>
  <si>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</si>
  <si>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</si>
  <si>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</si>
  <si>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</si>
  <si>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</si>
  <si>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</si>
  <si>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</si>
  <si>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</si>
  <si>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</si>
  <si>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</si>
  <si>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</si>
  <si>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</si>
  <si>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</si>
  <si>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</si>
  <si>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</si>
  <si>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</si>
  <si>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</si>
  <si>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</si>
  <si>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</si>
  <si>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</si>
  <si>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</si>
  <si>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</si>
  <si>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</si>
  <si>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</si>
  <si>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</si>
  <si>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</si>
  <si>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</si>
  <si>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</si>
  <si>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</si>
  <si>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</si>
  <si>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</si>
  <si>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</si>
  <si>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</si>
  <si>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</si>
  <si>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</si>
  <si>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</si>
  <si>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</si>
  <si>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</si>
  <si>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</si>
  <si>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</si>
  <si>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</si>
  <si>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</si>
  <si>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</si>
  <si>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</si>
  <si>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</si>
  <si>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</si>
  <si>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</si>
  <si>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</si>
  <si>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</si>
  <si>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</si>
  <si>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</si>
  <si>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</si>
  <si>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</si>
  <si>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</si>
  <si>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</si>
  <si>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</si>
  <si>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</si>
  <si>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</si>
  <si>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</si>
  <si>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</si>
  <si>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</si>
  <si>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</si>
  <si>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</si>
  <si>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</si>
  <si>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</si>
  <si>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</si>
  <si>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</si>
  <si>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</si>
  <si>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</si>
  <si>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</si>
  <si>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</si>
  <si>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</si>
  <si>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</si>
  <si>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</si>
  <si>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</si>
  <si>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</si>
  <si>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</si>
  <si>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</si>
  <si>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</si>
  <si>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</si>
  <si>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</si>
  <si>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</si>
  <si>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</si>
  <si>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</si>
  <si>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</si>
  <si>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</si>
  <si>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</si>
  <si>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</si>
  <si>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</si>
  <si>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</si>
  <si>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</si>
  <si>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</si>
  <si>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</si>
  <si>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</si>
  <si>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</si>
  <si>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</si>
  <si>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</si>
  <si>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</si>
  <si>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</si>
  <si>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</si>
  <si>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</si>
  <si>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</si>
  <si>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</si>
  <si>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</si>
  <si>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</si>
  <si>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</si>
  <si>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</si>
  <si>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</si>
  <si>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</si>
  <si>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</si>
  <si>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</si>
  <si>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</si>
  <si>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</si>
  <si>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</si>
  <si>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</si>
  <si>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</si>
  <si>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</si>
  <si>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</si>
  <si>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</si>
  <si>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</si>
  <si>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</si>
  <si>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</si>
  <si>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</si>
  <si>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</si>
  <si>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</si>
  <si>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</si>
  <si>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</si>
  <si>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</si>
  <si>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</si>
  <si>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</si>
  <si>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</si>
  <si>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</si>
  <si>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</si>
  <si>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</si>
  <si>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</si>
  <si>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</si>
  <si>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</si>
  <si>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</si>
  <si>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</si>
  <si>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</si>
  <si>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</si>
  <si>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</si>
  <si>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</si>
  <si>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</si>
  <si>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</si>
  <si>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</si>
  <si>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</si>
  <si>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</si>
  <si>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</si>
  <si>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</si>
  <si>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</si>
  <si>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</si>
  <si>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</si>
  <si>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</si>
  <si>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</si>
  <si>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</si>
  <si>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</si>
  <si>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</si>
  <si>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</si>
  <si>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</si>
  <si>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</si>
  <si>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</si>
  <si>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</si>
  <si>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</si>
  <si>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</si>
  <si>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</si>
  <si>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</si>
  <si>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</si>
  <si>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</si>
  <si>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</si>
  <si>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</si>
  <si>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</si>
  <si>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</si>
  <si>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</si>
  <si>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</si>
  <si>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</si>
  <si>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</si>
  <si>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</si>
  <si>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</si>
  <si>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</si>
  <si>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</si>
  <si>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</si>
  <si>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</si>
  <si>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</si>
  <si>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</si>
  <si>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</si>
  <si>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</si>
  <si>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</si>
  <si>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</si>
  <si>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</si>
  <si>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</si>
  <si>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</si>
  <si>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</si>
  <si>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</si>
  <si>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</si>
  <si>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</si>
  <si>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</si>
  <si>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</si>
  <si>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</si>
  <si>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</si>
  <si>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</si>
  <si>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</si>
  <si>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</si>
  <si>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</si>
  <si>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</si>
  <si>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</si>
  <si>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</si>
  <si>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</si>
  <si>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</si>
  <si>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</si>
  <si>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</si>
  <si>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</si>
  <si>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</si>
  <si>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</si>
  <si>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</si>
  <si>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</si>
  <si>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</si>
  <si>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</si>
  <si>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</si>
  <si>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</si>
  <si>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</si>
  <si>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</si>
  <si>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</si>
  <si>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</si>
  <si>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</si>
  <si>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</si>
  <si>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</si>
  <si>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</si>
  <si>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</si>
  <si>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</si>
  <si>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</si>
  <si>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</si>
  <si>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</si>
  <si>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</si>
  <si>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</si>
  <si>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</si>
  <si>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</si>
  <si>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</si>
  <si>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</si>
  <si>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</si>
  <si>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</si>
  <si>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</si>
  <si>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</si>
  <si>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</si>
  <si>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</si>
  <si>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</si>
  <si>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</si>
  <si>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</si>
  <si>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</si>
  <si>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</si>
  <si>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</si>
  <si>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</si>
  <si>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</si>
  <si>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</si>
  <si>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</si>
  <si>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</si>
  <si>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</si>
  <si>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</si>
  <si>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</si>
  <si>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</si>
  <si>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</si>
  <si>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</si>
  <si>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</si>
  <si>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</si>
  <si>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</si>
  <si>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</si>
  <si>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</si>
  <si>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</si>
  <si>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</si>
  <si>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</si>
  <si>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</si>
  <si>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</si>
  <si>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</si>
  <si>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</si>
  <si>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</si>
  <si>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</si>
  <si>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</si>
  <si>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</si>
  <si>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</si>
  <si>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</si>
  <si>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</si>
  <si>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</si>
  <si>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</si>
  <si>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</si>
  <si>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</si>
  <si>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</si>
  <si>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</si>
  <si>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</si>
  <si>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</si>
  <si>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</si>
  <si>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</si>
  <si>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</si>
  <si>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</si>
  <si>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</si>
  <si>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</si>
  <si>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</si>
  <si>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</si>
  <si>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</si>
  <si>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</si>
  <si>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</si>
  <si>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</si>
  <si>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</si>
  <si>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</si>
  <si>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</si>
  <si>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</si>
  <si>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</si>
  <si>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</si>
  <si>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</si>
  <si>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</si>
  <si>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</si>
  <si>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</si>
  <si>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</si>
  <si>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</si>
  <si>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</si>
  <si>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</si>
  <si>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</si>
  <si>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</si>
  <si>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</si>
  <si>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</si>
  <si>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</si>
  <si>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</si>
  <si>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</si>
  <si>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</si>
  <si>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</si>
  <si>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</si>
  <si>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</si>
  <si>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</si>
  <si>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</si>
  <si>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</si>
  <si>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</si>
  <si>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</si>
  <si>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</si>
  <si>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</si>
  <si>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</si>
  <si>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</si>
  <si>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</si>
  <si>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</si>
  <si>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</si>
  <si>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</si>
  <si>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</si>
  <si>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</si>
  <si>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</si>
  <si>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</si>
  <si>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</si>
  <si>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</si>
  <si>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</si>
  <si>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</si>
  <si>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</si>
  <si>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</si>
  <si>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</si>
  <si>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</si>
  <si>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</si>
  <si>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</si>
  <si>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</si>
  <si>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</si>
  <si>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</si>
  <si>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</si>
  <si>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</si>
  <si>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</si>
  <si>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</si>
  <si>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</si>
  <si>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</si>
  <si>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</si>
  <si>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</si>
  <si>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</si>
  <si>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</si>
  <si>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</si>
  <si>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</si>
  <si>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</si>
  <si>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</si>
  <si>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</si>
  <si>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</si>
  <si>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</si>
  <si>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</si>
  <si>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</si>
  <si>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</si>
  <si>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</si>
  <si>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</si>
  <si>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</si>
  <si>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</si>
  <si>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</si>
  <si>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</si>
  <si>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</si>
  <si>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</si>
  <si>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</si>
  <si>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</si>
  <si>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</si>
  <si>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</si>
  <si>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</si>
  <si>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</si>
  <si>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</si>
  <si>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</si>
  <si>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</si>
  <si>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</si>
  <si>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</si>
  <si>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</si>
  <si>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</si>
  <si>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</si>
  <si>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</si>
  <si>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</si>
  <si>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</si>
  <si>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</si>
  <si>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</si>
  <si>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</si>
  <si>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</si>
  <si>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</si>
  <si>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</si>
  <si>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</si>
  <si>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</si>
  <si>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</si>
  <si>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</si>
  <si>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</si>
  <si>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</si>
  <si>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</si>
  <si>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</si>
  <si>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</si>
  <si>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</si>
  <si>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</si>
  <si>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</si>
  <si>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</si>
  <si>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</si>
  <si>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</si>
  <si>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</si>
  <si>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</si>
  <si>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</si>
  <si>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</si>
  <si>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</si>
  <si>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</si>
  <si>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</si>
  <si>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</si>
  <si>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</si>
  <si>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</si>
  <si>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</si>
  <si>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</si>
  <si>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</si>
  <si>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</si>
  <si>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</si>
  <si>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</si>
  <si>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</si>
  <si>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</si>
  <si>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</si>
  <si>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</si>
  <si>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</si>
  <si>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</si>
  <si>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</si>
  <si>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</si>
  <si>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</si>
  <si>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</si>
  <si>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</si>
  <si>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</si>
  <si>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</si>
  <si>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</si>
  <si>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</si>
  <si>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</si>
  <si>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</si>
  <si>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</si>
  <si>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</si>
  <si>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</si>
  <si>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</si>
  <si>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</si>
  <si>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</si>
  <si>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</si>
  <si>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</si>
  <si>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</si>
  <si>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</si>
  <si>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</si>
  <si>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</si>
  <si>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</si>
  <si>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</si>
  <si>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</si>
  <si>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</si>
  <si>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</si>
  <si>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</si>
  <si>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</si>
  <si>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</si>
  <si>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</si>
  <si>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</si>
  <si>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</si>
  <si>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</si>
  <si>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</si>
  <si>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</si>
  <si>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</si>
  <si>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</si>
  <si>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</si>
  <si>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</si>
  <si>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</si>
  <si>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</si>
  <si>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</si>
  <si>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</si>
  <si>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</si>
  <si>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</si>
  <si>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</si>
  <si>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</si>
  <si>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</si>
  <si>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</si>
  <si>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</si>
  <si>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</si>
  <si>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</si>
  <si>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</si>
  <si>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</si>
  <si>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</si>
  <si>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</si>
  <si>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</si>
  <si>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</si>
  <si>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</si>
  <si>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</si>
  <si>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</si>
  <si>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</si>
  <si>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</si>
  <si>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</si>
  <si>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</si>
  <si>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</si>
  <si>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</si>
  <si>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</si>
  <si>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</si>
  <si>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</si>
  <si>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</si>
  <si>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</si>
  <si>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</si>
  <si>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</si>
  <si>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</si>
  <si>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</si>
  <si>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</si>
  <si>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</si>
  <si>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</si>
  <si>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</si>
  <si>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</si>
  <si>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</si>
  <si>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</si>
  <si>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</si>
  <si>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</si>
  <si>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</si>
  <si>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</si>
  <si>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</si>
  <si>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</si>
  <si>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</si>
  <si>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</si>
  <si>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</si>
  <si>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</si>
  <si>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</si>
  <si>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</si>
  <si>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</si>
  <si>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</si>
  <si>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</si>
  <si>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</si>
  <si>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</si>
  <si>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</si>
  <si>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</si>
  <si>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</si>
  <si>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</si>
  <si>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</si>
  <si>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</si>
  <si>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</si>
  <si>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</si>
  <si>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</si>
  <si>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</si>
  <si>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</si>
  <si>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</si>
  <si>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</si>
  <si>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</si>
  <si>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</si>
  <si>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</si>
  <si>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</si>
  <si>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</si>
  <si>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</si>
  <si>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</si>
  <si>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</si>
  <si>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</si>
  <si>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</si>
  <si>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</si>
  <si>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</si>
  <si>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</si>
  <si>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</si>
  <si>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</si>
  <si>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</si>
  <si>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</si>
  <si>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</si>
  <si>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</si>
  <si>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</si>
  <si>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</si>
  <si>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</si>
  <si>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</si>
  <si>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</si>
  <si>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</si>
  <si>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</si>
  <si>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</si>
  <si>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</si>
  <si>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</si>
  <si>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</si>
  <si>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</si>
  <si>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</si>
  <si>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</si>
  <si>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</si>
  <si>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</si>
  <si>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</si>
  <si>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</si>
  <si>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</si>
  <si>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</si>
  <si>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</si>
  <si>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</si>
  <si>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</si>
  <si>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</si>
  <si>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</si>
  <si>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</si>
  <si>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</si>
  <si>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</si>
  <si>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</si>
  <si>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</si>
  <si>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</si>
  <si>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</si>
  <si>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</si>
  <si>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</si>
  <si>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</si>
  <si>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</si>
  <si>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</si>
  <si>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</si>
  <si>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</si>
  <si>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</si>
  <si>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</si>
  <si>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</si>
  <si>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</si>
  <si>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</si>
  <si>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</si>
  <si>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</si>
  <si>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</si>
  <si>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</si>
  <si>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</si>
  <si>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</si>
  <si>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</si>
  <si>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</si>
  <si>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</si>
  <si>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</si>
  <si>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</si>
  <si>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</si>
  <si>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</si>
  <si>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</si>
  <si>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</si>
  <si>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</si>
  <si>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</si>
  <si>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</si>
  <si>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</si>
  <si>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</si>
  <si>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</si>
  <si>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</si>
  <si>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</si>
  <si>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</si>
  <si>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</si>
  <si>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</si>
  <si>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</si>
  <si>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</si>
  <si>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</si>
  <si>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</si>
  <si>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</si>
  <si>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</si>
  <si>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</si>
  <si>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</si>
  <si>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</si>
  <si>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</si>
  <si>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</si>
  <si>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</si>
  <si>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</si>
  <si>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</si>
  <si>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</si>
  <si>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</si>
  <si>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</si>
  <si>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</si>
  <si>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</si>
  <si>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</si>
  <si>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</si>
  <si>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</si>
  <si>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</si>
  <si>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</si>
  <si>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</si>
  <si>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</si>
  <si>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</si>
  <si>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</si>
  <si>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</si>
  <si>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</si>
  <si>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</si>
  <si>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</si>
  <si>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</si>
  <si>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</si>
  <si>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</si>
  <si>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</si>
  <si>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</si>
  <si>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</si>
  <si>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</si>
  <si>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</si>
  <si>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</si>
  <si>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</si>
  <si>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</si>
  <si>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</si>
  <si>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</si>
  <si>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</si>
  <si>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</si>
  <si>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</si>
  <si>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</si>
  <si>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</si>
  <si>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</si>
  <si>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</si>
  <si>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</si>
  <si>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</si>
  <si>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</si>
  <si>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</si>
  <si>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</si>
  <si>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</si>
  <si>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</si>
  <si>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</si>
  <si>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</si>
  <si>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</si>
  <si>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</si>
  <si>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</si>
  <si>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</si>
  <si>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</si>
  <si>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</si>
  <si>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</si>
  <si>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</si>
  <si>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</si>
  <si>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</si>
  <si>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</si>
  <si>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</si>
  <si>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</si>
  <si>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</si>
  <si>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</si>
  <si>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</si>
  <si>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</si>
  <si>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</si>
  <si>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</si>
  <si>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</si>
  <si>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</si>
  <si>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</si>
  <si>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</si>
  <si>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</si>
  <si>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</si>
  <si>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</si>
  <si>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</si>
  <si>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</si>
  <si>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</si>
  <si>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</si>
  <si>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</si>
  <si>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</si>
  <si>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</si>
  <si>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</si>
  <si>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</si>
  <si>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</si>
  <si>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</si>
  <si>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</si>
  <si>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</si>
  <si>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</si>
  <si>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</si>
  <si>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</si>
  <si>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</si>
  <si>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</si>
  <si>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</si>
  <si>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</si>
  <si>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</si>
  <si>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</si>
  <si>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</si>
  <si>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</si>
  <si>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</si>
  <si>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</si>
  <si>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</si>
  <si>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</si>
  <si>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</si>
  <si>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</si>
  <si>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</si>
  <si>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</si>
  <si>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</si>
  <si>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</si>
  <si>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</si>
  <si>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</si>
  <si>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</si>
  <si>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</si>
  <si>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</si>
  <si>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</si>
  <si>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</si>
  <si>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</si>
  <si>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</si>
  <si>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</si>
  <si>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</si>
  <si>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</si>
  <si>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</si>
  <si>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</si>
  <si>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</si>
  <si>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</si>
  <si>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</si>
  <si>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</si>
  <si>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</si>
  <si>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</si>
  <si>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</si>
  <si>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</si>
  <si>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</si>
  <si>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</si>
  <si>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</si>
  <si>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</si>
  <si>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</si>
  <si>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</si>
  <si>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</si>
  <si>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</si>
  <si>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</si>
  <si>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</si>
  <si>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</si>
  <si>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</si>
  <si>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</si>
  <si>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</si>
  <si>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</si>
  <si>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</si>
  <si>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</si>
  <si>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</si>
  <si>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</si>
  <si>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</si>
  <si>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</si>
  <si>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</si>
  <si>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</si>
  <si>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</si>
  <si>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</si>
  <si>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</si>
  <si>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</si>
  <si>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</si>
  <si>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</si>
  <si>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</si>
  <si>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</si>
  <si>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</si>
  <si>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</si>
  <si>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</si>
  <si>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</si>
  <si>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</si>
  <si>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</si>
  <si>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</si>
  <si>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</si>
  <si>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</si>
  <si>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</si>
  <si>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</si>
  <si>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</si>
  <si>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</si>
  <si>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</si>
  <si>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</si>
  <si>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</si>
  <si>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</si>
  <si>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</si>
  <si>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</si>
  <si>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</si>
  <si>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</si>
  <si>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</si>
  <si>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</si>
  <si>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</si>
  <si>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</si>
  <si>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</si>
  <si>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</si>
  <si>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</si>
  <si>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</si>
  <si>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</si>
  <si>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</si>
  <si>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</si>
  <si>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</si>
  <si>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</si>
  <si>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</si>
  <si>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</si>
  <si>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</si>
  <si>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</si>
  <si>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</si>
  <si>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</si>
  <si>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</si>
  <si>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</si>
  <si>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</si>
  <si>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</si>
  <si>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</si>
  <si>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</si>
  <si>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</si>
  <si>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</si>
  <si>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</si>
  <si>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</si>
  <si>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</si>
  <si>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</si>
  <si>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</si>
  <si>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</si>
  <si>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</si>
  <si>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</si>
  <si>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</si>
  <si>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</si>
  <si>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</si>
  <si>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</si>
  <si>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</si>
  <si>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</si>
  <si>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</si>
  <si>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</si>
  <si>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</si>
  <si>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</si>
  <si>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</si>
  <si>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</si>
  <si>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</si>
  <si>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</si>
  <si>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</si>
  <si>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</si>
  <si>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</si>
  <si>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</si>
  <si>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</si>
  <si>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</si>
  <si>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</si>
  <si>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</si>
  <si>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</si>
  <si>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</si>
  <si>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</si>
  <si>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</si>
  <si>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</si>
  <si>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</si>
  <si>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</si>
  <si>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</si>
  <si>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</si>
  <si>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</si>
  <si>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</si>
  <si>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</si>
  <si>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</si>
  <si>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</si>
  <si>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</si>
  <si>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</si>
  <si>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</si>
  <si>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</si>
  <si>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</si>
  <si>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</si>
  <si>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</si>
  <si>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</si>
  <si>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</si>
  <si>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</si>
  <si>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</si>
  <si>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</si>
  <si>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</si>
  <si>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</si>
  <si>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</si>
  <si>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</si>
  <si>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</si>
  <si>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</si>
  <si>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</si>
  <si>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</si>
  <si>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</si>
  <si>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</si>
  <si>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</si>
  <si>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</si>
  <si>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</si>
  <si>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</si>
  <si>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</si>
  <si>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</si>
  <si>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</si>
  <si>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</si>
  <si>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</si>
  <si>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</si>
  <si>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</si>
  <si>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</si>
  <si>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</si>
  <si>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</si>
  <si>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</si>
  <si>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</si>
  <si>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</si>
  <si>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</si>
  <si>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</si>
  <si>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</si>
  <si>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</si>
  <si>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</si>
  <si>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</si>
  <si>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</si>
  <si>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</si>
  <si>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</si>
  <si>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</si>
  <si>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</si>
  <si>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</si>
  <si>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</si>
  <si>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</si>
  <si>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</si>
  <si>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</si>
  <si>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</si>
  <si>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</si>
  <si>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</si>
  <si>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</si>
  <si>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</si>
  <si>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</si>
  <si>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</si>
  <si>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</si>
  <si>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</si>
  <si>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</si>
  <si>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</si>
  <si>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</si>
  <si>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</si>
  <si>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</si>
  <si>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</si>
  <si>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</si>
  <si>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</si>
  <si>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</si>
  <si>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</si>
  <si>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</si>
  <si>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</si>
  <si>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</si>
  <si>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</si>
  <si>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</si>
  <si>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</si>
  <si>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</si>
  <si>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</si>
  <si>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</si>
  <si>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</si>
  <si>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</si>
  <si>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</si>
  <si>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</si>
  <si>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</si>
  <si>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</si>
  <si>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</si>
  <si>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</si>
  <si>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</si>
  <si>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</si>
  <si>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</si>
  <si>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</si>
  <si>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</si>
  <si>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</si>
  <si>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</si>
  <si>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</si>
  <si>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</si>
  <si>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</si>
  <si>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</si>
  <si>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</si>
  <si>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</si>
  <si>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</si>
  <si>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</si>
  <si>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</si>
  <si>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</si>
  <si>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</si>
  <si>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</si>
  <si>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</si>
  <si>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</si>
  <si>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</si>
  <si>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</si>
  <si>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</si>
  <si>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</si>
  <si>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</si>
  <si>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</si>
  <si>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</si>
  <si>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</si>
  <si>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</si>
  <si>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</si>
  <si>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</si>
  <si>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</si>
  <si>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</si>
  <si>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</si>
  <si>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</si>
  <si>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</si>
  <si>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</si>
  <si>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</si>
  <si>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</si>
  <si>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</si>
  <si>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</si>
  <si>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</si>
  <si>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</si>
  <si>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</si>
  <si>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</si>
  <si>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</si>
  <si>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</si>
  <si>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</si>
  <si>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</si>
  <si>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</si>
  <si>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</si>
  <si>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</si>
  <si>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</si>
  <si>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</si>
  <si>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</si>
  <si>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</si>
  <si>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</si>
  <si>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</si>
  <si>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</si>
  <si>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</si>
  <si>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</si>
  <si>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</si>
  <si>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</si>
  <si>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</si>
  <si>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</si>
  <si>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</si>
  <si>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</si>
  <si>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</si>
  <si>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</si>
  <si>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</si>
  <si>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</si>
  <si>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</si>
  <si>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</si>
  <si>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</si>
  <si>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</si>
  <si>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</si>
  <si>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</si>
  <si>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</si>
  <si>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</si>
  <si>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</si>
  <si>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</si>
  <si>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</si>
  <si>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</si>
  <si>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</si>
  <si>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</si>
  <si>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</si>
  <si>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</si>
  <si>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</si>
  <si>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</si>
  <si>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</si>
  <si>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</si>
  <si>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</si>
  <si>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</si>
  <si>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</si>
  <si>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</si>
  <si>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</si>
  <si>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</si>
  <si>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</si>
  <si>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</si>
  <si>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</si>
  <si>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</si>
  <si>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</si>
  <si>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</si>
  <si>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</si>
  <si>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</si>
  <si>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</si>
  <si>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</si>
  <si>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</si>
  <si>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</si>
  <si>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</si>
  <si>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</si>
  <si>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</si>
  <si>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</si>
  <si>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</si>
  <si>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</si>
  <si>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</si>
  <si>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</si>
  <si>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</si>
  <si>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</si>
  <si>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</si>
  <si>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</si>
  <si>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</si>
  <si>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</si>
  <si>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</si>
  <si>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</si>
  <si>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</si>
  <si>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</si>
  <si>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</si>
  <si>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</si>
  <si>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</si>
  <si>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</si>
  <si>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</si>
  <si>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</si>
  <si>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</si>
  <si>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</si>
  <si>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</si>
  <si>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</si>
  <si>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</si>
  <si>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</si>
  <si>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</si>
  <si>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</si>
  <si>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</si>
  <si>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</si>
  <si>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</si>
  <si>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</si>
  <si>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</si>
  <si>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</si>
  <si>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</si>
  <si>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</si>
  <si>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</si>
  <si>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</si>
  <si>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</si>
  <si>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</si>
  <si>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</si>
  <si>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</si>
  <si>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</si>
  <si>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</si>
  <si>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</si>
  <si>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</si>
  <si>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</si>
  <si>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</si>
  <si>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</si>
  <si>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</si>
  <si>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</si>
  <si>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</si>
  <si>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</si>
  <si>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</si>
  <si>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</si>
  <si>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</si>
  <si>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</si>
  <si>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</si>
  <si>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</si>
  <si>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</si>
  <si>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</si>
  <si>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</si>
  <si>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</si>
  <si>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</si>
  <si>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</si>
  <si>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</si>
  <si>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</si>
  <si>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</si>
  <si>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</si>
  <si>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</si>
  <si>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</si>
  <si>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</si>
  <si>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</si>
  <si>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</si>
  <si>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</si>
  <si>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</si>
  <si>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</si>
  <si>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</si>
  <si>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</si>
  <si>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</si>
  <si>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</si>
  <si>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</si>
  <si>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</si>
  <si>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</si>
  <si>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</si>
  <si>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</si>
  <si>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</si>
  <si>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</si>
  <si>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</si>
  <si>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</si>
  <si>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</si>
  <si>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</si>
  <si>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</si>
  <si>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</si>
  <si>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</si>
  <si>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</si>
  <si>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</si>
  <si>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</si>
  <si>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</si>
  <si>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</si>
  <si>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</si>
  <si>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</si>
  <si>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</si>
  <si>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</si>
  <si>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</si>
  <si>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</si>
  <si>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</si>
  <si>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</si>
  <si>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</si>
  <si>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</si>
  <si>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</si>
  <si>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</si>
  <si>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</si>
  <si>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</si>
  <si>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</si>
  <si>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</si>
  <si>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</si>
  <si>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</si>
  <si>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</si>
  <si>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</si>
  <si>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</si>
  <si>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</si>
  <si>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</si>
  <si>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</si>
  <si>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</si>
  <si>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</si>
  <si>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</si>
  <si>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</si>
  <si>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</si>
  <si>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</si>
  <si>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</si>
  <si>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</si>
  <si>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</si>
  <si>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</si>
  <si>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</si>
  <si>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</si>
  <si>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</si>
  <si>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</si>
  <si>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</si>
  <si>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</si>
  <si>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</si>
  <si>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</si>
  <si>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</si>
  <si>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</si>
  <si>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</si>
  <si>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</si>
  <si>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</si>
  <si>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</si>
  <si>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</si>
  <si>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</si>
  <si>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</si>
  <si>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</si>
  <si>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</si>
  <si>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</si>
  <si>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</si>
  <si>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</si>
  <si>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</si>
  <si>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</si>
  <si>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</si>
  <si>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</si>
  <si>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</si>
  <si>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</si>
  <si>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</si>
  <si>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</si>
  <si>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</si>
  <si>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</si>
  <si>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</si>
  <si>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</si>
  <si>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</si>
  <si>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</si>
  <si>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</si>
  <si>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</si>
  <si>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</si>
  <si>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</si>
  <si>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</si>
  <si>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</si>
  <si>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</si>
  <si>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</si>
  <si>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</si>
  <si>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</si>
  <si>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</si>
  <si>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</si>
  <si>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</si>
  <si>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</si>
  <si>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</si>
  <si>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</si>
  <si>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</si>
  <si>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</si>
  <si>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</si>
  <si>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</si>
  <si>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</si>
  <si>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</si>
  <si>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</si>
  <si>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</si>
  <si>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</si>
  <si>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</si>
  <si>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</si>
  <si>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</si>
  <si>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</si>
  <si>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</si>
  <si>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</si>
  <si>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</si>
  <si>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</si>
  <si>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</si>
  <si>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</si>
  <si>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</si>
  <si>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</si>
  <si>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</si>
  <si>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</si>
  <si>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</si>
  <si>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</si>
  <si>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</si>
  <si>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</si>
  <si>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</si>
  <si>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</si>
  <si>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</si>
  <si>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</si>
  <si>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</si>
  <si>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</si>
  <si>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</si>
  <si>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</si>
  <si>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</si>
  <si>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</si>
  <si>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</si>
  <si>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</si>
  <si>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</si>
  <si>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</si>
  <si>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</si>
  <si>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</si>
  <si>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</si>
  <si>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</si>
  <si>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</si>
  <si>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</si>
  <si>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</si>
  <si>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</si>
  <si>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</si>
  <si>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</si>
  <si>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</si>
  <si>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</si>
  <si>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</si>
  <si>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</si>
  <si>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</si>
  <si>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</si>
  <si>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</si>
  <si>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</si>
  <si>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</si>
  <si>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</si>
  <si>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</si>
  <si>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</si>
  <si>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</si>
  <si>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</si>
  <si>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</si>
  <si>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</si>
  <si>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</si>
  <si>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</si>
  <si>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</si>
  <si>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</si>
  <si>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</si>
  <si>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</si>
  <si>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</si>
  <si>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</si>
  <si>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</si>
  <si>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</si>
  <si>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</si>
  <si>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</si>
  <si>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</si>
  <si>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</si>
  <si>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</si>
  <si>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</si>
  <si>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</si>
  <si>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</si>
  <si>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</si>
  <si>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</si>
  <si>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</si>
  <si>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</si>
  <si>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</si>
  <si>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</si>
  <si>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</si>
  <si>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</si>
  <si>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</si>
  <si>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</si>
  <si>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</si>
  <si>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</si>
  <si>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</si>
  <si>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</si>
  <si>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</si>
  <si>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</si>
  <si>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</si>
  <si>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</si>
  <si>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</si>
  <si>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</si>
  <si>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</si>
  <si>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</si>
  <si>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</si>
  <si>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</si>
  <si>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</si>
  <si>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</si>
  <si>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</si>
  <si>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</si>
  <si>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</si>
  <si>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</si>
  <si>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</si>
  <si>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</si>
  <si>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</si>
  <si>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</si>
  <si>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</si>
  <si>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</si>
  <si>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</si>
  <si>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</si>
  <si>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</si>
  <si>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</si>
  <si>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</si>
  <si>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</si>
  <si>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</si>
  <si>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</si>
  <si>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</si>
  <si>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</si>
  <si>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</si>
  <si>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</si>
  <si>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</si>
  <si>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</si>
  <si>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</si>
  <si>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</si>
  <si>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</si>
  <si>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</si>
  <si>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</si>
  <si>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</si>
  <si>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</si>
  <si>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</si>
  <si>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</si>
  <si>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</si>
  <si>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</si>
  <si>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</si>
  <si>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</si>
  <si>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</si>
  <si>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</si>
  <si>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</si>
  <si>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</si>
  <si>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</si>
  <si>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</si>
  <si>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</si>
  <si>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</si>
  <si>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</si>
  <si>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</si>
  <si>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</si>
  <si>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</si>
  <si>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</si>
  <si>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</si>
  <si>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</si>
  <si>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</si>
  <si>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</si>
  <si>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</si>
  <si>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</si>
  <si>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</si>
  <si>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</si>
  <si>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</si>
  <si>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</si>
  <si>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</si>
  <si>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</si>
  <si>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</si>
  <si>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</si>
  <si>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</si>
  <si>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</si>
  <si>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</si>
  <si>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</si>
  <si>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</si>
  <si>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</si>
  <si>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</si>
  <si>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</si>
  <si>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</si>
  <si>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</si>
  <si>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</si>
  <si>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</si>
  <si>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</si>
  <si>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</si>
  <si>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</si>
  <si>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</si>
  <si>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</si>
  <si>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</si>
  <si>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</si>
  <si>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</si>
  <si>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</si>
  <si>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</si>
  <si>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</si>
  <si>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</si>
  <si>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</si>
  <si>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</si>
  <si>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</si>
  <si>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</si>
  <si>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</si>
  <si>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</si>
  <si>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</si>
  <si>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</si>
  <si>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</si>
  <si>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</si>
  <si>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</si>
  <si>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</si>
  <si>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</si>
  <si>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</si>
  <si>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</si>
  <si>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</si>
  <si>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</si>
  <si>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</si>
  <si>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</si>
  <si>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</si>
  <si>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</si>
  <si>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</si>
  <si>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</si>
  <si>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</si>
  <si>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</si>
  <si>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</si>
  <si>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</si>
  <si>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</si>
  <si>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</si>
  <si>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</si>
  <si>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</si>
  <si>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</si>
  <si>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</si>
  <si>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</si>
  <si>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</si>
  <si>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</si>
  <si>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</si>
  <si>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</si>
  <si>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</si>
  <si>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</si>
  <si>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</si>
  <si>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</si>
  <si>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</si>
  <si>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</si>
  <si>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</si>
  <si>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</si>
  <si>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</si>
  <si>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</si>
  <si>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</si>
  <si>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</si>
  <si>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</si>
  <si>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</si>
  <si>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</si>
  <si>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</si>
  <si>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</si>
  <si>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</si>
  <si>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</si>
  <si>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</si>
  <si>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</si>
  <si>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</si>
  <si>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</si>
  <si>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</si>
  <si>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</si>
  <si>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</si>
  <si>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</si>
  <si>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</si>
  <si>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</si>
  <si>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</si>
  <si>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</si>
  <si>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</si>
  <si>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</si>
  <si>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</si>
  <si>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</si>
  <si>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</si>
  <si>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</si>
  <si>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</si>
  <si>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</si>
  <si>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</si>
  <si>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</si>
  <si>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</si>
  <si>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</si>
  <si>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</si>
  <si>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</si>
  <si>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</si>
  <si>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</si>
  <si>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</si>
  <si>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</si>
  <si>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</si>
  <si>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</si>
  <si>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</si>
  <si>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</si>
  <si>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</si>
  <si>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</si>
  <si>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</si>
  <si>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</si>
  <si>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</si>
  <si>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</si>
  <si>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</si>
  <si>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</si>
  <si>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</si>
  <si>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</si>
  <si>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</si>
  <si>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</si>
  <si>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</si>
  <si>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</si>
  <si>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</si>
  <si>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</si>
  <si>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</si>
  <si>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</si>
  <si>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</si>
  <si>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</si>
  <si>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</si>
  <si>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</si>
  <si>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</si>
  <si>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</si>
  <si>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</si>
  <si>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</si>
  <si>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</si>
  <si>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</si>
  <si>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</si>
  <si>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</si>
  <si>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</si>
  <si>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</si>
  <si>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</si>
  <si>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</si>
  <si>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</si>
  <si>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</si>
  <si>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</si>
  <si>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</si>
  <si>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</si>
  <si>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</si>
  <si>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</si>
  <si>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</si>
  <si>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</si>
  <si>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</si>
  <si>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</si>
  <si>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</si>
  <si>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</si>
  <si>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</si>
  <si>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</si>
  <si>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</si>
  <si>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</si>
  <si>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</si>
  <si>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</si>
  <si>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</si>
  <si>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</si>
  <si>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</si>
  <si>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</si>
  <si>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</si>
  <si>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</si>
  <si>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</si>
  <si>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</si>
  <si>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</si>
  <si>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</si>
  <si>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</si>
  <si>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</si>
  <si>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</si>
  <si>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</si>
  <si>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</si>
  <si>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</si>
  <si>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</si>
  <si>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</si>
  <si>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</si>
  <si>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</si>
  <si>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</si>
  <si>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</si>
  <si>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</si>
  <si>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</si>
  <si>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</si>
  <si>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</si>
  <si>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</si>
  <si>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</si>
  <si>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</si>
  <si>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</si>
  <si>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</si>
  <si>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</si>
  <si>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</si>
  <si>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</si>
  <si>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</si>
  <si>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</si>
  <si>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</si>
  <si>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</si>
  <si>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</si>
  <si>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</si>
  <si>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</si>
  <si>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</si>
  <si>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</si>
  <si>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</si>
  <si>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</si>
  <si>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</si>
  <si>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</si>
  <si>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</si>
  <si>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</si>
  <si>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</si>
  <si>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</si>
  <si>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</si>
  <si>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</si>
  <si>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</si>
  <si>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</si>
  <si>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</si>
  <si>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</si>
  <si>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</si>
  <si>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</si>
  <si>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</si>
  <si>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</si>
  <si>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</si>
  <si>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</si>
  <si>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</si>
  <si>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</si>
  <si>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</si>
  <si>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</si>
  <si>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</si>
  <si>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</si>
  <si>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</si>
  <si>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</si>
  <si>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</si>
  <si>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</si>
  <si>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</si>
  <si>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</si>
  <si>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</si>
  <si>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</si>
  <si>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</si>
  <si>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</si>
  <si>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</si>
  <si>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</si>
  <si>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</si>
  <si>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</si>
  <si>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</si>
  <si>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</si>
  <si>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</si>
  <si>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</si>
  <si>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</si>
  <si>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</si>
  <si>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</si>
  <si>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</si>
  <si>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</si>
  <si>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</si>
  <si>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</si>
  <si>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</si>
  <si>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</si>
  <si>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</si>
  <si>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</si>
  <si>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</si>
  <si>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</si>
  <si>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</si>
  <si>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</si>
  <si>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</si>
  <si>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</si>
  <si>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</si>
  <si>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</si>
  <si>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</si>
  <si>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</si>
  <si>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</si>
  <si>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</si>
  <si>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</si>
  <si>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</si>
  <si>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</si>
  <si>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</si>
  <si>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</si>
  <si>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</si>
  <si>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</si>
  <si>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</si>
  <si>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</si>
  <si>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</si>
  <si>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</si>
  <si>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</si>
  <si>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</si>
  <si>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</si>
  <si>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</si>
  <si>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</si>
  <si>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</si>
  <si>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</si>
  <si>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</si>
  <si>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</si>
  <si>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</si>
  <si>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</si>
  <si>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</si>
  <si>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</si>
  <si>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</si>
  <si>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</si>
  <si>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</si>
  <si>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</si>
  <si>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</si>
  <si>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</si>
  <si>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</si>
  <si>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</si>
  <si>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</si>
  <si>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</si>
  <si>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</si>
  <si>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</si>
  <si>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</si>
  <si>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</si>
  <si>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</si>
  <si>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</si>
  <si>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</si>
  <si>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</si>
  <si>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</si>
  <si>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</si>
  <si>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</si>
  <si>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</si>
  <si>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</si>
  <si>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</si>
  <si>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</si>
  <si>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</si>
  <si>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</si>
  <si>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</si>
  <si>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</si>
  <si>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</si>
  <si>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</si>
  <si>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</si>
  <si>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</si>
  <si>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</si>
  <si>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</si>
  <si>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</si>
  <si>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</si>
  <si>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</si>
  <si>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</si>
  <si>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</si>
  <si>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</si>
  <si>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</si>
  <si>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</si>
  <si>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</si>
  <si>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</si>
  <si>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</si>
  <si>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</si>
  <si>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</si>
  <si>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</si>
  <si>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</si>
  <si>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</si>
  <si>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</si>
  <si>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</si>
  <si>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</si>
  <si>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</si>
  <si>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</si>
  <si>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</si>
  <si>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</si>
  <si>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</si>
  <si>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</si>
  <si>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</si>
  <si>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</si>
  <si>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</si>
  <si>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</si>
  <si>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</si>
  <si>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</si>
  <si>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</si>
  <si>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</si>
  <si>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</si>
  <si>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</si>
  <si>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</si>
  <si>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</si>
  <si>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</si>
  <si>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</si>
  <si>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</si>
  <si>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</si>
  <si>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</si>
  <si>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</si>
  <si>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</si>
  <si>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</si>
  <si>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</si>
  <si>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</si>
  <si>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</si>
  <si>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</si>
  <si>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</si>
  <si>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</si>
  <si>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</si>
  <si>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</si>
  <si>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</si>
  <si>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</si>
  <si>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</si>
  <si>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</si>
  <si>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</si>
  <si>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</si>
  <si>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</si>
  <si>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</si>
  <si>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</si>
  <si>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</si>
  <si>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</si>
  <si>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</si>
  <si>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</si>
  <si>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</si>
  <si>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</si>
  <si>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</si>
  <si>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</si>
  <si>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</si>
  <si>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</si>
  <si>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</si>
  <si>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</si>
  <si>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</si>
  <si>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</si>
  <si>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</si>
  <si>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</si>
  <si>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</si>
  <si>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</si>
  <si>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</si>
  <si>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</si>
  <si>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</si>
  <si>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</si>
  <si>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</si>
  <si>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</si>
  <si>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</si>
  <si>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</si>
  <si>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</si>
  <si>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</si>
  <si>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</si>
  <si>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</si>
  <si>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</si>
  <si>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</si>
  <si>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</si>
  <si>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</si>
  <si>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</si>
  <si>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</si>
  <si>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</si>
  <si>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</si>
  <si>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</si>
  <si>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</si>
  <si>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</si>
  <si>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</si>
  <si>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</si>
  <si>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</si>
  <si>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</si>
  <si>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</si>
  <si>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</si>
  <si>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</si>
  <si>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</si>
  <si>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</si>
  <si>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</si>
  <si>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</si>
  <si>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</si>
  <si>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</si>
  <si>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</si>
  <si>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</si>
  <si>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</si>
  <si>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</si>
  <si>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</si>
  <si>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</si>
  <si>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</si>
  <si>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</si>
  <si>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</si>
  <si>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</si>
  <si>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</si>
  <si>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</si>
  <si>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</si>
  <si>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</si>
  <si>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</si>
  <si>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</si>
  <si>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</si>
  <si>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</si>
  <si>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</si>
  <si>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</si>
  <si>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</si>
  <si>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</si>
  <si>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</si>
  <si>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</si>
  <si>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</si>
  <si>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</si>
  <si>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</si>
  <si>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</si>
  <si>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</si>
  <si>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</si>
  <si>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</si>
  <si>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</si>
  <si>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</si>
  <si>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</si>
  <si>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</si>
  <si>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</si>
  <si>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</si>
  <si>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</si>
  <si>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</si>
  <si>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</si>
  <si>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</si>
  <si>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</si>
  <si>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</si>
  <si>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</si>
  <si>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</si>
  <si>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</si>
  <si>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</si>
  <si>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</si>
  <si>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</si>
  <si>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</si>
  <si>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</si>
  <si>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</si>
  <si>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</si>
  <si>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</si>
  <si>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</si>
  <si>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</si>
  <si>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</si>
  <si>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</si>
  <si>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</si>
  <si>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</si>
  <si>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</si>
  <si>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</si>
  <si>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</si>
  <si>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</si>
  <si>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</si>
  <si>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</si>
  <si>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</si>
  <si>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</si>
  <si>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</si>
  <si>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</si>
  <si>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</si>
  <si>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</si>
  <si>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</si>
  <si>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</si>
  <si>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</si>
  <si>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</si>
  <si>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</si>
  <si>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</si>
  <si>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</si>
  <si>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</si>
  <si>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</si>
  <si>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</si>
  <si>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</si>
  <si>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</si>
  <si>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</si>
  <si>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</si>
  <si>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</si>
  <si>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</si>
  <si>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</si>
  <si>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</si>
  <si>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</si>
  <si>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</si>
  <si>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</si>
  <si>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</si>
  <si>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</si>
  <si>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</si>
  <si>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</si>
  <si>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</si>
  <si>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</si>
  <si>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</si>
  <si>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</si>
  <si>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</si>
  <si>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</si>
  <si>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</si>
  <si>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</si>
  <si>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</si>
  <si>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</si>
  <si>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</si>
  <si>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</si>
  <si>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</si>
  <si>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</si>
  <si>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</si>
  <si>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</si>
  <si>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</si>
  <si>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</si>
  <si>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</si>
  <si>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</si>
  <si>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</si>
  <si>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</si>
  <si>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</si>
  <si>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</si>
  <si>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</si>
  <si>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</si>
  <si>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</si>
  <si>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</si>
  <si>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</si>
  <si>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</si>
  <si>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</si>
  <si>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</si>
  <si>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</si>
  <si>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</si>
  <si>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</si>
  <si>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</si>
  <si>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</si>
  <si>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</si>
  <si>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</si>
  <si>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</si>
  <si>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</si>
  <si>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</si>
  <si>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</si>
  <si>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</si>
  <si>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</si>
  <si>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</si>
  <si>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</si>
  <si>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</si>
  <si>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</si>
  <si>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</si>
  <si>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</si>
  <si>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</si>
  <si>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</si>
  <si>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</si>
  <si>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</si>
  <si>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</si>
  <si>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</si>
  <si>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</si>
  <si>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</si>
  <si>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</si>
  <si>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</si>
  <si>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</si>
  <si>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</si>
  <si>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</si>
  <si>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</si>
  <si>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</si>
  <si>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</si>
  <si>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</si>
  <si>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</si>
  <si>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</si>
  <si>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</si>
  <si>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</si>
  <si>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</si>
  <si>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</si>
  <si>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</si>
  <si>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</si>
  <si>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</si>
  <si>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</si>
  <si>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</si>
  <si>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</si>
  <si>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</si>
  <si>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</si>
  <si>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</si>
  <si>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</si>
  <si>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</si>
  <si>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</si>
  <si>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</si>
  <si>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</si>
  <si>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</si>
  <si>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</si>
  <si>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</si>
  <si>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</si>
  <si>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</si>
  <si>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</si>
  <si>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</si>
  <si>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</si>
  <si>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</si>
  <si>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</si>
  <si>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</si>
  <si>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</si>
  <si>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</si>
  <si>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</si>
  <si>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</si>
  <si>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</si>
  <si>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</si>
  <si>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</si>
  <si>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</si>
  <si>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</si>
  <si>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</si>
  <si>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</si>
  <si>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</si>
  <si>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</si>
  <si>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</si>
  <si>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</si>
  <si>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</si>
  <si>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</si>
  <si>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</si>
  <si>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</si>
  <si>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</si>
  <si>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</si>
  <si>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</si>
  <si>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</si>
  <si>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</si>
  <si>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</si>
  <si>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</si>
  <si>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</si>
  <si>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</si>
  <si>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</si>
  <si>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</si>
  <si>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</si>
  <si>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</si>
  <si>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</si>
  <si>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</si>
  <si>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</si>
  <si>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</si>
  <si>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</si>
  <si>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</si>
  <si>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</si>
  <si>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</si>
  <si>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</si>
  <si>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</si>
  <si>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</si>
  <si>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</si>
  <si>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</si>
  <si>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</si>
  <si>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</si>
  <si>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</si>
  <si>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</si>
  <si>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</si>
  <si>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</si>
  <si>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</si>
  <si>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</si>
  <si>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</si>
  <si>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</si>
  <si>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</si>
  <si>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</si>
  <si>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</si>
  <si>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</si>
  <si>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</si>
  <si>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</si>
  <si>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</si>
  <si>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</si>
  <si>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</si>
  <si>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</si>
  <si>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</si>
  <si>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</si>
  <si>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</si>
  <si>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</si>
  <si>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</si>
  <si>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</si>
  <si>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</si>
  <si>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</si>
  <si>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</si>
  <si>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</si>
  <si>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</si>
  <si>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</si>
  <si>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</si>
  <si>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</si>
  <si>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</si>
  <si>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</si>
  <si>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</si>
  <si>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</si>
  <si>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</si>
  <si>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</si>
  <si>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</si>
  <si>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</si>
  <si>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</si>
  <si>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</si>
  <si>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</si>
  <si>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</si>
  <si>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</si>
  <si>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</si>
  <si>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</si>
  <si>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</si>
  <si>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</si>
  <si>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</si>
  <si>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</si>
  <si>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</si>
  <si>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</si>
  <si>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</si>
  <si>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</si>
  <si>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</si>
  <si>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</si>
  <si>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</si>
  <si>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</si>
  <si>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</si>
  <si>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</si>
  <si>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</si>
  <si>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</si>
  <si>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</si>
  <si>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</si>
  <si>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</si>
  <si>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</si>
  <si>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</si>
  <si>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</si>
  <si>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</si>
  <si>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</si>
  <si>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</si>
  <si>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</si>
  <si>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</si>
  <si>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</si>
  <si>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</si>
  <si>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</si>
  <si>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</si>
  <si>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</si>
  <si>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</si>
  <si>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</si>
  <si>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</si>
  <si>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</si>
  <si>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</si>
  <si>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</si>
  <si>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</si>
  <si>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</si>
  <si>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</si>
  <si>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</si>
  <si>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</si>
  <si>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</si>
  <si>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</si>
  <si>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</si>
  <si>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</si>
  <si>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</si>
  <si>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</si>
  <si>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</si>
  <si>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</si>
  <si>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</si>
  <si>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</si>
  <si>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</si>
  <si>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</si>
  <si>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</si>
  <si>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</si>
  <si>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</si>
  <si>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</si>
  <si>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</si>
  <si>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</si>
  <si>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</si>
  <si>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</si>
  <si>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</si>
  <si>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</si>
  <si>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</si>
  <si>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</si>
  <si>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</si>
  <si>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</si>
  <si>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</si>
  <si>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</si>
  <si>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</si>
  <si>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</si>
  <si>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</si>
  <si>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</si>
  <si>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</si>
  <si>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</si>
  <si>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</si>
  <si>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</si>
  <si>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</si>
  <si>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</si>
  <si>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</si>
  <si>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</si>
  <si>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</si>
  <si>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</si>
  <si>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</si>
  <si>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</si>
  <si>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</si>
  <si>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</si>
  <si>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</si>
  <si>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</si>
  <si>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</si>
  <si>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</si>
  <si>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</si>
  <si>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</si>
  <si>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</si>
  <si>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</si>
  <si>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</si>
  <si>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</si>
  <si>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</si>
  <si>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</si>
  <si>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</si>
  <si>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</si>
  <si>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</si>
  <si>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</si>
  <si>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</si>
  <si>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</si>
  <si>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</si>
  <si>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</si>
  <si>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</si>
  <si>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</si>
  <si>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</si>
  <si>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</si>
  <si>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</si>
  <si>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</si>
  <si>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</si>
  <si>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</si>
  <si>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</si>
  <si>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</si>
  <si>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</si>
  <si>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</si>
  <si>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</si>
  <si>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</si>
  <si>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</si>
  <si>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</si>
  <si>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</si>
  <si>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</si>
  <si>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</si>
  <si>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</si>
  <si>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</si>
  <si>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</si>
  <si>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</si>
  <si>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</si>
  <si>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</si>
  <si>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</si>
  <si>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</si>
  <si>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</si>
  <si>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</si>
  <si>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</si>
  <si>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</si>
  <si>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</si>
  <si>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</si>
  <si>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</si>
  <si>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</si>
  <si>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</si>
  <si>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</si>
  <si>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</si>
  <si>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</si>
  <si>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</si>
  <si>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</si>
  <si>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</si>
  <si>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</si>
  <si>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</si>
  <si>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</si>
  <si>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</si>
  <si>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</si>
  <si>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</si>
  <si>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</si>
  <si>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</si>
  <si>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</si>
  <si>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</si>
  <si>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</si>
  <si>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</si>
  <si>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</si>
  <si>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</si>
  <si>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</si>
  <si>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</si>
  <si>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</si>
  <si>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</si>
  <si>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</si>
  <si>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</si>
  <si>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</si>
  <si>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</si>
  <si>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</si>
  <si>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</si>
  <si>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</si>
  <si>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</si>
  <si>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</si>
  <si>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</si>
  <si>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</si>
  <si>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</si>
  <si>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</si>
  <si>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</si>
  <si>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</si>
  <si>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</si>
  <si>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</si>
  <si>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</si>
  <si>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</si>
  <si>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</si>
  <si>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</si>
  <si>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</si>
  <si>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</si>
  <si>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</si>
  <si>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</si>
  <si>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</si>
  <si>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</si>
  <si>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</si>
  <si>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</si>
  <si>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</si>
  <si>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</si>
  <si>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</si>
  <si>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</si>
  <si>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</si>
  <si>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</si>
  <si>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</si>
  <si>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</si>
  <si>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</si>
  <si>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</si>
  <si>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</si>
  <si>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</si>
  <si>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</si>
  <si>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</si>
  <si>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</si>
  <si>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</si>
  <si>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</si>
  <si>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</si>
  <si>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</si>
  <si>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</si>
  <si>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</si>
  <si>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</si>
  <si>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</si>
  <si>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</si>
  <si>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</si>
  <si>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</si>
  <si>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</si>
  <si>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</si>
  <si>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</si>
  <si>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</si>
  <si>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</si>
  <si>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</si>
  <si>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</si>
  <si>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</si>
  <si>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</si>
  <si>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</si>
  <si>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</si>
  <si>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</si>
  <si>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</si>
  <si>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</si>
  <si>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</si>
  <si>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</si>
  <si>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</si>
  <si>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</si>
  <si>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</si>
  <si>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</si>
  <si>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</si>
  <si>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</si>
  <si>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</si>
  <si>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</si>
  <si>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</si>
  <si>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</si>
  <si>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</si>
  <si>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</si>
  <si>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</si>
  <si>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</si>
  <si>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</si>
  <si>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</si>
  <si>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</si>
  <si>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</si>
  <si>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</si>
  <si>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</si>
  <si>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</si>
  <si>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</si>
  <si>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</si>
  <si>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</si>
  <si>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</si>
  <si>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</si>
  <si>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</si>
  <si>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</si>
  <si>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</si>
  <si>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</si>
  <si>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</si>
  <si>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</si>
  <si>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</si>
  <si>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</si>
  <si>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</si>
  <si>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</si>
  <si>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</si>
  <si>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</si>
  <si>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</si>
  <si>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</si>
  <si>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</si>
  <si>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</si>
  <si>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</si>
  <si>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</si>
  <si>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</si>
  <si>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</si>
  <si>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</si>
  <si>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</si>
  <si>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</si>
  <si>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</si>
  <si>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</si>
  <si>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</si>
  <si>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</si>
  <si>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</si>
  <si>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</si>
  <si>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</si>
  <si>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</si>
  <si>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</si>
  <si>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</si>
  <si>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</si>
  <si>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</si>
  <si>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</si>
  <si>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</si>
  <si>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</si>
  <si>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</si>
  <si>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</si>
  <si>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</si>
  <si>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</si>
  <si>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</si>
  <si>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</si>
  <si>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</si>
  <si>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</si>
  <si>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</si>
  <si>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</si>
  <si>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</si>
  <si>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</si>
  <si>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</si>
  <si>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</si>
  <si>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</si>
  <si>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</si>
  <si>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</si>
  <si>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</si>
  <si>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</si>
  <si>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</si>
  <si>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</si>
  <si>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</si>
  <si>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</si>
  <si>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</si>
  <si>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</si>
  <si>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</si>
  <si>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</si>
  <si>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</si>
  <si>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</si>
  <si>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</si>
  <si>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</si>
  <si>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</si>
  <si>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</si>
  <si>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</si>
  <si>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</si>
  <si>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</si>
  <si>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</si>
  <si>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</si>
  <si>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</si>
  <si>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</si>
  <si>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</si>
  <si>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</si>
  <si>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</si>
  <si>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</si>
  <si>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</si>
  <si>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</si>
  <si>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</si>
  <si>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</si>
  <si>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</si>
  <si>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</si>
  <si>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</si>
  <si>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</si>
  <si>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</si>
  <si>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</si>
  <si>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</si>
  <si>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</si>
  <si>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</si>
  <si>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</si>
  <si>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</si>
  <si>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</si>
  <si>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</si>
  <si>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</si>
  <si>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</si>
  <si>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</si>
  <si>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</si>
  <si>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</si>
  <si>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</si>
  <si>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</si>
  <si>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</si>
  <si>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</si>
  <si>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</si>
  <si>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</si>
  <si>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</si>
  <si>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</si>
  <si>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</si>
  <si>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</si>
  <si>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</si>
  <si>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</si>
  <si>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</si>
  <si>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</si>
  <si>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</si>
  <si>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</si>
  <si>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</si>
  <si>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</si>
  <si>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</si>
  <si>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</si>
  <si>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</si>
  <si>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</si>
  <si>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</si>
  <si>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</si>
  <si>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</si>
  <si>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</si>
  <si>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</si>
  <si>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</si>
  <si>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</si>
  <si>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</si>
  <si>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</si>
  <si>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</si>
  <si>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</si>
  <si>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</si>
  <si>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</si>
  <si>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</si>
  <si>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</si>
  <si>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</si>
  <si>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</si>
  <si>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</si>
  <si>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</si>
  <si>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</si>
  <si>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</si>
  <si>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</si>
  <si>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</si>
  <si>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</si>
  <si>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</si>
  <si>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</si>
  <si>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</si>
  <si>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</si>
  <si>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</si>
  <si>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</si>
  <si>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</si>
  <si>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</si>
  <si>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</si>
  <si>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</si>
  <si>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</si>
  <si>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</si>
  <si>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</si>
  <si>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</si>
  <si>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</si>
  <si>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</si>
  <si>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</si>
  <si>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</si>
  <si>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</si>
  <si>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</si>
  <si>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</si>
  <si>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</si>
  <si>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</si>
  <si>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</si>
  <si>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</si>
  <si>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</si>
  <si>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</si>
  <si>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</si>
  <si>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</si>
  <si>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</si>
  <si>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</si>
  <si>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</si>
  <si>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</si>
  <si>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</si>
  <si>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</si>
  <si>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</si>
  <si>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</si>
  <si>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</si>
  <si>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</si>
  <si>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</si>
  <si>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</si>
  <si>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</si>
  <si>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</si>
  <si>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</si>
  <si>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</si>
  <si>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</si>
  <si>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</si>
  <si>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</si>
  <si>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</si>
  <si>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</si>
  <si>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</si>
  <si>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</si>
  <si>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</si>
  <si>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</si>
  <si>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</si>
  <si>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</si>
  <si>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</si>
  <si>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</si>
  <si>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</si>
  <si>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</si>
  <si>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</si>
  <si>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</si>
  <si>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</si>
  <si>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</si>
  <si>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</si>
  <si>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</si>
  <si>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</si>
  <si>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</si>
  <si>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</si>
  <si>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</si>
  <si>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</si>
  <si>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</si>
  <si>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</si>
  <si>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</si>
  <si>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</si>
  <si>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</si>
  <si>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</si>
  <si>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</si>
  <si>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</si>
  <si>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</si>
  <si>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</si>
  <si>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</si>
  <si>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</si>
  <si>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</si>
  <si>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</si>
  <si>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</si>
  <si>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</si>
  <si>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</si>
  <si>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</si>
  <si>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</si>
  <si>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</si>
  <si>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</si>
  <si>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</si>
  <si>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</si>
  <si>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</si>
  <si>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</si>
  <si>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</si>
  <si>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</si>
  <si>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</si>
  <si>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</si>
  <si>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</si>
  <si>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</si>
  <si>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</si>
  <si>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</si>
  <si>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</si>
  <si>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</si>
  <si>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</si>
  <si>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</si>
  <si>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</si>
  <si>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</si>
  <si>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</si>
  <si>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</si>
  <si>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</si>
  <si>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</si>
  <si>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</si>
  <si>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</si>
  <si>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</si>
  <si>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</si>
  <si>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</si>
  <si>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</si>
  <si>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</si>
  <si>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</si>
  <si>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</si>
  <si>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</si>
  <si>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</si>
  <si>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</si>
  <si>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</si>
  <si>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</si>
  <si>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</si>
  <si>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</si>
  <si>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</si>
  <si>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</si>
  <si>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</si>
  <si>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</si>
  <si>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</si>
  <si>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</si>
  <si>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</si>
  <si>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</si>
  <si>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</si>
  <si>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</si>
  <si>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</si>
  <si>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</si>
  <si>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</si>
  <si>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</si>
  <si>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</si>
  <si>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</si>
  <si>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</si>
  <si>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</si>
  <si>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</si>
  <si>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</si>
  <si>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</si>
  <si>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</si>
  <si>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</si>
  <si>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</si>
  <si>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</si>
  <si>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</si>
  <si>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</si>
  <si>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</si>
  <si>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</si>
  <si>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</si>
  <si>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</si>
  <si>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</si>
  <si>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</si>
  <si>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</si>
  <si>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</si>
  <si>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</si>
  <si>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</si>
  <si>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</si>
  <si>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</si>
  <si>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</si>
  <si>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</si>
  <si>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</si>
  <si>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</si>
  <si>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</si>
  <si>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</si>
  <si>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</si>
  <si>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</si>
  <si>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</si>
  <si>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</si>
  <si>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</si>
  <si>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</si>
  <si>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</si>
  <si>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</si>
  <si>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</si>
  <si>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</si>
  <si>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</si>
  <si>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</si>
  <si>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</si>
  <si>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</si>
  <si>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</si>
  <si>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</si>
  <si>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</si>
  <si>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</si>
  <si>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</si>
  <si>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</si>
  <si>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</si>
  <si>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</si>
  <si>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</si>
  <si>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</si>
  <si>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</si>
  <si>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</si>
  <si>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</si>
  <si>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</si>
  <si>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</si>
  <si>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</si>
  <si>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</si>
  <si>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</si>
  <si>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</si>
  <si>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</si>
  <si>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</si>
  <si>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</si>
  <si>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</si>
  <si>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</si>
  <si>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</si>
  <si>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</si>
  <si>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</si>
  <si>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</si>
  <si>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</si>
  <si>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</si>
  <si>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</si>
  <si>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</si>
  <si>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</si>
  <si>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</si>
  <si>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</si>
  <si>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</si>
  <si>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</si>
  <si>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</si>
  <si>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</si>
  <si>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</si>
  <si>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</si>
  <si>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</si>
  <si>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</si>
  <si>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</si>
  <si>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</si>
  <si>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</si>
  <si>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</si>
  <si>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</si>
  <si>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</si>
  <si>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</si>
  <si>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</si>
  <si>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</si>
  <si>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</si>
  <si>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</si>
  <si>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</si>
  <si>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</si>
  <si>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</si>
  <si>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</si>
  <si>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</si>
  <si>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</si>
  <si>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</si>
  <si>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</si>
  <si>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</si>
  <si>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</si>
  <si>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</si>
  <si>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</si>
  <si>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</si>
  <si>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</si>
  <si>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</si>
  <si>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</si>
  <si>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</si>
  <si>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</si>
  <si>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</si>
  <si>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</si>
  <si>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</si>
  <si>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</si>
  <si>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</si>
  <si>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</si>
  <si>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</si>
  <si>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</si>
  <si>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</si>
  <si>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</si>
  <si>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</si>
  <si>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</si>
  <si>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</si>
  <si>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</si>
  <si>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</si>
  <si>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</si>
  <si>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</si>
  <si>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</si>
  <si>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</si>
  <si>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</si>
  <si>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</si>
  <si>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</si>
  <si>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</si>
  <si>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</si>
  <si>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</si>
  <si>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</si>
  <si>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</si>
  <si>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</si>
  <si>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</si>
  <si>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</si>
  <si>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</si>
  <si>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</si>
  <si>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</si>
  <si>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</si>
  <si>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</si>
  <si>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</si>
  <si>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</si>
  <si>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</si>
  <si>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</si>
  <si>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</si>
  <si>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</si>
  <si>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</si>
  <si>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</si>
  <si>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</si>
  <si>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</si>
  <si>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</si>
  <si>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</si>
  <si>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</si>
  <si>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</si>
  <si>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</si>
  <si>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</si>
  <si>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</si>
  <si>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</si>
  <si>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</si>
  <si>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</si>
  <si>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</si>
  <si>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</si>
  <si>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</si>
  <si>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</si>
  <si>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</si>
  <si>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</si>
  <si>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</si>
  <si>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</si>
  <si>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</si>
  <si>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</si>
  <si>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</si>
  <si>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</si>
  <si>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</si>
  <si>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</si>
  <si>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</si>
  <si>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</si>
  <si>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</si>
  <si>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</si>
  <si>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</si>
  <si>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</si>
  <si>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</si>
  <si>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</si>
  <si>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</si>
  <si>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</si>
  <si>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</si>
  <si>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</si>
  <si>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</si>
  <si>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</si>
  <si>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</si>
  <si>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</si>
  <si>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</si>
  <si>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</si>
  <si>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</si>
  <si>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</si>
  <si>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</si>
  <si>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</si>
  <si>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</si>
  <si>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</si>
  <si>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</si>
  <si>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</si>
  <si>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</si>
  <si>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</si>
  <si>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</si>
  <si>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</si>
  <si>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</si>
  <si>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</si>
  <si>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</si>
  <si>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</si>
  <si>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</si>
  <si>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</si>
  <si>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</si>
  <si>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</si>
  <si>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</si>
  <si>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</si>
  <si>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</si>
  <si>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</si>
  <si>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</si>
  <si>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</si>
  <si>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</si>
  <si>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</si>
  <si>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</si>
  <si>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</si>
  <si>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</si>
  <si>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</si>
  <si>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</si>
  <si>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</si>
  <si>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</si>
  <si>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</si>
  <si>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</si>
  <si>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</si>
  <si>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</si>
  <si>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</si>
  <si>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</si>
  <si>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</si>
  <si>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</si>
  <si>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</si>
  <si>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</si>
  <si>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</si>
  <si>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</si>
  <si>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</si>
  <si>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</si>
  <si>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</si>
  <si>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</si>
  <si>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</si>
  <si>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</si>
  <si>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</si>
  <si>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</si>
  <si>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</si>
  <si>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</si>
  <si>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</si>
  <si>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</si>
  <si>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</si>
  <si>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</si>
  <si>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</si>
  <si>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</si>
  <si>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</si>
  <si>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</si>
  <si>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</si>
  <si>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</si>
  <si>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</si>
  <si>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</si>
  <si>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</si>
  <si>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</si>
  <si>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</si>
  <si>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</si>
  <si>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</si>
  <si>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</si>
  <si>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</si>
  <si>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</si>
  <si>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</si>
  <si>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</si>
  <si>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</si>
  <si>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</si>
  <si>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</si>
  <si>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</si>
  <si>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</si>
  <si>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</si>
  <si>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</si>
  <si>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</si>
  <si>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</si>
  <si>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</si>
  <si>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</si>
  <si>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</si>
  <si>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</si>
  <si>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</si>
  <si>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</si>
  <si>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</si>
  <si>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</si>
  <si>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</si>
  <si>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</si>
  <si>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</si>
  <si>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</si>
  <si>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</si>
  <si>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</si>
  <si>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</si>
  <si>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</si>
  <si>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</si>
  <si>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</si>
  <si>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</si>
  <si>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</si>
  <si>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</si>
  <si>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</si>
  <si>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</si>
  <si>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</si>
  <si>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</si>
  <si>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</si>
  <si>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</si>
  <si>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</si>
  <si>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</si>
  <si>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</si>
  <si>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</si>
  <si>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</si>
  <si>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</si>
  <si>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</si>
  <si>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</si>
  <si>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</si>
  <si>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</si>
  <si>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</si>
  <si>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</si>
  <si>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</si>
  <si>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</si>
  <si>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</si>
  <si>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</si>
  <si>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</si>
  <si>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</si>
  <si>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</si>
  <si>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</si>
  <si>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</si>
  <si>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</si>
  <si>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</si>
  <si>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</si>
  <si>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</si>
  <si>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</si>
  <si>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</si>
  <si>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</si>
  <si>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</si>
  <si>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</si>
  <si>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</si>
  <si>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</si>
  <si>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</si>
  <si>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</si>
  <si>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</si>
  <si>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</si>
  <si>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</si>
  <si>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</si>
  <si>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</si>
  <si>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</si>
  <si>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</si>
  <si>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</si>
  <si>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</si>
  <si>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</si>
  <si>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</si>
  <si>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</si>
  <si>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</si>
  <si>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</si>
  <si>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</si>
  <si>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</si>
  <si>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</si>
  <si>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</si>
  <si>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</si>
  <si>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</si>
  <si>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</si>
  <si>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</si>
  <si>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</si>
  <si>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</si>
  <si>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</si>
  <si>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</si>
  <si>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</si>
  <si>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</si>
  <si>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</si>
  <si>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</si>
  <si>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</si>
  <si>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</si>
  <si>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</si>
  <si>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</si>
  <si>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</si>
  <si>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</si>
  <si>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</si>
  <si>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</si>
  <si>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</si>
  <si>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</si>
  <si>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</si>
  <si>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</si>
  <si>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</si>
  <si>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</si>
  <si>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</si>
  <si>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</si>
  <si>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</si>
  <si>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</si>
  <si>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</si>
  <si>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</si>
  <si>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</si>
  <si>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</si>
  <si>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</si>
  <si>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</si>
  <si>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</si>
  <si>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</si>
  <si>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</si>
  <si>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</si>
  <si>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</si>
  <si>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</si>
  <si>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</si>
  <si>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</si>
  <si>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</si>
  <si>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</si>
  <si>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</si>
  <si>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</si>
  <si>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</si>
  <si>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</si>
  <si>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</si>
  <si>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</si>
  <si>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</si>
  <si>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</si>
  <si>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</si>
  <si>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</si>
  <si>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</si>
  <si>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</si>
  <si>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</si>
  <si>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</si>
  <si>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</si>
  <si>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</si>
  <si>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</si>
  <si>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</si>
  <si>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</si>
  <si>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</si>
  <si>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</si>
  <si>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</si>
  <si>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</si>
  <si>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</si>
  <si>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</si>
  <si>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</si>
  <si>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</si>
  <si>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</si>
  <si>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</si>
  <si>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</si>
  <si>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</si>
  <si>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</si>
  <si>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</si>
  <si>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</si>
  <si>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</si>
  <si>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</si>
  <si>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</si>
  <si>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</si>
  <si>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</si>
  <si>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</si>
  <si>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</si>
  <si>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</si>
  <si>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</si>
  <si>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</si>
  <si>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</si>
  <si>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</si>
  <si>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</si>
  <si>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</si>
  <si>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</si>
  <si>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</si>
  <si>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</si>
  <si>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</si>
  <si>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</si>
  <si>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</si>
  <si>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</si>
  <si>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</si>
  <si>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</si>
  <si>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</si>
  <si>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</si>
  <si>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</si>
  <si>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</si>
  <si>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</si>
  <si>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</si>
  <si>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</si>
  <si>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</si>
  <si>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</si>
  <si>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</si>
  <si>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</si>
  <si>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</si>
  <si>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</si>
  <si>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</si>
  <si>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</si>
  <si>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</si>
  <si>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</si>
  <si>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</si>
  <si>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</si>
  <si>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</si>
  <si>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</si>
  <si>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</si>
  <si>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</si>
  <si>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</si>
  <si>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</si>
  <si>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</si>
  <si>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</si>
  <si>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</si>
  <si>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</si>
  <si>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</si>
  <si>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</si>
  <si>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</si>
  <si>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</si>
  <si>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</si>
  <si>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</si>
  <si>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</si>
  <si>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</si>
  <si>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</si>
  <si>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</si>
  <si>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</si>
  <si>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</si>
  <si>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</si>
  <si>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</si>
  <si>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</si>
  <si>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</si>
  <si>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</si>
  <si>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</si>
  <si>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</si>
  <si>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</si>
  <si>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</si>
  <si>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</si>
  <si>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</si>
  <si>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</si>
  <si>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</si>
  <si>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</si>
  <si>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</si>
  <si>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</si>
  <si>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</si>
  <si>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</si>
  <si>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</si>
  <si>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</si>
  <si>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</si>
  <si>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</si>
  <si>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</si>
  <si>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</si>
  <si>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</si>
  <si>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</si>
  <si>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</si>
  <si>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</si>
  <si>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</si>
  <si>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</si>
  <si>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</si>
  <si>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</si>
  <si>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</si>
  <si>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</si>
  <si>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</si>
  <si>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</si>
  <si>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</si>
  <si>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</si>
  <si>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</si>
  <si>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</si>
  <si>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</si>
  <si>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</si>
  <si>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</si>
  <si>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</si>
  <si>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</si>
  <si>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</si>
  <si>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</si>
  <si>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</si>
  <si>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</si>
  <si>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</si>
  <si>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</si>
  <si>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</si>
  <si>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</si>
  <si>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</si>
  <si>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</si>
  <si>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</si>
  <si>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</si>
  <si>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</si>
  <si>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</si>
  <si>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</si>
  <si>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</si>
  <si>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</si>
  <si>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</si>
  <si>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</si>
  <si>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</si>
  <si>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</si>
  <si>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</si>
  <si>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</si>
  <si>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</si>
  <si>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</si>
  <si>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</si>
  <si>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</si>
  <si>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</si>
  <si>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</si>
  <si>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</si>
  <si>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</si>
  <si>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</si>
  <si>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</si>
  <si>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</si>
  <si>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</si>
  <si>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</si>
  <si>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</si>
  <si>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</si>
  <si>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</si>
  <si>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</si>
  <si>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</si>
  <si>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</si>
  <si>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</si>
  <si>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</si>
  <si>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</si>
  <si>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</si>
  <si>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</si>
  <si>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</si>
  <si>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</si>
  <si>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</si>
  <si>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</si>
  <si>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</si>
  <si>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</si>
  <si>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</si>
  <si>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</si>
  <si>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</si>
  <si>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</si>
  <si>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</si>
  <si>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</si>
  <si>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</si>
  <si>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</si>
  <si>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</si>
  <si>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</si>
  <si>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</si>
  <si>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</si>
  <si>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</si>
  <si>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</si>
  <si>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</si>
  <si>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</si>
  <si>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</si>
  <si>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</si>
  <si>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</si>
  <si>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</si>
  <si>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</si>
  <si>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</si>
  <si>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</si>
  <si>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</si>
  <si>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</si>
  <si>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</si>
  <si>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</si>
  <si>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</si>
  <si>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</si>
  <si>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</si>
  <si>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</si>
  <si>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</si>
  <si>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</si>
  <si>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</si>
  <si>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</si>
  <si>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</si>
  <si>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</si>
  <si>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</si>
  <si>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</si>
  <si>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</si>
  <si>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</si>
  <si>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</si>
  <si>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</si>
  <si>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</si>
  <si>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</si>
  <si>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</si>
  <si>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</si>
  <si>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</si>
  <si>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</si>
  <si>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</si>
  <si>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</si>
  <si>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</si>
  <si>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</si>
  <si>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</si>
  <si>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</si>
  <si>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</si>
  <si>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</si>
  <si>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</si>
  <si>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</si>
  <si>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</si>
  <si>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</si>
  <si>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</si>
  <si>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</si>
  <si>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</si>
  <si>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</si>
  <si>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</si>
  <si>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</si>
  <si>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</si>
  <si>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</si>
  <si>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</si>
  <si>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</si>
  <si>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</si>
  <si>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</si>
  <si>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</si>
  <si>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</si>
  <si>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</si>
  <si>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</si>
  <si>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</si>
  <si>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</si>
  <si>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</si>
  <si>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</si>
  <si>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</si>
  <si>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</si>
  <si>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</si>
  <si>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</si>
  <si>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</si>
  <si>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</si>
  <si>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</si>
  <si>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</si>
  <si>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</si>
  <si>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</si>
  <si>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</si>
  <si>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</si>
  <si>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</si>
  <si>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</si>
  <si>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</si>
  <si>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</si>
  <si>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</si>
  <si>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</si>
  <si>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</si>
  <si>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</si>
  <si>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</si>
  <si>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</si>
  <si>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</si>
  <si>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</si>
  <si>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</si>
  <si>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</si>
  <si>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</si>
  <si>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</si>
  <si>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</si>
  <si>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</si>
  <si>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</si>
  <si>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</si>
  <si>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</si>
  <si>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</si>
  <si>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</si>
  <si>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</si>
  <si>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</si>
  <si>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</si>
  <si>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</si>
  <si>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</si>
  <si>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</si>
  <si>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</si>
  <si>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</si>
  <si>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</si>
  <si>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</si>
  <si>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</si>
  <si>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</si>
  <si>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</si>
  <si>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</si>
  <si>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</si>
  <si>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</si>
  <si>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</si>
  <si>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</si>
  <si>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</si>
  <si>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</si>
  <si>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</si>
  <si>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</si>
  <si>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</si>
  <si>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</si>
  <si>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</si>
  <si>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</si>
  <si>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</si>
  <si>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</si>
  <si>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</si>
  <si>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</si>
  <si>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</si>
  <si>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</si>
  <si>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</si>
  <si>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</si>
  <si>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</si>
  <si>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</si>
  <si>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</si>
  <si>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</si>
  <si>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</si>
  <si>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</si>
  <si>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</si>
  <si>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</si>
  <si>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</si>
  <si>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</si>
  <si>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</si>
  <si>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</si>
  <si>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</si>
  <si>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</si>
  <si>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</si>
  <si>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</si>
  <si>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</si>
  <si>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</si>
  <si>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</si>
  <si>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</si>
  <si>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</si>
  <si>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</si>
  <si>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</si>
  <si>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</si>
  <si>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</si>
  <si>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</si>
  <si>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</si>
  <si>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</si>
  <si>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</si>
  <si>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</si>
  <si>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</si>
  <si>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</si>
  <si>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</si>
  <si>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</si>
  <si>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</si>
  <si>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</si>
  <si>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</si>
  <si>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</si>
  <si>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</si>
  <si>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</si>
  <si>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</si>
  <si>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</si>
  <si>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</si>
  <si>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</si>
  <si>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</si>
  <si>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</si>
  <si>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</si>
  <si>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</si>
  <si>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</si>
  <si>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</si>
  <si>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</si>
  <si>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</si>
  <si>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</si>
  <si>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</si>
  <si>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</si>
  <si>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</si>
  <si>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</si>
  <si>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</si>
  <si>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</si>
  <si>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</si>
  <si>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</si>
  <si>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</si>
  <si>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</si>
  <si>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</si>
  <si>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</si>
  <si>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</si>
  <si>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</si>
  <si>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</si>
  <si>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</si>
  <si>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</si>
  <si>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</si>
  <si>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</si>
  <si>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</si>
  <si>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</si>
  <si>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</si>
  <si>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</si>
  <si>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</si>
  <si>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</si>
  <si>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</si>
  <si>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</si>
  <si>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</si>
  <si>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</si>
  <si>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</si>
  <si>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</si>
  <si>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</si>
  <si>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</si>
  <si>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</si>
  <si>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</si>
  <si>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</si>
  <si>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</si>
  <si>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</si>
  <si>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</si>
  <si>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</si>
  <si>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</si>
  <si>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</si>
  <si>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</si>
  <si>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</si>
  <si>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</si>
  <si>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</si>
  <si>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</si>
  <si>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</si>
  <si>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</si>
  <si>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</si>
  <si>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</si>
  <si>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</si>
  <si>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</si>
  <si>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</si>
  <si>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</si>
  <si>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</si>
  <si>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</si>
  <si>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</si>
  <si>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</si>
  <si>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</si>
  <si>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</si>
  <si>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</si>
  <si>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</si>
  <si>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</si>
  <si>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</si>
  <si>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</si>
  <si>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</si>
  <si>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</si>
  <si>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</si>
  <si>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</si>
  <si>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</si>
  <si>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</si>
  <si>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</si>
  <si>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</si>
  <si>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</si>
  <si>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</si>
  <si>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</si>
  <si>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</si>
  <si>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</si>
  <si>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</si>
  <si>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</si>
  <si>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</si>
  <si>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</si>
  <si>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</si>
  <si>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</si>
  <si>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</si>
  <si>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</si>
  <si>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</si>
  <si>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</si>
  <si>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</si>
  <si>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</si>
  <si>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</si>
  <si>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</si>
  <si>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</si>
  <si>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</si>
  <si>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</si>
  <si>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</si>
  <si>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</si>
  <si>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</si>
  <si>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</si>
  <si>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</si>
  <si>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</si>
  <si>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</si>
  <si>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</si>
  <si>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</si>
  <si>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</si>
  <si>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</si>
  <si>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</si>
  <si>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</si>
  <si>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</si>
  <si>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</si>
  <si>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</si>
  <si>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</si>
  <si>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</si>
  <si>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</si>
  <si>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</si>
  <si>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</si>
  <si>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</si>
  <si>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</si>
  <si>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</si>
  <si>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</si>
  <si>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</si>
  <si>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</si>
  <si>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</si>
  <si>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</si>
  <si>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</si>
  <si>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</si>
  <si>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</si>
  <si>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</si>
  <si>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</si>
  <si>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</si>
  <si>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</si>
  <si>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</si>
  <si>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</si>
  <si>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</si>
  <si>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</si>
  <si>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</si>
  <si>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</si>
  <si>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</si>
  <si>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</si>
  <si>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</si>
  <si>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</si>
  <si>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</si>
  <si>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</si>
  <si>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</si>
  <si>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</si>
  <si>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</si>
  <si>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</si>
  <si>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</si>
  <si>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</si>
  <si>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</si>
  <si>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</si>
  <si>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</si>
  <si>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</si>
  <si>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</si>
  <si>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</si>
  <si>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</si>
  <si>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</si>
  <si>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</si>
  <si>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</si>
  <si>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</si>
  <si>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</si>
  <si>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</si>
  <si>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</si>
  <si>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</si>
  <si>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</si>
  <si>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</si>
  <si>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</si>
  <si>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</si>
  <si>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</si>
  <si>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</si>
  <si>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</si>
  <si>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</si>
  <si>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</si>
  <si>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</si>
  <si>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</si>
  <si>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</si>
  <si>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</si>
  <si>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</si>
  <si>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</si>
  <si>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</si>
  <si>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</si>
  <si>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</si>
  <si>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</si>
  <si>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</si>
  <si>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</si>
  <si>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</si>
  <si>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</si>
  <si>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</si>
  <si>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</si>
  <si>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</si>
  <si>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</si>
  <si>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</si>
  <si>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</si>
  <si>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</si>
  <si>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</si>
  <si>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</si>
  <si>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</si>
  <si>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</si>
  <si>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</si>
  <si>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</si>
  <si>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</si>
  <si>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</si>
  <si>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</si>
  <si>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</si>
  <si>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</si>
  <si>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</si>
  <si>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</si>
  <si>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</si>
  <si>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</si>
  <si>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</si>
  <si>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</si>
  <si>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</si>
  <si>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</si>
  <si>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</si>
  <si>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</si>
  <si>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</si>
  <si>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</si>
  <si>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</si>
  <si>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</si>
  <si>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</si>
  <si>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</si>
  <si>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</si>
  <si>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</si>
  <si>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</si>
  <si>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</si>
  <si>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</si>
  <si>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</si>
  <si>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</si>
  <si>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</si>
  <si>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</si>
  <si>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</si>
  <si>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</si>
  <si>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</si>
  <si>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</si>
  <si>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</si>
  <si>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</si>
  <si>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</si>
  <si>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</si>
  <si>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</si>
  <si>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</si>
  <si>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</si>
  <si>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</si>
  <si>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</si>
  <si>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</si>
  <si>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</si>
  <si>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</si>
  <si>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</si>
  <si>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</si>
  <si>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</si>
  <si>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</si>
  <si>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</si>
  <si>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</si>
  <si>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</si>
  <si>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</si>
  <si>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</si>
  <si>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</si>
  <si>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</si>
  <si>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</si>
  <si>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</si>
  <si>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</si>
  <si>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</si>
  <si>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</si>
  <si>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</si>
  <si>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</si>
  <si>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</si>
  <si>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</si>
  <si>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</si>
  <si>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</si>
  <si>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</si>
  <si>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</si>
  <si>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</si>
  <si>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</si>
  <si>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</si>
  <si>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</si>
  <si>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</si>
  <si>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</si>
  <si>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</si>
  <si>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</si>
  <si>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</si>
  <si>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</si>
  <si>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</si>
  <si>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</si>
  <si>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</si>
  <si>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</si>
  <si>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</si>
  <si>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</si>
  <si>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</si>
  <si>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</si>
  <si>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</si>
  <si>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</si>
  <si>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</si>
  <si>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</si>
  <si>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</si>
  <si>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</si>
  <si>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</si>
  <si>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</si>
  <si>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</si>
  <si>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</si>
  <si>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</si>
  <si>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</si>
  <si>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</si>
  <si>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</si>
  <si>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</si>
  <si>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</si>
  <si>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</si>
  <si>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</si>
  <si>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</si>
  <si>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</si>
  <si>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</si>
  <si>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</si>
  <si>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</si>
  <si>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</si>
  <si>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</si>
  <si>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</si>
  <si>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</si>
  <si>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</si>
  <si>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</si>
  <si>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</si>
  <si>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</si>
  <si>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</si>
  <si>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</si>
  <si>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</si>
  <si>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</si>
  <si>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</si>
  <si>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</si>
  <si>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</si>
  <si>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</si>
  <si>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</si>
  <si>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</si>
  <si>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</si>
  <si>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</si>
  <si>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</si>
  <si>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</si>
  <si>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</si>
  <si>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</si>
  <si>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</si>
  <si>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</si>
  <si>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</si>
  <si>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</si>
  <si>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</si>
  <si>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</si>
  <si>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</si>
  <si>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</si>
  <si>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</si>
  <si>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</si>
  <si>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</si>
  <si>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</si>
  <si>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</si>
  <si>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</si>
  <si>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</si>
  <si>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</si>
  <si>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</si>
  <si>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</si>
  <si>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</si>
  <si>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</si>
  <si>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</si>
  <si>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</si>
  <si>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</si>
  <si>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</si>
  <si>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</si>
  <si>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</si>
  <si>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</si>
  <si>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</si>
  <si>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</si>
  <si>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</si>
  <si>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</si>
  <si>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</si>
  <si>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</si>
  <si>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</si>
  <si>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</si>
  <si>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</si>
  <si>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</si>
  <si>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</si>
  <si>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</si>
  <si>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</si>
  <si>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</si>
  <si>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</si>
  <si>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</si>
  <si>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</si>
  <si>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</si>
  <si>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</si>
  <si>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</si>
  <si>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</si>
  <si>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</si>
  <si>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</si>
  <si>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</si>
  <si>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</si>
  <si>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</si>
  <si>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</si>
  <si>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</si>
  <si>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</si>
  <si>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</si>
  <si>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</si>
  <si>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</si>
  <si>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</si>
  <si>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</si>
  <si>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</si>
  <si>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</si>
  <si>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</si>
  <si>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</si>
  <si>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</si>
  <si>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</si>
  <si>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</si>
  <si>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</si>
  <si>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</si>
  <si>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</si>
  <si>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</si>
  <si>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</si>
  <si>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</si>
  <si>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</si>
  <si>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</si>
  <si>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</si>
  <si>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</si>
  <si>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</si>
  <si>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</si>
  <si>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</si>
  <si>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</si>
  <si>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</si>
  <si>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</si>
  <si>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</si>
  <si>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</si>
  <si>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</si>
  <si>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</si>
  <si>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</si>
  <si>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</si>
  <si>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</si>
  <si>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</si>
  <si>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</si>
  <si>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</si>
  <si>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</si>
  <si>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</si>
  <si>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</si>
  <si>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</si>
  <si>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</si>
  <si>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</si>
  <si>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</si>
  <si>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</si>
  <si>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</si>
  <si>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</si>
  <si>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</si>
  <si>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</si>
  <si>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</si>
  <si>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</si>
  <si>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</si>
  <si>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</si>
  <si>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</si>
  <si>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</si>
  <si>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</si>
  <si>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</si>
  <si>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</si>
  <si>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</si>
  <si>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</si>
  <si>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</si>
  <si>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</si>
  <si>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</si>
  <si>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</si>
  <si>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</si>
  <si>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</si>
  <si>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</si>
  <si>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</si>
  <si>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</si>
  <si>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</si>
  <si>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</si>
  <si>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</si>
  <si>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</si>
  <si>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</si>
  <si>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</si>
  <si>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</si>
  <si>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</si>
  <si>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</si>
  <si>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</si>
  <si>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</si>
  <si>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</si>
  <si>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</si>
  <si>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</si>
  <si>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</si>
  <si>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</si>
  <si>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</si>
  <si>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</si>
  <si>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</si>
  <si>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</si>
  <si>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</si>
  <si>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</si>
  <si>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</si>
  <si>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</si>
  <si>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</si>
  <si>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</si>
  <si>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</si>
  <si>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</si>
  <si>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</si>
  <si>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</si>
  <si>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</si>
  <si>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</si>
  <si>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</si>
  <si>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</si>
  <si>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</si>
  <si>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</si>
  <si>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</si>
  <si>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</si>
  <si>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</si>
  <si>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</si>
  <si>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</si>
  <si>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</si>
  <si>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</si>
  <si>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</si>
  <si>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</si>
  <si>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</si>
  <si>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</si>
  <si>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</si>
  <si>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</si>
  <si>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</si>
  <si>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</si>
  <si>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</si>
  <si>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</si>
  <si>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</si>
  <si>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</si>
  <si>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</si>
  <si>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</si>
  <si>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</si>
  <si>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</si>
  <si>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</si>
  <si>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</si>
  <si>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</si>
  <si>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</si>
  <si>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</si>
  <si>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</si>
  <si>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</si>
  <si>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</si>
  <si>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</si>
  <si>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</si>
  <si>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</si>
  <si>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</si>
  <si>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</si>
  <si>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</si>
  <si>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</si>
  <si>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</si>
  <si>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</si>
  <si>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</si>
  <si>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</si>
  <si>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</si>
  <si>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</si>
  <si>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</si>
  <si>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</si>
  <si>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</si>
  <si>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</si>
  <si>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</si>
  <si>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</si>
  <si>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</si>
  <si>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</si>
  <si>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</si>
  <si>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</si>
  <si>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</si>
  <si>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</si>
  <si>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</si>
  <si>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</si>
  <si>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</si>
  <si>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</si>
  <si>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</si>
  <si>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</si>
  <si>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</si>
  <si>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</si>
  <si>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</si>
  <si>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</si>
  <si>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</si>
  <si>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</si>
  <si>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</si>
  <si>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</si>
  <si>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</si>
  <si>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</si>
  <si>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</si>
  <si>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</si>
  <si>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</si>
  <si>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</si>
  <si>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</si>
  <si>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</si>
  <si>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</si>
  <si>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</si>
  <si>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</si>
  <si>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</si>
  <si>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</si>
  <si>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</si>
  <si>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</si>
  <si>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</si>
  <si>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</si>
  <si>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</si>
  <si>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</si>
  <si>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</si>
  <si>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</si>
  <si>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</si>
  <si>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</si>
  <si>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</si>
  <si>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</si>
  <si>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</si>
  <si>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</si>
  <si>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</si>
  <si>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</si>
  <si>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</si>
  <si>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</si>
  <si>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</si>
  <si>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</si>
  <si>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</si>
  <si>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</si>
  <si>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</si>
  <si>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</si>
  <si>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</si>
  <si>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</si>
  <si>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</si>
  <si>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</si>
  <si>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</si>
  <si>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</si>
  <si>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</si>
  <si>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</si>
  <si>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</si>
  <si>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</si>
  <si>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</si>
  <si>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</si>
  <si>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</si>
  <si>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</si>
  <si>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</si>
  <si>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</si>
  <si>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</si>
  <si>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</si>
  <si>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</si>
  <si>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</si>
  <si>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</si>
  <si>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</si>
  <si>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</si>
  <si>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</si>
  <si>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</si>
  <si>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</si>
  <si>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</si>
  <si>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</si>
  <si>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</si>
  <si>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</si>
  <si>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</si>
  <si>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</si>
  <si>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</si>
  <si>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</si>
  <si>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</si>
  <si>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</si>
  <si>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</si>
  <si>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</si>
  <si>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</si>
  <si>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</si>
  <si>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</si>
  <si>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</si>
  <si>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</si>
  <si>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</si>
  <si>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</si>
  <si>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</si>
  <si>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</si>
  <si>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</si>
  <si>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</si>
  <si>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</si>
  <si>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</si>
  <si>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</si>
  <si>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</si>
  <si>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</si>
  <si>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</si>
  <si>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</si>
  <si>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</si>
  <si>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</si>
  <si>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</si>
  <si>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</si>
  <si>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</si>
  <si>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</si>
  <si>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</si>
  <si>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</si>
  <si>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</si>
  <si>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</si>
  <si>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</si>
  <si>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</si>
  <si>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</si>
  <si>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</si>
  <si>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</si>
  <si>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</si>
  <si>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</si>
  <si>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</si>
  <si>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</si>
  <si>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</si>
  <si>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Main Category</t>
  </si>
  <si>
    <t>Sub-Catergory</t>
  </si>
  <si>
    <t>Row Labels</t>
  </si>
  <si>
    <t>(blank)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</si>
  <si>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</si>
  <si>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</si>
  <si>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</si>
  <si>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</si>
  <si>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</si>
  <si>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</si>
  <si>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</si>
  <si>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</si>
  <si>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</si>
  <si>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</si>
  <si>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</si>
  <si>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</si>
  <si>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television</t>
  </si>
  <si>
    <t>shorts</t>
  </si>
  <si>
    <t>science fiction</t>
  </si>
  <si>
    <t>drama</t>
  </si>
  <si>
    <t>documentary</t>
  </si>
  <si>
    <t>Count of outcome</t>
  </si>
  <si>
    <t>animation</t>
  </si>
  <si>
    <t>art books</t>
  </si>
  <si>
    <t>audio</t>
  </si>
  <si>
    <t>children's books</t>
  </si>
  <si>
    <t>classical music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</si>
  <si>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</si>
  <si>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</si>
  <si>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</si>
  <si>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</si>
  <si>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</si>
  <si>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</si>
  <si>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</si>
  <si>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</si>
  <si>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</si>
  <si>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</si>
  <si>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</si>
  <si>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</si>
  <si>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</si>
  <si>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</si>
  <si>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</si>
  <si>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</si>
  <si>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</si>
  <si>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</si>
  <si>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</si>
  <si>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</si>
  <si>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</si>
  <si>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</si>
  <si>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</si>
  <si>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</si>
  <si>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</si>
  <si>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</si>
  <si>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</si>
  <si>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</si>
  <si>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</si>
  <si>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</si>
  <si>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</si>
  <si>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</si>
  <si>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</si>
  <si>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</si>
  <si>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</si>
  <si>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</si>
  <si>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</si>
  <si>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</si>
  <si>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</si>
  <si>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</si>
  <si>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</si>
  <si>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</si>
  <si>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</si>
  <si>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</si>
  <si>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</si>
  <si>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All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</si>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</sst>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" formatCode="0"/>
    </dxf>
    <dxf>
      <numFmt numFmtId="164" formatCode="&quot;$&quot;#,##0.00"/>
    </dxf>
    <dxf>
      <numFmt numFmtId="164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0" xr9:uid="{A98A0369-9932-48E0-9867-C35BF5EDFD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3-20-21 UCD.xlsx]Category Analysis!PivotTable6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Analysis'!$A$5:$A$15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Analysis'!$B$5:$B$15</c:f>
              <c:numCache>
                <c:formatCode>General</c:formatCode>
                <c:ptCount val="10"/>
                <c:pt idx="0">
                  <c:v>382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26-4AE7-A2CC-F0EF1D6E295D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Analysis'!$A$5:$A$15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Analysis'!$C$5:$C$15</c:f>
              <c:numCache>
                <c:formatCode>General</c:formatCode>
                <c:ptCount val="10"/>
                <c:pt idx="0">
                  <c:v>138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026-4AE7-A2CC-F0EF1D6E295D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Analysis'!$A$5:$A$15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Analysis'!$D$5:$D$15</c:f>
              <c:numCache>
                <c:formatCode>General</c:formatCode>
                <c:ptCount val="10"/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026-4AE7-A2CC-F0EF1D6E295D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Analysis'!$A$5:$A$15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Analysis'!$E$5:$E$15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026-4AE7-A2CC-F0EF1D6E295D}"/>
            </c:ext>
          </c:extLst>
        </c:ser>
        <c:ser>
          <c:idx val="4"/>
          <c:order val="4"/>
          <c:tx>
            <c:strRef>
              <c:f>'Category Analysis'!$F$3:$F$4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Analysis'!$A$5:$A$15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Analysis'!$F$5:$F$15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31-8026-4AE7-A2CC-F0EF1D6E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223056"/>
        <c:axId val="61222224"/>
      </c:barChart>
      <c:catAx>
        <c:axId val="612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224"/>
        <c:crosses val="autoZero"/>
        <c:auto val="1"/>
        <c:lblAlgn val="ctr"/>
        <c:lblOffset val="100"/>
        <c:noMultiLvlLbl val="0"/>
      </c:catAx>
      <c:valAx>
        <c:axId val="61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3-20-21 UCD.xlsx]Sub Category Analysis!PivotTable8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973-9491-12079E1C9A31}"/>
            </c:ext>
          </c:extLst>
        </c:ser>
        <c:ser>
          <c:idx val="1"/>
          <c:order val="1"/>
          <c:tx>
            <c:strRef>
              <c:f>'Sub 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973-9491-12079E1C9A31}"/>
            </c:ext>
          </c:extLst>
        </c:ser>
        <c:ser>
          <c:idx val="2"/>
          <c:order val="2"/>
          <c:tx>
            <c:strRef>
              <c:f>'Sub 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A-4973-9491-12079E1C9A31}"/>
            </c:ext>
          </c:extLst>
        </c:ser>
        <c:ser>
          <c:idx val="3"/>
          <c:order val="3"/>
          <c:tx>
            <c:strRef>
              <c:f>'Sub 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'Sub Category Analysis'!$A$6:$A$47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Analysis'!$E$6:$E$47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6">
                  <c:v>42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A-4973-9491-12079E1C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09600"/>
        <c:axId val="56197536"/>
      </c:barChart>
      <c:catAx>
        <c:axId val="562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36"/>
        <c:crosses val="autoZero"/>
        <c:auto val="1"/>
        <c:lblAlgn val="ctr"/>
        <c:lblOffset val="100"/>
        <c:noMultiLvlLbl val="0"/>
      </c:catAx>
      <c:valAx>
        <c:axId val="561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3-20-21 UCD.xlsx]Outcome based on Launch Date!PivotTable10</c:name>
    <c:fmtId val="1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65000"/>
              </a:schemeClr>
            </a:solidFill>
            <a:ln w="9525">
              <a:solidFill>
                <a:schemeClr val="accent6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65000"/>
              </a:schemeClr>
            </a:solidFill>
            <a:ln w="9525">
              <a:solidFill>
                <a:schemeClr val="accent6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189</c:v>
                </c:pt>
                <c:pt idx="1">
                  <c:v>208</c:v>
                </c:pt>
                <c:pt idx="2">
                  <c:v>184</c:v>
                </c:pt>
                <c:pt idx="3">
                  <c:v>199</c:v>
                </c:pt>
                <c:pt idx="4">
                  <c:v>240</c:v>
                </c:pt>
                <c:pt idx="5">
                  <c:v>222</c:v>
                </c:pt>
                <c:pt idx="6">
                  <c:v>203</c:v>
                </c:pt>
                <c:pt idx="7">
                  <c:v>178</c:v>
                </c:pt>
                <c:pt idx="8">
                  <c:v>158</c:v>
                </c:pt>
                <c:pt idx="9">
                  <c:v>188</c:v>
                </c:pt>
                <c:pt idx="10">
                  <c:v>183</c:v>
                </c:pt>
                <c:pt idx="1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B-4FCA-AA13-55A80A10523A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145</c:v>
                </c:pt>
                <c:pt idx="1">
                  <c:v>101</c:v>
                </c:pt>
                <c:pt idx="2">
                  <c:v>105</c:v>
                </c:pt>
                <c:pt idx="3">
                  <c:v>103</c:v>
                </c:pt>
                <c:pt idx="4">
                  <c:v>124</c:v>
                </c:pt>
                <c:pt idx="5">
                  <c:v>142</c:v>
                </c:pt>
                <c:pt idx="6">
                  <c:v>141</c:v>
                </c:pt>
                <c:pt idx="7">
                  <c:v>128</c:v>
                </c:pt>
                <c:pt idx="8">
                  <c:v>122</c:v>
                </c:pt>
                <c:pt idx="9">
                  <c:v>148</c:v>
                </c:pt>
                <c:pt idx="10">
                  <c:v>113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B-4FCA-AA13-55A80A10523A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32</c:v>
                </c:pt>
                <c:pt idx="1">
                  <c:v>25</c:v>
                </c:pt>
                <c:pt idx="2">
                  <c:v>26</c:v>
                </c:pt>
                <c:pt idx="3">
                  <c:v>21</c:v>
                </c:pt>
                <c:pt idx="4">
                  <c:v>21</c:v>
                </c:pt>
                <c:pt idx="5">
                  <c:v>24</c:v>
                </c:pt>
                <c:pt idx="6">
                  <c:v>40</c:v>
                </c:pt>
                <c:pt idx="7">
                  <c:v>27</c:v>
                </c:pt>
                <c:pt idx="8">
                  <c:v>19</c:v>
                </c:pt>
                <c:pt idx="9">
                  <c:v>18</c:v>
                </c:pt>
                <c:pt idx="10">
                  <c:v>34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B-4FCA-AA13-55A80A1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24431"/>
        <c:axId val="1566530671"/>
      </c:lineChart>
      <c:catAx>
        <c:axId val="15665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30671"/>
        <c:crosses val="autoZero"/>
        <c:auto val="1"/>
        <c:lblAlgn val="ctr"/>
        <c:lblOffset val="100"/>
        <c:noMultiLvlLbl val="0"/>
      </c:catAx>
      <c:valAx>
        <c:axId val="15665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2</xdr:row>
      <xdr:rowOff>4762</xdr:rowOff>
    </xdr:from>
    <xdr:to>
      <xdr:col>16</xdr:col>
      <xdr:colOff>257174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740C8-C4D9-499F-993C-86DAEB87E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6</xdr:row>
      <xdr:rowOff>47625</xdr:rowOff>
    </xdr:from>
    <xdr:to>
      <xdr:col>18</xdr:col>
      <xdr:colOff>361949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AA8E-0948-4C20-8E2B-4E6123CC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138112</xdr:rowOff>
    </xdr:from>
    <xdr:to>
      <xdr:col>13</xdr:col>
      <xdr:colOff>571500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AA3CC-ECA9-4D39-974A-20625633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ddeus Gray" refreshedDate="44268.843488773149" createdVersion="6" refreshedVersion="6" minRefreshableVersion="3" recordCount="4115" xr:uid="{514E3F4D-F82C-4E3C-9E14-3DAA406470FE}">
  <cacheSource type="worksheet">
    <worksheetSource ref="A1:R1048576" sheet="Starter Shee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age Funded" numFmtId="1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 count="2940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  <m/>
      </sharedItems>
    </cacheField>
    <cacheField name="Main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r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ddeus Gray" refreshedDate="44270.854808449076" createdVersion="6" refreshedVersion="6" minRefreshableVersion="3" recordCount="4114" xr:uid="{5CF9E048-525E-4B74-B516-3DB1BFD1BA07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Main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ddeus Gray" refreshedDate="44270.901859375001" backgroundQuery="1" createdVersion="6" refreshedVersion="6" minRefreshableVersion="3" recordCount="0" supportSubquery="1" supportAdvancedDrill="1" xr:uid="{A90CFAEC-FB1A-419A-ADC3-D5891191E224}">
  <cacheSource type="external" connectionId="1"/>
  <cacheFields count="5">
    <cacheField name="[Table1].[state].[state]" caption="state" numFmtId="0" hierarchy="5" level="1">
      <sharedItems count="4">
        <s v="canceled"/>
        <s v="failed"/>
        <s v="successful"/>
        <s v="live" u="1"/>
      </sharedItems>
    </cacheField>
    <cacheField name="[Measures].[Count of state]" caption="Count of state" numFmtId="0" hierarchy="26" level="32767"/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Main Category].[Main Category]" caption="Main Category" numFmtId="0" hierarchy="16" level="1">
      <sharedItems containsSemiMixedTypes="0" containsNonDate="0" containsString="0"/>
    </cacheField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5" unbalanced="0"/>
    <cacheHierarchy uniqueName="[Table1].[pledged]" caption="pledged" attribute="1" defaultMemberUniqueName="[Table1].[pledged].[All]" allUniqueName="[Table1].[pledged].[All]" dimensionUniqueName="[Table1]" displayFolder="" count="0" memberValueDatatype="5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and Sub-Category]" caption="Category and Sub-Category" attribute="1" defaultMemberUniqueName="[Table1].[Category and Sub-Category].[All]" allUniqueName="[Table1].[Category and Sub-Category].[All]" dimensionUniqueName="[Table1]" displayFolder="" count="0" memberValueDatatype="130" unbalanced="0"/>
    <cacheHierarchy uniqueName="[Table1].[Percentage Funded]" caption="Percentage Funded" attribute="1" defaultMemberUniqueName="[Table1].[Percentage Funded].[All]" allUniqueName="[Table1].[Percentage Funded].[All]" dimensionUniqueName="[Table1]" displayFolder="" count="0" memberValueDatatype="5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Main Category]" caption="Main Category" attribute="1" defaultMemberUniqueName="[Table1].[Main Category].[All]" allUniqueName="[Table1].[Main Catego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ub-Catergory]" caption="Sub-Catergory" attribute="1" defaultMemberUniqueName="[Table1].[Sub-Catergory].[All]" allUniqueName="[Table1].[Sub-Catergor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2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2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x v="0"/>
    <n v="136.85882352941178"/>
    <x v="0"/>
    <x v="0"/>
    <s v="television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x v="0"/>
    <n v="142.60827250608273"/>
    <x v="1"/>
    <x v="0"/>
    <s v="television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x v="0"/>
    <n v="105"/>
    <x v="2"/>
    <x v="0"/>
    <s v="television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x v="0"/>
    <n v="103.89999999999999"/>
    <x v="3"/>
    <x v="0"/>
    <s v="television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x v="0"/>
    <n v="122.99154545454545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x v="0"/>
    <n v="109.77744436109028"/>
    <x v="5"/>
    <x v="0"/>
    <s v="television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x v="0"/>
    <n v="106.4875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x v="0"/>
    <n v="101.22222222222221"/>
    <x v="7"/>
    <x v="0"/>
    <s v="television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x v="0"/>
    <n v="100.04342857142856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x v="0"/>
    <n v="125.998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x v="0"/>
    <n v="100.49999999999999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x v="0"/>
    <n v="120.5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x v="0"/>
    <n v="165.29333333333335"/>
    <x v="12"/>
    <x v="0"/>
    <s v="television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x v="0"/>
    <n v="159.97142857142856"/>
    <x v="13"/>
    <x v="0"/>
    <s v="television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x v="0"/>
    <n v="100.93333333333334"/>
    <x v="14"/>
    <x v="0"/>
    <s v="television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x v="0"/>
    <n v="106.60000000000001"/>
    <x v="15"/>
    <x v="0"/>
    <s v="television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x v="0"/>
    <n v="100.24166666666667"/>
    <x v="16"/>
    <x v="0"/>
    <s v="television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x v="0"/>
    <n v="100.66666666666666"/>
    <x v="17"/>
    <x v="0"/>
    <s v="television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x v="0"/>
    <n v="106.32110000000002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x v="0"/>
    <n v="145.29411764705881"/>
    <x v="19"/>
    <x v="0"/>
    <s v="television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x v="0"/>
    <n v="100.2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x v="0"/>
    <n v="109.13513513513513"/>
    <x v="21"/>
    <x v="0"/>
    <s v="television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x v="0"/>
    <n v="117.14285714285715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x v="0"/>
    <n v="118.5"/>
    <x v="23"/>
    <x v="0"/>
    <s v="television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x v="0"/>
    <n v="108.80768571428572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x v="0"/>
    <n v="133.33333333333331"/>
    <x v="25"/>
    <x v="0"/>
    <s v="television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x v="0"/>
    <n v="155.20000000000002"/>
    <x v="26"/>
    <x v="0"/>
    <s v="television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x v="0"/>
    <n v="111.72500000000001"/>
    <x v="27"/>
    <x v="0"/>
    <s v="television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x v="0"/>
    <n v="100.35000000000001"/>
    <x v="28"/>
    <x v="0"/>
    <s v="television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x v="0"/>
    <n v="123.33333333333334"/>
    <x v="29"/>
    <x v="0"/>
    <s v="television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x v="0"/>
    <n v="101.29975"/>
    <x v="30"/>
    <x v="0"/>
    <s v="television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x v="0"/>
    <n v="100"/>
    <x v="31"/>
    <x v="0"/>
    <s v="television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x v="0"/>
    <n v="100.24604569420035"/>
    <x v="32"/>
    <x v="0"/>
    <s v="television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x v="0"/>
    <n v="102.0952380952381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x v="0"/>
    <n v="130.46153846153845"/>
    <x v="34"/>
    <x v="0"/>
    <s v="television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x v="0"/>
    <n v="166.5"/>
    <x v="35"/>
    <x v="0"/>
    <s v="television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x v="0"/>
    <n v="142.15"/>
    <x v="36"/>
    <x v="0"/>
    <s v="television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x v="0"/>
    <n v="183.44090909090909"/>
    <x v="37"/>
    <x v="0"/>
    <s v="television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x v="0"/>
    <n v="110.04"/>
    <x v="38"/>
    <x v="0"/>
    <s v="television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x v="0"/>
    <n v="130.98000000000002"/>
    <x v="39"/>
    <x v="0"/>
    <s v="television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x v="0"/>
    <n v="101.35000000000001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x v="0"/>
    <n v="100"/>
    <x v="41"/>
    <x v="0"/>
    <s v="television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x v="0"/>
    <n v="141.85714285714286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x v="0"/>
    <n v="308.65999999999997"/>
    <x v="43"/>
    <x v="0"/>
    <s v="television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x v="0"/>
    <n v="100"/>
    <x v="44"/>
    <x v="0"/>
    <s v="television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x v="0"/>
    <n v="120"/>
    <x v="45"/>
    <x v="0"/>
    <s v="television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x v="0"/>
    <n v="104.16666666666667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x v="0"/>
    <n v="107.61100000000002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x v="0"/>
    <n v="107.94999999999999"/>
    <x v="48"/>
    <x v="0"/>
    <s v="television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x v="0"/>
    <n v="100"/>
    <x v="49"/>
    <x v="0"/>
    <s v="television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x v="0"/>
    <n v="100"/>
    <x v="50"/>
    <x v="0"/>
    <s v="television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x v="0"/>
    <n v="128.0181818181818"/>
    <x v="51"/>
    <x v="0"/>
    <s v="television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x v="0"/>
    <n v="116.21"/>
    <x v="52"/>
    <x v="0"/>
    <s v="television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x v="0"/>
    <n v="109.63333333333334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x v="0"/>
    <n v="101"/>
    <x v="54"/>
    <x v="0"/>
    <s v="television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x v="0"/>
    <n v="128.95348837209301"/>
    <x v="55"/>
    <x v="0"/>
    <s v="television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x v="0"/>
    <n v="107.26249999999999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x v="0"/>
    <n v="101.89999999999999"/>
    <x v="57"/>
    <x v="0"/>
    <s v="television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x v="0"/>
    <n v="102.91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x v="0"/>
    <n v="100.12570000000001"/>
    <x v="59"/>
    <x v="0"/>
    <s v="television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x v="1"/>
    <n v="103.29622222222221"/>
    <x v="60"/>
    <x v="0"/>
    <s v="shorts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x v="1"/>
    <n v="148.30000000000001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x v="1"/>
    <n v="154.73333333333332"/>
    <x v="62"/>
    <x v="0"/>
    <s v="shorts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x v="1"/>
    <n v="113.51849999999999"/>
    <x v="63"/>
    <x v="0"/>
    <s v="shorts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x v="1"/>
    <n v="173.33333333333334"/>
    <x v="64"/>
    <x v="0"/>
    <s v="shorts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x v="1"/>
    <n v="107.52857142857141"/>
    <x v="65"/>
    <x v="0"/>
    <s v="shorts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x v="1"/>
    <n v="118.6"/>
    <x v="66"/>
    <x v="0"/>
    <s v="shorts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x v="1"/>
    <n v="116.25000000000001"/>
    <x v="67"/>
    <x v="0"/>
    <s v="shorts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x v="1"/>
    <n v="127.16666666666667"/>
    <x v="68"/>
    <x v="0"/>
    <s v="shorts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x v="1"/>
    <n v="110.9423"/>
    <x v="69"/>
    <x v="0"/>
    <s v="shorts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x v="1"/>
    <n v="127.2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x v="1"/>
    <n v="123.94444444444443"/>
    <x v="71"/>
    <x v="0"/>
    <s v="shorts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x v="1"/>
    <n v="108.40909090909091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x v="1"/>
    <n v="100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x v="1"/>
    <n v="112.93199999999999"/>
    <x v="74"/>
    <x v="0"/>
    <s v="shorts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x v="1"/>
    <n v="115.42857142857143"/>
    <x v="75"/>
    <x v="0"/>
    <s v="shorts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x v="1"/>
    <n v="153.33333333333334"/>
    <x v="76"/>
    <x v="0"/>
    <s v="shorts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x v="1"/>
    <n v="392.5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x v="1"/>
    <n v="2702"/>
    <x v="78"/>
    <x v="0"/>
    <s v="shorts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x v="1"/>
    <n v="127"/>
    <x v="79"/>
    <x v="0"/>
    <s v="shorts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x v="1"/>
    <n v="107.25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x v="1"/>
    <n v="198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x v="1"/>
    <n v="100.01249999999999"/>
    <x v="82"/>
    <x v="0"/>
    <s v="shorts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x v="1"/>
    <n v="102.49999999999999"/>
    <x v="83"/>
    <x v="0"/>
    <s v="shorts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x v="1"/>
    <n v="100"/>
    <x v="84"/>
    <x v="0"/>
    <s v="shorts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x v="1"/>
    <n v="125.49999999999999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x v="1"/>
    <n v="106.46666666666667"/>
    <x v="86"/>
    <x v="0"/>
    <s v="shorts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x v="1"/>
    <n v="104.60000000000001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x v="1"/>
    <n v="102.85714285714285"/>
    <x v="88"/>
    <x v="0"/>
    <s v="shorts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x v="1"/>
    <n v="115.06666666666668"/>
    <x v="89"/>
    <x v="0"/>
    <s v="shorts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x v="1"/>
    <n v="100.4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x v="1"/>
    <n v="120"/>
    <x v="91"/>
    <x v="0"/>
    <s v="shorts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x v="1"/>
    <n v="105.2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x v="1"/>
    <n v="110.60000000000001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x v="1"/>
    <n v="104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x v="1"/>
    <n v="131.42857142857142"/>
    <x v="95"/>
    <x v="0"/>
    <s v="shorts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x v="1"/>
    <n v="114.66666666666667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x v="1"/>
    <n v="106.25"/>
    <x v="97"/>
    <x v="0"/>
    <s v="shorts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x v="1"/>
    <n v="106.25"/>
    <x v="98"/>
    <x v="0"/>
    <s v="shorts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x v="1"/>
    <n v="106.01933333333334"/>
    <x v="99"/>
    <x v="0"/>
    <s v="shorts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x v="1"/>
    <n v="100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x v="1"/>
    <n v="100"/>
    <x v="101"/>
    <x v="0"/>
    <s v="shorts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x v="1"/>
    <n v="127.75000000000001"/>
    <x v="102"/>
    <x v="0"/>
    <s v="shorts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x v="1"/>
    <n v="105.15384615384616"/>
    <x v="103"/>
    <x v="0"/>
    <s v="shorts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x v="1"/>
    <n v="120"/>
    <x v="88"/>
    <x v="0"/>
    <s v="shorts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x v="1"/>
    <n v="107.40909090909089"/>
    <x v="104"/>
    <x v="0"/>
    <s v="shorts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x v="1"/>
    <n v="100.49999999999999"/>
    <x v="10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x v="1"/>
    <n v="102.46666666666667"/>
    <x v="106"/>
    <x v="0"/>
    <s v="shorts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x v="1"/>
    <n v="246.66666666666669"/>
    <x v="107"/>
    <x v="0"/>
    <s v="shorts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x v="1"/>
    <n v="219.49999999999997"/>
    <x v="108"/>
    <x v="0"/>
    <s v="shorts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x v="1"/>
    <n v="130.76923076923077"/>
    <x v="109"/>
    <x v="0"/>
    <s v="shorts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x v="1"/>
    <n v="154.57142857142858"/>
    <x v="110"/>
    <x v="0"/>
    <s v="shorts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x v="1"/>
    <n v="104"/>
    <x v="111"/>
    <x v="0"/>
    <s v="shorts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x v="1"/>
    <n v="141"/>
    <x v="112"/>
    <x v="0"/>
    <s v="shorts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x v="1"/>
    <n v="103.33333333333334"/>
    <x v="113"/>
    <x v="0"/>
    <s v="shorts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x v="1"/>
    <n v="140.44444444444443"/>
    <x v="114"/>
    <x v="0"/>
    <s v="shorts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x v="1"/>
    <n v="113.65714285714286"/>
    <x v="115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x v="1"/>
    <n v="100.49377777777779"/>
    <x v="116"/>
    <x v="0"/>
    <s v="shorts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x v="1"/>
    <n v="113.03159999999998"/>
    <x v="117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x v="1"/>
    <n v="104.55692307692308"/>
    <x v="118"/>
    <x v="0"/>
    <s v="shorts"/>
  </r>
  <r>
    <n v="120"/>
    <s v="Time Live: A short film (Canceled)"/>
    <s v="Now, you can chat with people from the history, by our sport cam with the time machine. However, the girl had some trouble to use it."/>
    <x v="54"/>
    <n v="10"/>
    <x v="0"/>
    <x v="7"/>
    <s v="HKD"/>
    <n v="1475457107"/>
    <n v="1472865107"/>
    <b v="0"/>
    <n v="1"/>
    <b v="0"/>
    <x v="2"/>
    <n v="1.4285714285714287E-2"/>
    <x v="119"/>
    <x v="0"/>
    <s v="science fiction"/>
  </r>
  <r>
    <n v="121"/>
    <s v="MICRO-MISSION"/>
    <s v="NAVY SEALS sent on a Area 51 Top-Secret rescue mission where they are shrunken and injected into an ET body, the immune system mutated."/>
    <x v="9"/>
    <n v="1"/>
    <x v="0"/>
    <x v="0"/>
    <s v="USD"/>
    <n v="1429352160"/>
    <n v="1427993710"/>
    <b v="0"/>
    <n v="1"/>
    <b v="0"/>
    <x v="2"/>
    <n v="3.3333333333333333E-2"/>
    <x v="120"/>
    <x v="0"/>
    <s v="science fiction"/>
  </r>
  <r>
    <n v="122"/>
    <s v="The Time Jumper (Canceled)"/>
    <s v="My ambition for this knows no bounds.  Seeing Sephoria in a live-action is a dream of mine."/>
    <x v="55"/>
    <n v="0"/>
    <x v="0"/>
    <x v="0"/>
    <s v="USD"/>
    <n v="1476094907"/>
    <n v="1470910907"/>
    <b v="0"/>
    <n v="0"/>
    <b v="0"/>
    <x v="2"/>
    <n v="0"/>
    <x v="121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x v="56"/>
    <n v="151"/>
    <x v="0"/>
    <x v="0"/>
    <s v="USD"/>
    <n v="1414533600"/>
    <n v="1411411564"/>
    <b v="0"/>
    <n v="6"/>
    <b v="0"/>
    <x v="2"/>
    <n v="0.27454545454545454"/>
    <x v="122"/>
    <x v="0"/>
    <s v="science fiction"/>
  </r>
  <r>
    <n v="124"/>
    <s v="Blank Bodies - Post Production (Canceled)"/>
    <s v="An artificial man and woman discover love under the unsuspecting eyes of the four renowned artists who created them."/>
    <x v="23"/>
    <n v="0"/>
    <x v="0"/>
    <x v="0"/>
    <s v="USD"/>
    <n v="1431728242"/>
    <n v="1429568242"/>
    <b v="0"/>
    <n v="0"/>
    <b v="0"/>
    <x v="2"/>
    <n v="0"/>
    <x v="121"/>
    <x v="0"/>
    <s v="science fiction"/>
  </r>
  <r>
    <n v="125"/>
    <s v="Star Wars Fan Film (Canceled)"/>
    <s v="Due to my little sister finally having recovered from her surgery we can finally make our movie if we can get even a little help to pay"/>
    <x v="2"/>
    <n v="70"/>
    <x v="0"/>
    <x v="5"/>
    <s v="CAD"/>
    <n v="1486165880"/>
    <n v="1480981880"/>
    <b v="0"/>
    <n v="6"/>
    <b v="0"/>
    <x v="2"/>
    <n v="14.000000000000002"/>
    <x v="123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0"/>
    <x v="0"/>
    <s v="USD"/>
    <n v="1433988000"/>
    <n v="1431353337"/>
    <b v="0"/>
    <n v="13"/>
    <b v="0"/>
    <x v="2"/>
    <n v="5.548"/>
    <x v="124"/>
    <x v="0"/>
    <s v="science fiction"/>
  </r>
  <r>
    <n v="127"/>
    <s v="Human Evolution (Canceled)"/>
    <s v="An ambitious Sci-Fi/Action film that will have a big-budget feel with stunning visuals &amp; stunts starring a casting of up and comers."/>
    <x v="6"/>
    <n v="190"/>
    <x v="0"/>
    <x v="0"/>
    <s v="USD"/>
    <n v="1428069541"/>
    <n v="1425481141"/>
    <b v="0"/>
    <n v="4"/>
    <b v="0"/>
    <x v="2"/>
    <n v="2.375"/>
    <x v="125"/>
    <x v="0"/>
    <s v="science fiction"/>
  </r>
  <r>
    <n v="128"/>
    <s v="Ralphi3 (Canceled)"/>
    <s v="A Science Fiction film filled with entertainment and Excitement"/>
    <x v="57"/>
    <n v="1867"/>
    <x v="0"/>
    <x v="0"/>
    <s v="USD"/>
    <n v="1476941293"/>
    <n v="1473917293"/>
    <b v="0"/>
    <n v="6"/>
    <b v="0"/>
    <x v="2"/>
    <n v="1.867"/>
    <x v="126"/>
    <x v="0"/>
    <s v="science fiction"/>
  </r>
  <r>
    <n v="129"/>
    <s v="JUSTICE LEAGUE ORIGINS (Canceled)"/>
    <s v="HEY!!! I'm David House, and I am currently working on a film called Justice League Origins!!! non-profit based on DC Comics Characters."/>
    <x v="22"/>
    <n v="0"/>
    <x v="0"/>
    <x v="0"/>
    <s v="USD"/>
    <n v="1414708183"/>
    <n v="1409524183"/>
    <b v="0"/>
    <n v="0"/>
    <b v="0"/>
    <x v="2"/>
    <n v="0"/>
    <x v="121"/>
    <x v="0"/>
    <s v="science fiction"/>
  </r>
  <r>
    <n v="130"/>
    <s v="Blue in the Green (Canceled)"/>
    <s v="A journey down the rabbit hole into the dark future. A mix of reality and dreams of a world dependant on an oppressed by technology."/>
    <x v="20"/>
    <n v="0"/>
    <x v="0"/>
    <x v="1"/>
    <s v="GBP"/>
    <n v="1402949760"/>
    <n v="1400536692"/>
    <b v="0"/>
    <n v="0"/>
    <b v="0"/>
    <x v="2"/>
    <n v="0"/>
    <x v="121"/>
    <x v="0"/>
    <s v="science fiction"/>
  </r>
  <r>
    <n v="131"/>
    <s v="I (Canceled)"/>
    <s v="I"/>
    <x v="38"/>
    <n v="0"/>
    <x v="0"/>
    <x v="0"/>
    <s v="USD"/>
    <n v="1467763200"/>
    <n v="1466453161"/>
    <b v="0"/>
    <n v="0"/>
    <b v="0"/>
    <x v="2"/>
    <n v="0"/>
    <x v="121"/>
    <x v="0"/>
    <s v="science fiction"/>
  </r>
  <r>
    <n v="132"/>
    <s v="The Message (Canceled)"/>
    <s v="An anime inspired sci-fi action short set in Tokyo, Japan by VFX veterans, Gerald Abraham, Kim Tran and sound engineer, Jeremy Corby."/>
    <x v="58"/>
    <n v="7655"/>
    <x v="0"/>
    <x v="0"/>
    <s v="USD"/>
    <n v="1415392207"/>
    <n v="1411500607"/>
    <b v="0"/>
    <n v="81"/>
    <b v="0"/>
    <x v="2"/>
    <n v="9.5687499999999996"/>
    <x v="127"/>
    <x v="0"/>
    <s v="science fiction"/>
  </r>
  <r>
    <n v="133"/>
    <s v="Demon Women from outer space (Canceled)"/>
    <s v="Invasion from outer space sights, to weird to imagine destruction too monstrous to escape"/>
    <x v="59"/>
    <n v="0"/>
    <x v="0"/>
    <x v="0"/>
    <s v="USD"/>
    <n v="1464715860"/>
    <n v="1462130584"/>
    <b v="0"/>
    <n v="0"/>
    <b v="0"/>
    <x v="2"/>
    <n v="0"/>
    <x v="121"/>
    <x v="0"/>
    <s v="science fiction"/>
  </r>
  <r>
    <n v="134"/>
    <s v="MARLEY'S GHOST (AMBASSADORS OF STEAM) (Canceled)"/>
    <s v="steampunk  remake of &quot;a Christmas carol&quot;"/>
    <x v="10"/>
    <n v="0"/>
    <x v="0"/>
    <x v="0"/>
    <s v="USD"/>
    <n v="1441386000"/>
    <n v="1438811418"/>
    <b v="0"/>
    <n v="0"/>
    <b v="0"/>
    <x v="2"/>
    <n v="0"/>
    <x v="121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0"/>
    <x v="0"/>
    <s v="USD"/>
    <n v="1404241200"/>
    <n v="1401354597"/>
    <b v="0"/>
    <n v="5"/>
    <b v="0"/>
    <x v="2"/>
    <n v="13.433333333333334"/>
    <x v="128"/>
    <x v="0"/>
    <s v="science fiction"/>
  </r>
  <r>
    <n v="136"/>
    <s v="MICRO-MISSION (Canceled)"/>
    <s v="NAVY SEALS sent on a Area 51 Top-Secret rescue mission where they are shrunken and injected into an ET body, the immune system mutated."/>
    <x v="9"/>
    <n v="0"/>
    <x v="0"/>
    <x v="0"/>
    <s v="USD"/>
    <n v="1431771360"/>
    <n v="1427968234"/>
    <b v="0"/>
    <n v="0"/>
    <b v="0"/>
    <x v="2"/>
    <n v="0"/>
    <x v="121"/>
    <x v="0"/>
    <s v="science fiction"/>
  </r>
  <r>
    <n v="137"/>
    <s v="Predator : Repentance (Canceled)"/>
    <s v="An unofficial sequel to the independent 2015 fan film Predator: Dark ages. Set in 2141 we follow the crew of the cargoship Centurion"/>
    <x v="56"/>
    <n v="0"/>
    <x v="0"/>
    <x v="8"/>
    <s v="DKK"/>
    <n v="1444657593"/>
    <n v="1440337593"/>
    <b v="0"/>
    <n v="0"/>
    <b v="0"/>
    <x v="2"/>
    <n v="0"/>
    <x v="121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0"/>
    <x v="0"/>
    <s v="USD"/>
    <n v="1438405140"/>
    <n v="1435731041"/>
    <b v="0"/>
    <n v="58"/>
    <b v="0"/>
    <x v="2"/>
    <n v="3.1413333333333333"/>
    <x v="129"/>
    <x v="0"/>
    <s v="science fiction"/>
  </r>
  <r>
    <n v="139"/>
    <s v="Roman Dead (Canceled)"/>
    <s v="When  Rome is infected with a zombie plague, Lucius Agrippa and a small group fights for survival"/>
    <x v="2"/>
    <n v="500"/>
    <x v="0"/>
    <x v="0"/>
    <s v="USD"/>
    <n v="1436738772"/>
    <n v="1435874772"/>
    <b v="0"/>
    <n v="1"/>
    <b v="0"/>
    <x v="2"/>
    <n v="100"/>
    <x v="130"/>
    <x v="0"/>
    <s v="science fiction"/>
  </r>
  <r>
    <n v="140"/>
    <s v="Rome of the Dead (Canceled)"/>
    <s v="A Gladiator fights for his freedom to be reunited with his Family, he's one fight away, when Rome is infected with a Zombie Virus"/>
    <x v="61"/>
    <n v="0"/>
    <x v="0"/>
    <x v="0"/>
    <s v="USD"/>
    <n v="1426823132"/>
    <n v="1424234732"/>
    <b v="0"/>
    <n v="0"/>
    <b v="0"/>
    <x v="2"/>
    <n v="0"/>
    <x v="121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x v="14"/>
    <n v="1293"/>
    <x v="0"/>
    <x v="0"/>
    <s v="USD"/>
    <n v="1433043623"/>
    <n v="1429155623"/>
    <b v="0"/>
    <n v="28"/>
    <b v="0"/>
    <x v="2"/>
    <n v="10.775"/>
    <x v="131"/>
    <x v="0"/>
    <s v="science fiction"/>
  </r>
  <r>
    <n v="142"/>
    <s v="SAMANTHA  SHADOW (Canceled)"/>
    <s v="A science fiction series about a women trying to stave off a mysterious appearance of monsters from getting out of a dark alley."/>
    <x v="9"/>
    <n v="10"/>
    <x v="0"/>
    <x v="0"/>
    <s v="USD"/>
    <n v="1416176778"/>
    <n v="1414358778"/>
    <b v="0"/>
    <n v="1"/>
    <b v="0"/>
    <x v="2"/>
    <n v="0.33333333333333337"/>
    <x v="119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x v="62"/>
    <n v="0"/>
    <x v="0"/>
    <x v="2"/>
    <s v="AUD"/>
    <n v="1472882100"/>
    <n v="1467941542"/>
    <b v="0"/>
    <n v="0"/>
    <b v="0"/>
    <x v="2"/>
    <n v="0"/>
    <x v="121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x v="51"/>
    <n v="2070"/>
    <x v="0"/>
    <x v="5"/>
    <s v="CAD"/>
    <n v="1428945472"/>
    <n v="1423765072"/>
    <b v="0"/>
    <n v="37"/>
    <b v="0"/>
    <x v="2"/>
    <n v="27.6"/>
    <x v="132"/>
    <x v="0"/>
    <s v="science fiction"/>
  </r>
  <r>
    <n v="145"/>
    <s v="Threshold (Canceled)"/>
    <s v="Film-Makers Ricky Comuniello &amp; Ian Weeks are at it again - for the 1st time. We need your support for a modern Sci-Fiction short film"/>
    <x v="37"/>
    <n v="338"/>
    <x v="0"/>
    <x v="0"/>
    <s v="USD"/>
    <n v="1439298052"/>
    <n v="1436965252"/>
    <b v="0"/>
    <n v="9"/>
    <b v="0"/>
    <x v="2"/>
    <n v="7.5111111111111111"/>
    <x v="133"/>
    <x v="0"/>
    <s v="science fiction"/>
  </r>
  <r>
    <n v="146"/>
    <s v="#CalExit...War of 2020 (Canceled)"/>
    <s v="California and the west have declared their refusal to support the election of a staunch conservative president. Will it be Civil War?"/>
    <x v="22"/>
    <n v="115"/>
    <x v="0"/>
    <x v="0"/>
    <s v="USD"/>
    <n v="1484698998"/>
    <n v="1479514998"/>
    <b v="0"/>
    <n v="3"/>
    <b v="0"/>
    <x v="2"/>
    <n v="0.57499999999999996"/>
    <x v="134"/>
    <x v="0"/>
    <s v="science fiction"/>
  </r>
  <r>
    <n v="147"/>
    <s v="Consumed (Static Air) (Canceled)"/>
    <s v="Film makers catch live footage beyond their wildest dreams."/>
    <x v="39"/>
    <n v="0"/>
    <x v="0"/>
    <x v="1"/>
    <s v="GBP"/>
    <n v="1420741080"/>
    <n v="1417026340"/>
    <b v="0"/>
    <n v="0"/>
    <b v="0"/>
    <x v="2"/>
    <n v="0"/>
    <x v="121"/>
    <x v="0"/>
    <s v="science fiction"/>
  </r>
  <r>
    <n v="148"/>
    <s v="Space Gangstars (Canceled)"/>
    <s v="An aspiring pilot decides to take his Dad's ship for a joyride, and learns it was the biggest mistake of his life in this Sci-Fi comedy"/>
    <x v="63"/>
    <n v="40"/>
    <x v="0"/>
    <x v="0"/>
    <s v="USD"/>
    <n v="1456555536"/>
    <n v="1453963536"/>
    <b v="0"/>
    <n v="2"/>
    <b v="0"/>
    <x v="2"/>
    <n v="0.08"/>
    <x v="135"/>
    <x v="0"/>
    <s v="science fiction"/>
  </r>
  <r>
    <n v="149"/>
    <s v="Dichotomy (Canceled)"/>
    <s v="A provocatively mind-bending sci-fi thriller, this short film project examines opposites and the balance of the universe. #Dichotomy"/>
    <x v="3"/>
    <n v="92"/>
    <x v="0"/>
    <x v="0"/>
    <s v="USD"/>
    <n v="1419494400"/>
    <n v="1416888470"/>
    <b v="0"/>
    <n v="6"/>
    <b v="0"/>
    <x v="2"/>
    <n v="0.91999999999999993"/>
    <x v="136"/>
    <x v="0"/>
    <s v="science fiction"/>
  </r>
  <r>
    <n v="150"/>
    <s v="Star Trek First Frontier (Canceled)"/>
    <s v="The untold story of Captain Robert April and the first launching of the starship U.S.S. Enterprise,  NCC-1701"/>
    <x v="64"/>
    <n v="30112"/>
    <x v="0"/>
    <x v="0"/>
    <s v="USD"/>
    <n v="1432612382"/>
    <n v="1427428382"/>
    <b v="0"/>
    <n v="67"/>
    <b v="0"/>
    <x v="2"/>
    <n v="23.163076923076922"/>
    <x v="137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0"/>
    <x v="2"/>
    <s v="AUD"/>
    <n v="1434633191"/>
    <n v="1429449191"/>
    <b v="0"/>
    <n v="5"/>
    <b v="0"/>
    <x v="2"/>
    <n v="5.5999999999999994E-2"/>
    <x v="138"/>
    <x v="0"/>
    <s v="science fiction"/>
  </r>
  <r>
    <n v="152"/>
    <s v="The Great Dark (Canceled)"/>
    <s v="The Great Dark is a journey through the unimaginable...and un foreseeable..."/>
    <x v="66"/>
    <n v="30"/>
    <x v="0"/>
    <x v="0"/>
    <s v="USD"/>
    <n v="1411437100"/>
    <n v="1408845100"/>
    <b v="0"/>
    <n v="2"/>
    <b v="0"/>
    <x v="2"/>
    <n v="7.8947368421052634E-3"/>
    <x v="2"/>
    <x v="0"/>
    <s v="science fiction"/>
  </r>
  <r>
    <n v="153"/>
    <s v="Awakening (Canceled)"/>
    <s v="What would you do if you face something beyond your understanding? If someone you loved disappeared without a trace?"/>
    <x v="63"/>
    <n v="359"/>
    <x v="0"/>
    <x v="0"/>
    <s v="USD"/>
    <n v="1417532644"/>
    <n v="1413900244"/>
    <b v="0"/>
    <n v="10"/>
    <b v="0"/>
    <x v="2"/>
    <n v="0.71799999999999997"/>
    <x v="139"/>
    <x v="0"/>
    <s v="science fiction"/>
  </r>
  <r>
    <n v="154"/>
    <s v="Quantum Alterations: Sci-fi, Stop Motion &amp; Fantasy Fan Film"/>
    <s v="Fiction Becomes Reality in this non-profit science fiction, stop motion, and fantasy fan film."/>
    <x v="15"/>
    <n v="40"/>
    <x v="0"/>
    <x v="0"/>
    <s v="USD"/>
    <n v="1433336895"/>
    <n v="1429621695"/>
    <b v="0"/>
    <n v="3"/>
    <b v="0"/>
    <x v="2"/>
    <n v="2.666666666666667"/>
    <x v="140"/>
    <x v="0"/>
    <s v="science fiction"/>
  </r>
  <r>
    <n v="155"/>
    <s v="The Last Armada (Canceled)"/>
    <s v="While a shadow of peace was on the horizon,humankind was being threatened by its past.Whispers of threat was being heard from the North"/>
    <x v="67"/>
    <n v="81"/>
    <x v="0"/>
    <x v="0"/>
    <s v="USD"/>
    <n v="1437657935"/>
    <n v="1434201935"/>
    <b v="0"/>
    <n v="4"/>
    <b v="0"/>
    <x v="2"/>
    <n v="6.0000000000000001E-3"/>
    <x v="141"/>
    <x v="0"/>
    <s v="science fiction"/>
  </r>
  <r>
    <n v="156"/>
    <s v="Mosaics (Canceled)"/>
    <s v="A short science-fiction film about an underground network of human-animal hybrids &amp; their struggle with oppression &amp; marginalization."/>
    <x v="19"/>
    <n v="1785"/>
    <x v="0"/>
    <x v="5"/>
    <s v="CAD"/>
    <n v="1407034796"/>
    <n v="1401850796"/>
    <b v="0"/>
    <n v="15"/>
    <b v="0"/>
    <x v="2"/>
    <n v="5.0999999999999996"/>
    <x v="142"/>
    <x v="0"/>
    <s v="science fiction"/>
  </r>
  <r>
    <n v="157"/>
    <s v="Forever Man (short film) (Canceled)"/>
    <s v="Man's cryogenic chamber and his soulmate's time travel from the distant future allows them to meet in the middle."/>
    <x v="68"/>
    <n v="8"/>
    <x v="0"/>
    <x v="0"/>
    <s v="USD"/>
    <n v="1456523572"/>
    <n v="1453931572"/>
    <b v="0"/>
    <n v="2"/>
    <b v="0"/>
    <x v="2"/>
    <n v="0.26711185308848079"/>
    <x v="143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0"/>
    <x v="0"/>
    <s v="USD"/>
    <n v="1413942628"/>
    <n v="1411350628"/>
    <b v="0"/>
    <n v="0"/>
    <b v="0"/>
    <x v="2"/>
    <n v="0"/>
    <x v="121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0"/>
    <x v="0"/>
    <s v="USD"/>
    <n v="1467541545"/>
    <n v="1464085545"/>
    <b v="0"/>
    <n v="1"/>
    <b v="0"/>
    <x v="2"/>
    <n v="2E-3"/>
    <x v="11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x v="10"/>
    <n v="0"/>
    <x v="0"/>
    <x v="0"/>
    <s v="USD"/>
    <n v="1439675691"/>
    <n v="1434491691"/>
    <b v="0"/>
    <n v="0"/>
    <b v="0"/>
    <x v="3"/>
    <n v="0"/>
    <x v="121"/>
    <x v="0"/>
    <s v="drama"/>
  </r>
  <r>
    <n v="161"/>
    <s v="Midway: The Turning Point"/>
    <s v="Step 1 (script editing) to produce a dramatic film about the air/sea battle of WWII that turned the tide of victory for the US."/>
    <x v="63"/>
    <n v="5"/>
    <x v="0"/>
    <x v="0"/>
    <s v="USD"/>
    <n v="1404318595"/>
    <n v="1401726595"/>
    <b v="0"/>
    <n v="1"/>
    <b v="0"/>
    <x v="3"/>
    <n v="0.01"/>
    <x v="144"/>
    <x v="0"/>
    <s v="drama"/>
  </r>
  <r>
    <n v="162"/>
    <s v="See It My Way"/>
    <s v="This film follows a young man who has had only a troubled family life. He turns to all the wrong things and life falls apart."/>
    <x v="70"/>
    <n v="435"/>
    <x v="0"/>
    <x v="0"/>
    <s v="USD"/>
    <n v="1408232520"/>
    <n v="1405393356"/>
    <b v="0"/>
    <n v="10"/>
    <b v="0"/>
    <x v="3"/>
    <n v="15.535714285714286"/>
    <x v="145"/>
    <x v="0"/>
    <s v="drama"/>
  </r>
  <r>
    <n v="163"/>
    <s v="UNDIVIDED (Working Title)"/>
    <s v="Over 2.5 million Black men registered for the draft in World War II. _x000a_This will be the most comprehensive portrayal EVER of US. THEN."/>
    <x v="71"/>
    <n v="0"/>
    <x v="0"/>
    <x v="0"/>
    <s v="USD"/>
    <n v="1443657600"/>
    <n v="1440716654"/>
    <b v="0"/>
    <n v="0"/>
    <b v="0"/>
    <x v="3"/>
    <n v="0"/>
    <x v="121"/>
    <x v="0"/>
    <s v="drama"/>
  </r>
  <r>
    <n v="164"/>
    <s v="Angelix"/>
    <s v="Two cousins are caught up in the private war between warrior class angels and demons. You may be caught up too and not realize it yet."/>
    <x v="72"/>
    <n v="640"/>
    <x v="0"/>
    <x v="0"/>
    <s v="USD"/>
    <n v="1411150701"/>
    <n v="1405966701"/>
    <b v="0"/>
    <n v="7"/>
    <b v="0"/>
    <x v="3"/>
    <n v="0.53333333333333333"/>
    <x v="146"/>
    <x v="0"/>
    <s v="drama"/>
  </r>
  <r>
    <n v="165"/>
    <s v="NET"/>
    <s v="A teacher. A boy. The beach and a heatwave that drove them all insane."/>
    <x v="73"/>
    <n v="0"/>
    <x v="0"/>
    <x v="1"/>
    <s v="GBP"/>
    <n v="1452613724"/>
    <n v="1450021724"/>
    <b v="0"/>
    <n v="0"/>
    <b v="0"/>
    <x v="3"/>
    <n v="0"/>
    <x v="121"/>
    <x v="0"/>
    <s v="drama"/>
  </r>
  <r>
    <n v="166"/>
    <s v="Pressure"/>
    <s v="A young teen makes a bad decision after joining gang and the film expresses his choices that led him to that point."/>
    <x v="10"/>
    <n v="3000"/>
    <x v="0"/>
    <x v="0"/>
    <s v="USD"/>
    <n v="1484531362"/>
    <n v="1481939362"/>
    <b v="0"/>
    <n v="1"/>
    <b v="0"/>
    <x v="3"/>
    <n v="60"/>
    <x v="147"/>
    <x v="0"/>
    <s v="drama"/>
  </r>
  <r>
    <n v="167"/>
    <s v="Past"/>
    <s v="A young man experiences a tragedy and has the opportunity to go back and learn from his mistakes and find out his true self."/>
    <x v="74"/>
    <n v="11"/>
    <x v="0"/>
    <x v="0"/>
    <s v="USD"/>
    <n v="1438726535"/>
    <n v="1433542535"/>
    <b v="0"/>
    <n v="2"/>
    <b v="0"/>
    <x v="3"/>
    <n v="0.01"/>
    <x v="148"/>
    <x v="0"/>
    <s v="drama"/>
  </r>
  <r>
    <n v="168"/>
    <s v="Moving On"/>
    <s v="A homeless Gulf War 2 vet, and Congressional Medal of Honor recipient fights for his sanity on the mean streets of Albuquerque."/>
    <x v="6"/>
    <n v="325"/>
    <x v="0"/>
    <x v="0"/>
    <s v="USD"/>
    <n v="1426791770"/>
    <n v="1424203370"/>
    <b v="0"/>
    <n v="3"/>
    <b v="0"/>
    <x v="3"/>
    <n v="4.0625"/>
    <x v="149"/>
    <x v="0"/>
    <s v="drama"/>
  </r>
  <r>
    <n v="169"/>
    <s v="Family"/>
    <s v="Family is a short film about a father and son and two brothers who were separated by the Korean war and finally reunite after 60 years."/>
    <x v="30"/>
    <n v="560"/>
    <x v="0"/>
    <x v="1"/>
    <s v="GBP"/>
    <n v="1413634059"/>
    <n v="1411042059"/>
    <b v="0"/>
    <n v="10"/>
    <b v="0"/>
    <x v="3"/>
    <n v="22.400000000000002"/>
    <x v="150"/>
    <x v="0"/>
    <s v="drama"/>
  </r>
  <r>
    <n v="170"/>
    <s v="Letters to Daniel"/>
    <s v="Amy &amp; Missy survive Amy's bipolar disorder and go on to become award winning &amp; bestselling authors, screenwriters &amp; filmmakers"/>
    <x v="3"/>
    <n v="325"/>
    <x v="0"/>
    <x v="0"/>
    <s v="USD"/>
    <n v="1440912480"/>
    <n v="1438385283"/>
    <b v="0"/>
    <n v="10"/>
    <b v="0"/>
    <x v="3"/>
    <n v="3.25"/>
    <x v="151"/>
    <x v="0"/>
    <s v="drama"/>
  </r>
  <r>
    <n v="171"/>
    <s v="IRL: Gamers Unite"/>
    <s v="Team Mayhem, a local small town gang of gamers who are enlisted   to save the world from the new great evil known as Prowler."/>
    <x v="63"/>
    <n v="1"/>
    <x v="0"/>
    <x v="0"/>
    <s v="USD"/>
    <n v="1470975614"/>
    <n v="1465791614"/>
    <b v="0"/>
    <n v="1"/>
    <b v="0"/>
    <x v="3"/>
    <n v="2E-3"/>
    <x v="120"/>
    <x v="0"/>
    <s v="drama"/>
  </r>
  <r>
    <n v="172"/>
    <s v="The Blind Dolphin Story"/>
    <s v="A short film on the rarest mammal and the second most endangered freshwater river dolphin, in Pakistan."/>
    <x v="75"/>
    <n v="0"/>
    <x v="0"/>
    <x v="0"/>
    <s v="USD"/>
    <n v="1426753723"/>
    <n v="1423733323"/>
    <b v="0"/>
    <n v="0"/>
    <b v="0"/>
    <x v="3"/>
    <n v="0"/>
    <x v="121"/>
    <x v="0"/>
    <s v="drama"/>
  </r>
  <r>
    <n v="173"/>
    <s v="7 Sins"/>
    <s v="This is a film inspired by Quentin Tarantino, I want to make a film thats entertaining yet gritty. 7 Sins is in pre-production."/>
    <x v="76"/>
    <n v="0"/>
    <x v="0"/>
    <x v="1"/>
    <s v="GBP"/>
    <n v="1425131108"/>
    <n v="1422539108"/>
    <b v="0"/>
    <n v="0"/>
    <b v="0"/>
    <x v="3"/>
    <n v="0"/>
    <x v="121"/>
    <x v="0"/>
    <s v="drama"/>
  </r>
  <r>
    <n v="174"/>
    <s v="I Am Forgotten"/>
    <s v="An international short film project. It is about loneliness, wich is caused by the current compulsion to check your Facebook every day."/>
    <x v="12"/>
    <n v="0"/>
    <x v="0"/>
    <x v="9"/>
    <s v="EUR"/>
    <n v="1431108776"/>
    <n v="1425924776"/>
    <b v="0"/>
    <n v="0"/>
    <b v="0"/>
    <x v="3"/>
    <n v="0"/>
    <x v="121"/>
    <x v="0"/>
    <s v="drama"/>
  </r>
  <r>
    <n v="175"/>
    <s v="Gooseberry Fool - Feature Film"/>
    <s v="To heal her scars Olivia must take a journey back to her roots, where an unresolved conflict stands between her and musical success."/>
    <x v="22"/>
    <n v="1297"/>
    <x v="0"/>
    <x v="1"/>
    <s v="GBP"/>
    <n v="1409337611"/>
    <n v="1407177611"/>
    <b v="0"/>
    <n v="26"/>
    <b v="0"/>
    <x v="3"/>
    <n v="6.4850000000000003"/>
    <x v="152"/>
    <x v="0"/>
    <s v="drama"/>
  </r>
  <r>
    <n v="176"/>
    <s v="Silent Monster"/>
    <s v="I'm seeking funding to finish my short film, Silent Monster, to bring awareness to teenage bullying as well as teenage violence."/>
    <x v="15"/>
    <n v="0"/>
    <x v="0"/>
    <x v="0"/>
    <s v="USD"/>
    <n v="1438803999"/>
    <n v="1436211999"/>
    <b v="0"/>
    <n v="0"/>
    <b v="0"/>
    <x v="3"/>
    <n v="0"/>
    <x v="121"/>
    <x v="0"/>
    <s v="drama"/>
  </r>
  <r>
    <n v="177"/>
    <s v="The Good Samaritan"/>
    <s v="I'm making a modern day version of the bible story &quot; The Good Samaritan&quot;"/>
    <x v="52"/>
    <n v="180"/>
    <x v="0"/>
    <x v="0"/>
    <s v="USD"/>
    <n v="1427155726"/>
    <n v="1425690526"/>
    <b v="0"/>
    <n v="7"/>
    <b v="0"/>
    <x v="3"/>
    <n v="40"/>
    <x v="153"/>
    <x v="0"/>
    <s v="drama"/>
  </r>
  <r>
    <n v="178"/>
    <s v="El viaje de LucÃ­a"/>
    <s v="El viaje de LucÃ­a es un largometraje de ficciÃ³n con temÃ¡tica sobre el cÃ¡ncer infantil."/>
    <x v="69"/>
    <n v="0"/>
    <x v="0"/>
    <x v="3"/>
    <s v="EUR"/>
    <n v="1448582145"/>
    <n v="1445986545"/>
    <b v="0"/>
    <n v="0"/>
    <b v="0"/>
    <x v="3"/>
    <n v="0"/>
    <x v="121"/>
    <x v="0"/>
    <s v="drama"/>
  </r>
  <r>
    <n v="179"/>
    <s v="Sustain: A Film About Survival"/>
    <s v="A feature-length film about how three people survive in a diseased world."/>
    <x v="28"/>
    <n v="200"/>
    <x v="0"/>
    <x v="0"/>
    <s v="USD"/>
    <n v="1457056555"/>
    <n v="1454464555"/>
    <b v="0"/>
    <n v="2"/>
    <b v="0"/>
    <x v="3"/>
    <n v="20"/>
    <x v="101"/>
    <x v="0"/>
    <s v="drama"/>
  </r>
  <r>
    <n v="180"/>
    <s v="The Rest of Us Mini-Series"/>
    <s v="The Rest of Us follows a survivor of an outbreak that nearly destroyed the earth as he travels to find some form of humanity."/>
    <x v="38"/>
    <n v="401"/>
    <x v="0"/>
    <x v="1"/>
    <s v="GBP"/>
    <n v="1428951600"/>
    <n v="1425512843"/>
    <b v="0"/>
    <n v="13"/>
    <b v="0"/>
    <x v="3"/>
    <n v="33.416666666666664"/>
    <x v="154"/>
    <x v="0"/>
    <s v="drama"/>
  </r>
  <r>
    <n v="181"/>
    <s v="Immemorial"/>
    <s v="Christina has been suffering with flash backs and some very disturbing nightmares and realises that it is more than just nightmares."/>
    <x v="77"/>
    <n v="722"/>
    <x v="0"/>
    <x v="1"/>
    <s v="GBP"/>
    <n v="1434995295"/>
    <n v="1432403295"/>
    <b v="0"/>
    <n v="4"/>
    <b v="0"/>
    <x v="3"/>
    <n v="21.092608822670172"/>
    <x v="155"/>
    <x v="0"/>
    <s v="drama"/>
  </r>
  <r>
    <n v="182"/>
    <s v="ABU Pakistani Independent Feature Film"/>
    <s v="I'm Faraz, and I am raising money for my feature film called ABU. This one is for our parents, and our responsibilities towards them."/>
    <x v="28"/>
    <n v="0"/>
    <x v="0"/>
    <x v="0"/>
    <s v="USD"/>
    <n v="1483748232"/>
    <n v="1481156232"/>
    <b v="0"/>
    <n v="0"/>
    <b v="0"/>
    <x v="3"/>
    <n v="0"/>
    <x v="121"/>
    <x v="0"/>
    <s v="drama"/>
  </r>
  <r>
    <n v="183"/>
    <s v="Three Little Words"/>
    <s v="Don't kill me until I meet my Dad"/>
    <x v="78"/>
    <n v="4482"/>
    <x v="0"/>
    <x v="1"/>
    <s v="GBP"/>
    <n v="1417033610"/>
    <n v="1414438010"/>
    <b v="0"/>
    <n v="12"/>
    <b v="0"/>
    <x v="3"/>
    <n v="35.856000000000002"/>
    <x v="156"/>
    <x v="0"/>
    <s v="drama"/>
  </r>
  <r>
    <n v="184"/>
    <s v="Lana - Short film"/>
    <s v="&quot;Lana&quot; is an horror/dramatic short film, written by myself, about a young woman fighting the darkness in her, but it might be too late."/>
    <x v="15"/>
    <n v="51"/>
    <x v="0"/>
    <x v="5"/>
    <s v="CAD"/>
    <n v="1409543940"/>
    <n v="1404586762"/>
    <b v="0"/>
    <n v="2"/>
    <b v="0"/>
    <x v="3"/>
    <n v="3.4000000000000004"/>
    <x v="157"/>
    <x v="0"/>
    <s v="drama"/>
  </r>
  <r>
    <n v="185"/>
    <s v="BLANK Short Movie"/>
    <s v="Love has no boundaries!"/>
    <x v="79"/>
    <n v="2200"/>
    <x v="0"/>
    <x v="10"/>
    <s v="NOK"/>
    <n v="1471557139"/>
    <n v="1468965139"/>
    <b v="0"/>
    <n v="10"/>
    <b v="0"/>
    <x v="3"/>
    <n v="5.5"/>
    <x v="158"/>
    <x v="0"/>
    <s v="drama"/>
  </r>
  <r>
    <n v="186"/>
    <s v="Feature Film: The Wolfes"/>
    <s v="My film is about a boy who discovers the truth about his fathers dissapearance through the dark secrets of his mothers past."/>
    <x v="10"/>
    <n v="0"/>
    <x v="0"/>
    <x v="0"/>
    <s v="USD"/>
    <n v="1488571200"/>
    <n v="1485977434"/>
    <b v="0"/>
    <n v="0"/>
    <b v="0"/>
    <x v="3"/>
    <n v="0"/>
    <x v="121"/>
    <x v="0"/>
    <s v="drama"/>
  </r>
  <r>
    <n v="187"/>
    <s v="The Imbalanced Heart of a Symmetric Mind (film)"/>
    <s v="A young man suffering from a severe case of OCD embarks on a road trip to find peace of mind."/>
    <x v="10"/>
    <n v="800"/>
    <x v="0"/>
    <x v="0"/>
    <s v="USD"/>
    <n v="1437461940"/>
    <n v="1435383457"/>
    <b v="0"/>
    <n v="5"/>
    <b v="0"/>
    <x v="3"/>
    <n v="16"/>
    <x v="159"/>
    <x v="0"/>
    <s v="drama"/>
  </r>
  <r>
    <n v="188"/>
    <s v="Mariano (A Screenplay)"/>
    <s v="Mariano Messini, an aspiring musician, indebted to the mafia must put his life on the line to escape their grasp and pursue his dream."/>
    <x v="15"/>
    <n v="0"/>
    <x v="0"/>
    <x v="0"/>
    <s v="USD"/>
    <n v="1409891015"/>
    <n v="1407299015"/>
    <b v="0"/>
    <n v="0"/>
    <b v="0"/>
    <x v="3"/>
    <n v="0"/>
    <x v="121"/>
    <x v="0"/>
    <s v="drama"/>
  </r>
  <r>
    <n v="189"/>
    <s v="A GOOD MAN'S DECISION"/>
    <s v="Jack Barlow's wife and daughter shot in cold blood at a gun confiscation station in Texas, he sets out to save his family &amp; neighbors."/>
    <x v="69"/>
    <n v="345"/>
    <x v="0"/>
    <x v="0"/>
    <s v="USD"/>
    <n v="1472920477"/>
    <n v="1467736477"/>
    <b v="0"/>
    <n v="5"/>
    <b v="0"/>
    <x v="3"/>
    <n v="6.8999999999999992E-2"/>
    <x v="160"/>
    <x v="0"/>
    <s v="drama"/>
  </r>
  <r>
    <n v="190"/>
    <s v="REGIONRAT, the movie"/>
    <s v="Because hope can be a 4 letter word"/>
    <x v="14"/>
    <n v="50"/>
    <x v="0"/>
    <x v="0"/>
    <s v="USD"/>
    <n v="1466091446"/>
    <n v="1465227446"/>
    <b v="0"/>
    <n v="1"/>
    <b v="0"/>
    <x v="3"/>
    <n v="0.41666666666666669"/>
    <x v="73"/>
    <x v="0"/>
    <s v="drama"/>
  </r>
  <r>
    <n v="191"/>
    <s v="Trillion: Feature Film"/>
    <s v="A young boy passionate about Astronomy and Chemistry tracks down an astroid that scientists said would never hit earth."/>
    <x v="10"/>
    <n v="250"/>
    <x v="0"/>
    <x v="2"/>
    <s v="AUD"/>
    <n v="1443782138"/>
    <n v="1440326138"/>
    <b v="0"/>
    <n v="3"/>
    <b v="0"/>
    <x v="3"/>
    <n v="5"/>
    <x v="16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0"/>
    <x v="0"/>
    <s v="USD"/>
    <n v="1413572432"/>
    <n v="1410980432"/>
    <b v="0"/>
    <n v="3"/>
    <b v="0"/>
    <x v="3"/>
    <n v="1.6999999999999999E-3"/>
    <x v="16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0"/>
    <x v="1"/>
    <s v="GBP"/>
    <n v="1417217166"/>
    <n v="1412029566"/>
    <b v="0"/>
    <n v="0"/>
    <b v="0"/>
    <x v="3"/>
    <n v="0"/>
    <x v="121"/>
    <x v="0"/>
    <s v="drama"/>
  </r>
  <r>
    <n v="194"/>
    <s v="Desperation Short Film"/>
    <s v="Northern Irish Original Short Film based on the desperation of love and survival and taking a risk that may change everything."/>
    <x v="30"/>
    <n v="3"/>
    <x v="0"/>
    <x v="1"/>
    <s v="GBP"/>
    <n v="1457308531"/>
    <n v="1452124531"/>
    <b v="0"/>
    <n v="3"/>
    <b v="0"/>
    <x v="3"/>
    <n v="0.12"/>
    <x v="120"/>
    <x v="0"/>
    <s v="drama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0"/>
    <x v="0"/>
    <s v="USD"/>
    <n v="1436544332"/>
    <n v="1431360332"/>
    <b v="0"/>
    <n v="0"/>
    <b v="0"/>
    <x v="3"/>
    <n v="0"/>
    <x v="121"/>
    <x v="0"/>
    <s v="drama"/>
  </r>
  <r>
    <n v="196"/>
    <s v="Thunder Under Control"/>
    <s v="A moving short film about a retired female boxer who develops a relationship with a young journalist who idolises her"/>
    <x v="8"/>
    <n v="1465"/>
    <x v="0"/>
    <x v="1"/>
    <s v="GBP"/>
    <n v="1444510800"/>
    <n v="1442062898"/>
    <b v="0"/>
    <n v="19"/>
    <b v="0"/>
    <x v="3"/>
    <n v="41.857142857142861"/>
    <x v="163"/>
    <x v="0"/>
    <s v="drama"/>
  </r>
  <r>
    <n v="197"/>
    <s v="Cole - A Short Film."/>
    <s v="â€œAfter a terrifying ordeal, a young woman is left in a depressive state and abandoned to cope with a distressing account of revengeâ€"/>
    <x v="30"/>
    <n v="262"/>
    <x v="0"/>
    <x v="1"/>
    <s v="GBP"/>
    <n v="1487365200"/>
    <n v="1483734100"/>
    <b v="0"/>
    <n v="8"/>
    <b v="0"/>
    <x v="3"/>
    <n v="10.48"/>
    <x v="164"/>
    <x v="0"/>
    <s v="drama"/>
  </r>
  <r>
    <n v="198"/>
    <s v="Nine Lives"/>
    <s v="Nine Lives is a story of one woman's survival of EIGHT near deaths and her love for one man as an influence to fight for the NINTH."/>
    <x v="31"/>
    <n v="279"/>
    <x v="0"/>
    <x v="0"/>
    <s v="USD"/>
    <n v="1412500322"/>
    <n v="1409908322"/>
    <b v="0"/>
    <n v="6"/>
    <b v="0"/>
    <x v="3"/>
    <n v="1.1159999999999999"/>
    <x v="16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0"/>
    <x v="0"/>
    <s v="USD"/>
    <n v="1472698702"/>
    <n v="1470106702"/>
    <b v="0"/>
    <n v="0"/>
    <b v="0"/>
    <x v="3"/>
    <n v="0"/>
    <x v="121"/>
    <x v="0"/>
    <s v="drama"/>
  </r>
  <r>
    <n v="200"/>
    <s v="The Crossing Shore"/>
    <s v="A film dedicated to an AAF Pilot's struggle to survive behind enemy lines during WWII."/>
    <x v="12"/>
    <n v="1571.55"/>
    <x v="0"/>
    <x v="0"/>
    <s v="USD"/>
    <n v="1410746403"/>
    <n v="1408154403"/>
    <b v="0"/>
    <n v="18"/>
    <b v="0"/>
    <x v="3"/>
    <n v="26.192500000000003"/>
    <x v="166"/>
    <x v="0"/>
    <s v="drama"/>
  </r>
  <r>
    <n v="201"/>
    <s v="Life of Change"/>
    <s v="Everyone has a choice. Can two college students get past their differences to save the life of a man whom they've never met before?"/>
    <x v="81"/>
    <n v="380"/>
    <x v="0"/>
    <x v="0"/>
    <s v="USD"/>
    <n v="1423424329"/>
    <n v="1421696329"/>
    <b v="0"/>
    <n v="7"/>
    <b v="0"/>
    <x v="3"/>
    <n v="58.461538461538467"/>
    <x v="167"/>
    <x v="0"/>
    <s v="drama"/>
  </r>
  <r>
    <n v="202"/>
    <s v="Modern Gangsters"/>
    <s v="new web series created by jonney terry"/>
    <x v="12"/>
    <n v="0"/>
    <x v="1"/>
    <x v="0"/>
    <s v="USD"/>
    <n v="1444337940"/>
    <n v="1441750564"/>
    <b v="0"/>
    <n v="0"/>
    <b v="0"/>
    <x v="3"/>
    <n v="0"/>
    <x v="121"/>
    <x v="0"/>
    <s v="drama"/>
  </r>
  <r>
    <n v="203"/>
    <s v="TheM"/>
    <s v="We are aiming to make a Web Series based on Youth Culture and the misrepresentation of socially stereotyped people."/>
    <x v="30"/>
    <n v="746"/>
    <x v="1"/>
    <x v="1"/>
    <s v="GBP"/>
    <n v="1422562864"/>
    <n v="1417378864"/>
    <b v="0"/>
    <n v="8"/>
    <b v="0"/>
    <x v="3"/>
    <n v="29.84"/>
    <x v="168"/>
    <x v="0"/>
    <s v="drama"/>
  </r>
  <r>
    <n v="204"/>
    <s v="WHERE IS DANIEL? The feature film"/>
    <s v="A feature film based on the true story of Bruce and Denise Morcombe and their battle for justice for their missing son Daniel."/>
    <x v="82"/>
    <n v="152165"/>
    <x v="1"/>
    <x v="2"/>
    <s v="AUD"/>
    <n v="1470319203"/>
    <n v="1467727203"/>
    <b v="0"/>
    <n v="1293"/>
    <b v="0"/>
    <x v="3"/>
    <n v="50.721666666666664"/>
    <x v="169"/>
    <x v="0"/>
    <s v="drama"/>
  </r>
  <r>
    <n v="205"/>
    <s v="KISS ME GOODBYE - A REFRESHING VOICE IN INDIE FILMMAKING"/>
    <s v="A martyr faces execution at the hands of the State, while enduring the horrors and alienation of a new world order."/>
    <x v="6"/>
    <n v="1300"/>
    <x v="1"/>
    <x v="0"/>
    <s v="USD"/>
    <n v="1444144222"/>
    <n v="1441120222"/>
    <b v="0"/>
    <n v="17"/>
    <b v="0"/>
    <x v="3"/>
    <n v="16.25"/>
    <x v="170"/>
    <x v="0"/>
    <s v="drama"/>
  </r>
  <r>
    <n v="206"/>
    <s v="Blood Bond Movie Development"/>
    <s v="A love story featuring adoption,struggle,dysfunction,grace, healing, and restoration."/>
    <x v="83"/>
    <n v="0"/>
    <x v="1"/>
    <x v="0"/>
    <s v="USD"/>
    <n v="1470441983"/>
    <n v="1468627583"/>
    <b v="0"/>
    <n v="0"/>
    <b v="0"/>
    <x v="3"/>
    <n v="0"/>
    <x v="121"/>
    <x v="0"/>
    <s v="drama"/>
  </r>
  <r>
    <n v="207"/>
    <s v="M39 - Action film / Drama"/>
    <s v="To avoid bankruptcy, Vincent, a passionate young entrepreneur embarks  on an illicit affair in order to save his dream business."/>
    <x v="32"/>
    <n v="2130"/>
    <x v="1"/>
    <x v="5"/>
    <s v="CAD"/>
    <n v="1420346638"/>
    <n v="1417754638"/>
    <b v="0"/>
    <n v="13"/>
    <b v="0"/>
    <x v="3"/>
    <n v="15.214285714285714"/>
    <x v="171"/>
    <x v="0"/>
    <s v="drama"/>
  </r>
  <r>
    <n v="208"/>
    <s v="OLIVIA"/>
    <s v="A young woman's journey from Africa to Australia where she finds heaven on earth, love and tragedy. Within her tragedy she saves lives."/>
    <x v="63"/>
    <n v="0"/>
    <x v="1"/>
    <x v="2"/>
    <s v="AUD"/>
    <n v="1418719967"/>
    <n v="1416127967"/>
    <b v="0"/>
    <n v="0"/>
    <b v="0"/>
    <x v="3"/>
    <n v="0"/>
    <x v="121"/>
    <x v="0"/>
    <s v="drama"/>
  </r>
  <r>
    <n v="209"/>
    <s v="&quot;A Brighter Day&quot;"/>
    <s v="&quot;A Brighter Day&quot; is the first episode of a television series about an ex-hustler that becomes a school teacher to help at risk youth."/>
    <x v="31"/>
    <n v="0"/>
    <x v="1"/>
    <x v="0"/>
    <s v="USD"/>
    <n v="1436566135"/>
    <n v="1433974135"/>
    <b v="0"/>
    <n v="0"/>
    <b v="0"/>
    <x v="3"/>
    <n v="0"/>
    <x v="121"/>
    <x v="0"/>
    <s v="drama"/>
  </r>
  <r>
    <n v="210"/>
    <s v="Like Son, Like Father"/>
    <s v="A tender short film about a young man who needs advice from  someone he had no intention of ever meeting, his biological father."/>
    <x v="14"/>
    <n v="3030"/>
    <x v="1"/>
    <x v="0"/>
    <s v="USD"/>
    <n v="1443675600"/>
    <n v="1441157592"/>
    <b v="0"/>
    <n v="33"/>
    <b v="0"/>
    <x v="3"/>
    <n v="25.25"/>
    <x v="17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1"/>
    <x v="0"/>
    <s v="USD"/>
    <n v="1442634617"/>
    <n v="1440042617"/>
    <b v="0"/>
    <n v="12"/>
    <b v="0"/>
    <x v="3"/>
    <n v="44.6"/>
    <x v="173"/>
    <x v="0"/>
    <s v="drama"/>
  </r>
  <r>
    <n v="212"/>
    <s v="The Ecstasy of Vengeance - Feature Length Film"/>
    <s v="This film is a fictional crime drama following the events of a heist that ended in bloodshed."/>
    <x v="84"/>
    <n v="1"/>
    <x v="1"/>
    <x v="0"/>
    <s v="USD"/>
    <n v="1460837320"/>
    <n v="1455656920"/>
    <b v="0"/>
    <n v="1"/>
    <b v="0"/>
    <x v="3"/>
    <n v="1.5873015873015872E-2"/>
    <x v="120"/>
    <x v="0"/>
    <s v="drama"/>
  </r>
  <r>
    <n v="213"/>
    <s v="Hart Blvd. A feature film by Andrew Greve"/>
    <s v="A family dramedy about a grandfather  and grandson who are both on their path to redemption."/>
    <x v="63"/>
    <n v="20"/>
    <x v="1"/>
    <x v="0"/>
    <s v="USD"/>
    <n v="1439734001"/>
    <n v="1437142547"/>
    <b v="0"/>
    <n v="1"/>
    <b v="0"/>
    <x v="3"/>
    <n v="0.04"/>
    <x v="13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1"/>
    <x v="0"/>
    <s v="USD"/>
    <n v="1425655349"/>
    <n v="1420471349"/>
    <b v="0"/>
    <n v="1"/>
    <b v="0"/>
    <x v="3"/>
    <n v="8.0000000000000002E-3"/>
    <x v="120"/>
    <x v="0"/>
    <s v="drama"/>
  </r>
  <r>
    <n v="215"/>
    <s v="Invisible Scars"/>
    <s v="A short drama based on a true events. Story of a British Soldier who comes back home suffering from Post Traumatic Stress Disorder."/>
    <x v="85"/>
    <n v="10"/>
    <x v="1"/>
    <x v="1"/>
    <s v="GBP"/>
    <n v="1455753540"/>
    <n v="1452058282"/>
    <b v="0"/>
    <n v="1"/>
    <b v="0"/>
    <x v="3"/>
    <n v="0.22727272727272727"/>
    <x v="119"/>
    <x v="0"/>
    <s v="drama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1"/>
    <x v="0"/>
    <s v="USD"/>
    <n v="1429740037"/>
    <n v="1425423637"/>
    <b v="0"/>
    <n v="84"/>
    <b v="0"/>
    <x v="3"/>
    <n v="55.698440000000005"/>
    <x v="174"/>
    <x v="0"/>
    <s v="drama"/>
  </r>
  <r>
    <n v="217"/>
    <s v="Bitch"/>
    <s v="A roadmovie by paw"/>
    <x v="57"/>
    <n v="11943"/>
    <x v="1"/>
    <x v="11"/>
    <s v="SEK"/>
    <n v="1419780149"/>
    <n v="1417101749"/>
    <b v="0"/>
    <n v="38"/>
    <b v="0"/>
    <x v="3"/>
    <n v="11.943"/>
    <x v="175"/>
    <x v="0"/>
    <s v="drama"/>
  </r>
  <r>
    <n v="218"/>
    <s v="Charmaine (Daughter of Charlotte)"/>
    <s v="A sassy talking spider named Charmaine, joins forces with an abused young boy.  She stages off bullies and help fight an abusive father"/>
    <x v="10"/>
    <n v="100"/>
    <x v="1"/>
    <x v="0"/>
    <s v="USD"/>
    <n v="1431702289"/>
    <n v="1426518289"/>
    <b v="0"/>
    <n v="1"/>
    <b v="0"/>
    <x v="3"/>
    <n v="2"/>
    <x v="101"/>
    <x v="0"/>
    <s v="drama"/>
  </r>
  <r>
    <n v="219"/>
    <s v="True Colors"/>
    <s v="An hour-long pilot about a group of suburban LGBT teens coming of age in the early 90's."/>
    <x v="63"/>
    <n v="8815"/>
    <x v="1"/>
    <x v="0"/>
    <s v="USD"/>
    <n v="1459493940"/>
    <n v="1456732225"/>
    <b v="0"/>
    <n v="76"/>
    <b v="0"/>
    <x v="3"/>
    <n v="17.630000000000003"/>
    <x v="176"/>
    <x v="0"/>
    <s v="drama"/>
  </r>
  <r>
    <n v="220"/>
    <s v="LA VIE"/>
    <s v="A Freelancer abandons everything to chase after his dream of being &quot;great&quot; escape to Bangkok and return to his home-world."/>
    <x v="63"/>
    <n v="360"/>
    <x v="1"/>
    <x v="0"/>
    <s v="USD"/>
    <n v="1440101160"/>
    <n v="1436542030"/>
    <b v="0"/>
    <n v="3"/>
    <b v="0"/>
    <x v="3"/>
    <n v="0.72"/>
    <x v="177"/>
    <x v="0"/>
    <s v="drama"/>
  </r>
  <r>
    <n v="221"/>
    <s v="Archetypes"/>
    <s v="Film about Schizophrenia with Surreal Twists!"/>
    <x v="63"/>
    <n v="0"/>
    <x v="1"/>
    <x v="0"/>
    <s v="USD"/>
    <n v="1427569564"/>
    <n v="1422389164"/>
    <b v="0"/>
    <n v="0"/>
    <b v="0"/>
    <x v="3"/>
    <n v="0"/>
    <x v="121"/>
    <x v="0"/>
    <s v="drama"/>
  </r>
  <r>
    <n v="222"/>
    <s v="SICKNESS 2014 Build Killian's Bike"/>
    <s v="Killian leader of an outlaw bike gang doesnâ€™t have a bike yet and here is your chance to help design and build his machine."/>
    <x v="28"/>
    <n v="130"/>
    <x v="1"/>
    <x v="0"/>
    <s v="USD"/>
    <n v="1427423940"/>
    <n v="1422383318"/>
    <b v="0"/>
    <n v="2"/>
    <b v="0"/>
    <x v="3"/>
    <n v="13"/>
    <x v="178"/>
    <x v="0"/>
    <s v="drama"/>
  </r>
  <r>
    <n v="223"/>
    <s v="The Pass"/>
    <s v="An old man, a U.S Marine Corps veteran remembers his combat experience in the battle of Toktong Pass 1950, during the Korean War."/>
    <x v="86"/>
    <n v="0"/>
    <x v="1"/>
    <x v="0"/>
    <s v="USD"/>
    <n v="1463879100"/>
    <n v="1461287350"/>
    <b v="0"/>
    <n v="0"/>
    <b v="0"/>
    <x v="3"/>
    <n v="0"/>
    <x v="121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1"/>
    <x v="2"/>
    <s v="AUD"/>
    <n v="1436506726"/>
    <n v="1431322726"/>
    <b v="0"/>
    <n v="0"/>
    <b v="0"/>
    <x v="3"/>
    <n v="0"/>
    <x v="121"/>
    <x v="0"/>
    <s v="drama"/>
  </r>
  <r>
    <n v="225"/>
    <s v="Backpage Shawty"/>
    <s v="I'm creating a &quot;Lifetime&quot; type drama film about a girl who uses backpage for money, but trying to turn her life around."/>
    <x v="48"/>
    <n v="0"/>
    <x v="1"/>
    <x v="0"/>
    <s v="USD"/>
    <n v="1460153054"/>
    <n v="1457564654"/>
    <b v="0"/>
    <n v="0"/>
    <b v="0"/>
    <x v="3"/>
    <n v="0"/>
    <x v="121"/>
    <x v="0"/>
    <s v="drama"/>
  </r>
  <r>
    <n v="226"/>
    <s v="MAGGIE Film"/>
    <s v="A TRUE STORY OF DOMESTIC VILOLENCE THAT SEEKS TO OFFER THE VIEWER OUTLEST OF SUPPORT."/>
    <x v="88"/>
    <n v="250"/>
    <x v="1"/>
    <x v="1"/>
    <s v="GBP"/>
    <n v="1433064540"/>
    <n v="1428854344"/>
    <b v="0"/>
    <n v="2"/>
    <b v="0"/>
    <x v="3"/>
    <n v="0.86206896551724133"/>
    <x v="179"/>
    <x v="0"/>
    <s v="drama"/>
  </r>
  <r>
    <n v="227"/>
    <s v="The Chance of Freedom Short Film"/>
    <s v="Imagine your life is full is nothing but pain and darkness. One day, you had the chance to be free from it all. Would you take it?"/>
    <x v="89"/>
    <n v="0"/>
    <x v="1"/>
    <x v="0"/>
    <s v="USD"/>
    <n v="1436477241"/>
    <n v="1433885241"/>
    <b v="0"/>
    <n v="0"/>
    <b v="0"/>
    <x v="3"/>
    <n v="0"/>
    <x v="121"/>
    <x v="0"/>
    <s v="drama"/>
  </r>
  <r>
    <n v="228"/>
    <s v="Facets of a Geek life"/>
    <s v="I am making a film from one one of my books called facets of a Geek life."/>
    <x v="6"/>
    <n v="0"/>
    <x v="1"/>
    <x v="1"/>
    <s v="GBP"/>
    <n v="1433176105"/>
    <n v="1427992105"/>
    <b v="0"/>
    <n v="0"/>
    <b v="0"/>
    <x v="3"/>
    <n v="0"/>
    <x v="121"/>
    <x v="0"/>
    <s v="drama"/>
  </r>
  <r>
    <n v="229"/>
    <s v="The Perfect Plan"/>
    <s v="I teenage girl that wants to go around the system. She does all she can to cheat and finds herself in a bad position when she messesup"/>
    <x v="9"/>
    <n v="0"/>
    <x v="1"/>
    <x v="12"/>
    <s v="EUR"/>
    <n v="1455402297"/>
    <n v="1452810297"/>
    <b v="0"/>
    <n v="0"/>
    <b v="0"/>
    <x v="3"/>
    <n v="0"/>
    <x v="121"/>
    <x v="0"/>
    <s v="drama"/>
  </r>
  <r>
    <n v="230"/>
    <s v="In Love There's War"/>
    <s v="In Love There's War is a spicy web series that will have viewers at the edge of their seats as deception and hidden secrecies unravel."/>
    <x v="36"/>
    <n v="60"/>
    <x v="1"/>
    <x v="0"/>
    <s v="USD"/>
    <n v="1433443151"/>
    <n v="1430851151"/>
    <b v="0"/>
    <n v="2"/>
    <b v="0"/>
    <x v="3"/>
    <n v="0.4"/>
    <x v="18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1"/>
    <x v="0"/>
    <s v="USD"/>
    <n v="1451775651"/>
    <n v="1449183651"/>
    <b v="0"/>
    <n v="0"/>
    <b v="0"/>
    <x v="3"/>
    <n v="0"/>
    <x v="121"/>
    <x v="0"/>
    <s v="drama"/>
  </r>
  <r>
    <n v="232"/>
    <s v="#noblurredlines"/>
    <s v="A high-impact, high-quality resource to address, for young people and youth-related professionals, the issue of sexual consent."/>
    <x v="23"/>
    <n v="110"/>
    <x v="1"/>
    <x v="1"/>
    <s v="GBP"/>
    <n v="1425066546"/>
    <n v="1422474546"/>
    <b v="0"/>
    <n v="7"/>
    <b v="0"/>
    <x v="3"/>
    <n v="2.75"/>
    <x v="181"/>
    <x v="0"/>
    <s v="drama"/>
  </r>
  <r>
    <n v="233"/>
    <s v="Area 4 - The Film"/>
    <s v="â€œArea 4â€ revolves around Frank Hammond, a counselor at a high school, who discovers the scandals that took place."/>
    <x v="90"/>
    <n v="0"/>
    <x v="1"/>
    <x v="0"/>
    <s v="USD"/>
    <n v="1475185972"/>
    <n v="1472593972"/>
    <b v="0"/>
    <n v="0"/>
    <b v="0"/>
    <x v="3"/>
    <n v="0"/>
    <x v="121"/>
    <x v="0"/>
    <s v="drama"/>
  </r>
  <r>
    <n v="234"/>
    <s v="The Interviewer (Charity Movie)"/>
    <s v="The Interviewer is a dramatic short film about second chances. If a murderer can get a second chance then uneducated children can too."/>
    <x v="28"/>
    <n v="401"/>
    <x v="1"/>
    <x v="0"/>
    <s v="USD"/>
    <n v="1434847859"/>
    <n v="1431391859"/>
    <b v="0"/>
    <n v="5"/>
    <b v="0"/>
    <x v="3"/>
    <n v="40.1"/>
    <x v="182"/>
    <x v="0"/>
    <s v="drama"/>
  </r>
  <r>
    <n v="235"/>
    <s v="Film about help homeless child to live a better life."/>
    <s v="Taking people on a deep emotional trip with a story about sometimes those who have less, give more."/>
    <x v="3"/>
    <n v="0"/>
    <x v="1"/>
    <x v="0"/>
    <s v="USD"/>
    <n v="1436478497"/>
    <n v="1433886497"/>
    <b v="0"/>
    <n v="0"/>
    <b v="0"/>
    <x v="3"/>
    <n v="0"/>
    <x v="121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1"/>
    <x v="0"/>
    <s v="USD"/>
    <n v="1451952000"/>
    <n v="1447380099"/>
    <b v="0"/>
    <n v="0"/>
    <b v="0"/>
    <x v="3"/>
    <n v="0"/>
    <x v="121"/>
    <x v="0"/>
    <s v="drama"/>
  </r>
  <r>
    <n v="237"/>
    <s v="Making The Choice"/>
    <s v="Making The Choice is a christian short film series."/>
    <x v="36"/>
    <n v="50"/>
    <x v="1"/>
    <x v="0"/>
    <s v="USD"/>
    <n v="1457445069"/>
    <n v="1452261069"/>
    <b v="0"/>
    <n v="1"/>
    <b v="0"/>
    <x v="3"/>
    <n v="0.33333333333333337"/>
    <x v="73"/>
    <x v="0"/>
    <s v="drama"/>
  </r>
  <r>
    <n v="238"/>
    <s v="Within The Threshold"/>
    <s v="A film to stop society from judging others and get along. Life is not about discrimination! Donate for this Thrilling Drama Series!!!!"/>
    <x v="91"/>
    <n v="0"/>
    <x v="1"/>
    <x v="0"/>
    <s v="USD"/>
    <n v="1483088400"/>
    <n v="1481324760"/>
    <b v="0"/>
    <n v="0"/>
    <b v="0"/>
    <x v="3"/>
    <n v="0"/>
    <x v="121"/>
    <x v="0"/>
    <s v="drama"/>
  </r>
  <r>
    <n v="239"/>
    <s v="Filthy - Short Film"/>
    <s v="Lovers Clint and Eli convey their conflicting perspectives of guilt and remorse while in the desolate Australian bush."/>
    <x v="28"/>
    <n v="250"/>
    <x v="1"/>
    <x v="2"/>
    <s v="AUD"/>
    <n v="1446984000"/>
    <n v="1445308730"/>
    <b v="0"/>
    <n v="5"/>
    <b v="0"/>
    <x v="3"/>
    <n v="25"/>
    <x v="73"/>
    <x v="0"/>
    <s v="drama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x v="4"/>
    <n v="107.63413333333334"/>
    <x v="183"/>
    <x v="0"/>
    <s v="documentary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x v="4"/>
    <n v="112.63736263736264"/>
    <x v="184"/>
    <x v="0"/>
    <s v="documentary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x v="4"/>
    <n v="113.46153846153845"/>
    <x v="185"/>
    <x v="0"/>
    <s v="documentary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x v="4"/>
    <n v="102.592"/>
    <x v="186"/>
    <x v="0"/>
    <s v="documentary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x v="4"/>
    <n v="113.75714285714287"/>
    <x v="18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x v="4"/>
    <n v="103.71999999999998"/>
    <x v="188"/>
    <x v="0"/>
    <s v="documentary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x v="4"/>
    <n v="305.46000000000004"/>
    <x v="189"/>
    <x v="0"/>
    <s v="documentary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x v="4"/>
    <n v="134.1"/>
    <x v="190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x v="4"/>
    <n v="101.33294117647058"/>
    <x v="19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x v="4"/>
    <n v="112.92"/>
    <x v="192"/>
    <x v="0"/>
    <s v="documentary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x v="4"/>
    <n v="105.58333333333334"/>
    <x v="193"/>
    <x v="0"/>
    <s v="documentary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x v="4"/>
    <n v="125.57142857142858"/>
    <x v="194"/>
    <x v="0"/>
    <s v="documentary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x v="4"/>
    <n v="184.56"/>
    <x v="195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x v="4"/>
    <n v="100.73333333333335"/>
    <x v="196"/>
    <x v="0"/>
    <s v="documentary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x v="4"/>
    <n v="116.94725"/>
    <x v="197"/>
    <x v="0"/>
    <s v="documentary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x v="4"/>
    <n v="106.73325"/>
    <x v="198"/>
    <x v="0"/>
    <s v="documentary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x v="4"/>
    <n v="139.1"/>
    <x v="199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x v="4"/>
    <n v="106.72648571428572"/>
    <x v="200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x v="4"/>
    <n v="191.14"/>
    <x v="20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x v="4"/>
    <n v="131.93789333333334"/>
    <x v="202"/>
    <x v="0"/>
    <s v="documentary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x v="4"/>
    <n v="106.4"/>
    <x v="203"/>
    <x v="0"/>
    <s v="documentary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x v="4"/>
    <n v="107.4"/>
    <x v="204"/>
    <x v="0"/>
    <s v="documentary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x v="4"/>
    <n v="240"/>
    <x v="205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x v="4"/>
    <n v="118.08108"/>
    <x v="206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x v="4"/>
    <n v="118.19999999999999"/>
    <x v="207"/>
    <x v="0"/>
    <s v="documentary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x v="4"/>
    <n v="111.1"/>
    <x v="20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x v="4"/>
    <n v="145.5"/>
    <x v="209"/>
    <x v="0"/>
    <s v="documentary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x v="4"/>
    <n v="131.62883248730967"/>
    <x v="210"/>
    <x v="0"/>
    <s v="documentary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x v="4"/>
    <n v="111.4"/>
    <x v="21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x v="4"/>
    <n v="147.23376999999999"/>
    <x v="212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x v="4"/>
    <n v="152.60869565217391"/>
    <x v="213"/>
    <x v="0"/>
    <s v="documentary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x v="4"/>
    <n v="104.67999999999999"/>
    <x v="21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x v="4"/>
    <n v="177.43366666666668"/>
    <x v="215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x v="4"/>
    <n v="107.7758"/>
    <x v="216"/>
    <x v="0"/>
    <s v="documentary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x v="4"/>
    <n v="156"/>
    <x v="217"/>
    <x v="0"/>
    <s v="documentary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x v="4"/>
    <n v="108.395"/>
    <x v="218"/>
    <x v="0"/>
    <s v="documentary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x v="4"/>
    <n v="147.6"/>
    <x v="219"/>
    <x v="0"/>
    <s v="documentary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x v="4"/>
    <n v="110.38153846153847"/>
    <x v="220"/>
    <x v="0"/>
    <s v="documentary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x v="4"/>
    <n v="150.34814814814814"/>
    <x v="221"/>
    <x v="0"/>
    <s v="documentary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x v="4"/>
    <n v="157.31829411764707"/>
    <x v="222"/>
    <x v="0"/>
    <s v="documentary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x v="4"/>
    <n v="156.14400000000001"/>
    <x v="22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x v="4"/>
    <n v="120.58763636363636"/>
    <x v="224"/>
    <x v="0"/>
    <s v="documentary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x v="4"/>
    <n v="101.18888888888888"/>
    <x v="225"/>
    <x v="0"/>
    <s v="documentary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x v="4"/>
    <n v="114.27249999999999"/>
    <x v="226"/>
    <x v="0"/>
    <s v="documentary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x v="4"/>
    <n v="104.62615"/>
    <x v="22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x v="4"/>
    <n v="228.82507142857142"/>
    <x v="228"/>
    <x v="0"/>
    <s v="documentary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x v="4"/>
    <n v="109.15333333333332"/>
    <x v="229"/>
    <x v="0"/>
    <s v="documentary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x v="4"/>
    <n v="176.29999999999998"/>
    <x v="230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x v="4"/>
    <n v="103.21061999999999"/>
    <x v="231"/>
    <x v="0"/>
    <s v="documentary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x v="4"/>
    <n v="104.82000000000001"/>
    <x v="232"/>
    <x v="0"/>
    <s v="documentary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x v="4"/>
    <n v="106.68444444444445"/>
    <x v="233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x v="4"/>
    <n v="120.02"/>
    <x v="234"/>
    <x v="0"/>
    <s v="documentary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x v="4"/>
    <n v="101.50693333333334"/>
    <x v="235"/>
    <x v="0"/>
    <s v="documentary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x v="4"/>
    <n v="101.38461538461539"/>
    <x v="236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x v="4"/>
    <n v="100"/>
    <x v="10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x v="4"/>
    <n v="133.10911999999999"/>
    <x v="237"/>
    <x v="0"/>
    <s v="documentary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x v="4"/>
    <n v="118.72620000000001"/>
    <x v="238"/>
    <x v="0"/>
    <s v="documentary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x v="4"/>
    <n v="100.64"/>
    <x v="239"/>
    <x v="0"/>
    <s v="documentary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x v="4"/>
    <n v="108.93241269841269"/>
    <x v="240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x v="4"/>
    <n v="178.95250000000001"/>
    <x v="241"/>
    <x v="0"/>
    <s v="documentary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x v="4"/>
    <n v="101.72264"/>
    <x v="242"/>
    <x v="0"/>
    <s v="documentary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x v="4"/>
    <n v="118.73499999999999"/>
    <x v="243"/>
    <x v="0"/>
    <s v="documentary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x v="4"/>
    <n v="100.46"/>
    <x v="244"/>
    <x v="0"/>
    <s v="documentary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x v="4"/>
    <n v="137.46666666666667"/>
    <x v="245"/>
    <x v="0"/>
    <s v="documentary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x v="4"/>
    <n v="231.64705882352939"/>
    <x v="246"/>
    <x v="0"/>
    <s v="documentary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x v="4"/>
    <n v="130.33333333333331"/>
    <x v="247"/>
    <x v="0"/>
    <s v="documentary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x v="4"/>
    <n v="292.89999999999998"/>
    <x v="248"/>
    <x v="0"/>
    <s v="documentary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x v="4"/>
    <n v="111.31818181818183"/>
    <x v="249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x v="4"/>
    <n v="105.56666666666668"/>
    <x v="250"/>
    <x v="0"/>
    <s v="documentary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x v="4"/>
    <n v="118.94444444444446"/>
    <x v="251"/>
    <x v="0"/>
    <s v="documentary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x v="4"/>
    <n v="104.129"/>
    <x v="252"/>
    <x v="0"/>
    <s v="documentary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x v="4"/>
    <n v="104.10165000000001"/>
    <x v="253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x v="4"/>
    <n v="111.87499999999999"/>
    <x v="254"/>
    <x v="0"/>
    <s v="documentary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x v="4"/>
    <n v="104.73529411764706"/>
    <x v="255"/>
    <x v="0"/>
    <s v="documentary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x v="4"/>
    <n v="385.15000000000003"/>
    <x v="256"/>
    <x v="0"/>
    <s v="documentary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x v="4"/>
    <n v="101.248"/>
    <x v="257"/>
    <x v="0"/>
    <s v="documentary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x v="4"/>
    <n v="113.77333333333333"/>
    <x v="258"/>
    <x v="0"/>
    <s v="documentary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x v="4"/>
    <n v="100.80333333333333"/>
    <x v="259"/>
    <x v="0"/>
    <s v="documentary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x v="4"/>
    <n v="283.32"/>
    <x v="260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x v="4"/>
    <n v="112.68"/>
    <x v="26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x v="4"/>
    <n v="106.58000000000001"/>
    <x v="262"/>
    <x v="0"/>
    <s v="documentary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x v="4"/>
    <n v="102.66285714285715"/>
    <x v="263"/>
    <x v="0"/>
    <s v="documentary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x v="4"/>
    <n v="107.91200000000001"/>
    <x v="264"/>
    <x v="0"/>
    <s v="documentary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x v="4"/>
    <n v="123.07407407407408"/>
    <x v="265"/>
    <x v="0"/>
    <s v="documentary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x v="4"/>
    <n v="101.6"/>
    <x v="266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x v="4"/>
    <n v="104.396"/>
    <x v="26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x v="4"/>
    <n v="112.92973333333333"/>
    <x v="268"/>
    <x v="0"/>
    <s v="documentary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x v="4"/>
    <n v="136.4"/>
    <x v="269"/>
    <x v="0"/>
    <s v="documentary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x v="4"/>
    <n v="103.61439999999999"/>
    <x v="270"/>
    <x v="0"/>
    <s v="documentary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x v="4"/>
    <n v="105.5"/>
    <x v="271"/>
    <x v="0"/>
    <s v="documentary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x v="4"/>
    <n v="101.82857142857142"/>
    <x v="272"/>
    <x v="0"/>
    <s v="documentary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x v="4"/>
    <n v="106.60499999999999"/>
    <x v="273"/>
    <x v="0"/>
    <s v="documentary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x v="4"/>
    <n v="113.015"/>
    <x v="274"/>
    <x v="0"/>
    <s v="documentary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x v="4"/>
    <n v="125.22750000000001"/>
    <x v="275"/>
    <x v="0"/>
    <s v="documentary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x v="4"/>
    <n v="101.19"/>
    <x v="276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x v="4"/>
    <n v="102.76470588235294"/>
    <x v="277"/>
    <x v="0"/>
    <s v="documentary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x v="4"/>
    <n v="116.83911999999998"/>
    <x v="278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x v="4"/>
    <n v="101.16833333333335"/>
    <x v="279"/>
    <x v="0"/>
    <s v="documentary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x v="4"/>
    <n v="110.13360000000002"/>
    <x v="280"/>
    <x v="0"/>
    <s v="documentary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x v="4"/>
    <n v="108.08333333333333"/>
    <x v="281"/>
    <x v="0"/>
    <s v="documentary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x v="4"/>
    <n v="125.02285714285715"/>
    <x v="282"/>
    <x v="0"/>
    <s v="documentary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x v="4"/>
    <n v="106.71428571428572"/>
    <x v="283"/>
    <x v="0"/>
    <s v="documentary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x v="4"/>
    <n v="100.36639999999998"/>
    <x v="284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x v="4"/>
    <n v="102.02863333333335"/>
    <x v="285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x v="4"/>
    <n v="102.08358208955224"/>
    <x v="286"/>
    <x v="0"/>
    <s v="documentary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x v="4"/>
    <n v="123.27586206896552"/>
    <x v="287"/>
    <x v="0"/>
    <s v="documentary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x v="4"/>
    <n v="170.28880000000001"/>
    <x v="28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x v="4"/>
    <n v="111.59049999999999"/>
    <x v="28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x v="4"/>
    <n v="103"/>
    <x v="290"/>
    <x v="0"/>
    <s v="documentary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x v="4"/>
    <n v="106.63570159857905"/>
    <x v="29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x v="4"/>
    <n v="114.75999999999999"/>
    <x v="29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x v="4"/>
    <n v="127.34117647058822"/>
    <x v="293"/>
    <x v="0"/>
    <s v="documentary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x v="4"/>
    <n v="116.56"/>
    <x v="294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x v="4"/>
    <n v="108.61819426615318"/>
    <x v="29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x v="4"/>
    <n v="103.94285714285714"/>
    <x v="296"/>
    <x v="0"/>
    <s v="documentary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x v="4"/>
    <n v="116.25714285714285"/>
    <x v="297"/>
    <x v="0"/>
    <s v="documentary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x v="4"/>
    <n v="102.69239999999999"/>
    <x v="298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x v="4"/>
    <n v="174"/>
    <x v="299"/>
    <x v="0"/>
    <s v="documentary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x v="4"/>
    <n v="103.08800000000001"/>
    <x v="300"/>
    <x v="0"/>
    <s v="documentary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x v="4"/>
    <n v="104.85537190082646"/>
    <x v="301"/>
    <x v="0"/>
    <s v="documentary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x v="4"/>
    <n v="101.375"/>
    <x v="302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x v="4"/>
    <n v="111.07699999999998"/>
    <x v="303"/>
    <x v="0"/>
    <s v="documentary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x v="4"/>
    <n v="124.15933781686496"/>
    <x v="304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x v="4"/>
    <n v="101.33333333333334"/>
    <x v="30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x v="4"/>
    <n v="110.16142857142856"/>
    <x v="306"/>
    <x v="0"/>
    <s v="documentary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x v="4"/>
    <n v="103.97333333333334"/>
    <x v="307"/>
    <x v="0"/>
    <s v="documentary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x v="4"/>
    <n v="101.31578947368421"/>
    <x v="308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x v="4"/>
    <n v="103.3501"/>
    <x v="309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x v="4"/>
    <n v="104.11200000000001"/>
    <x v="310"/>
    <x v="0"/>
    <s v="documentary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x v="4"/>
    <n v="110.15569230769231"/>
    <x v="31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x v="4"/>
    <n v="122.02"/>
    <x v="312"/>
    <x v="0"/>
    <s v="documentary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x v="4"/>
    <n v="114.16866666666667"/>
    <x v="313"/>
    <x v="0"/>
    <s v="documentary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x v="4"/>
    <n v="125.33333333333334"/>
    <x v="314"/>
    <x v="0"/>
    <s v="documentary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x v="4"/>
    <n v="106.66666666666667"/>
    <x v="31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x v="4"/>
    <n v="130.65"/>
    <x v="31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x v="4"/>
    <n v="120"/>
    <x v="317"/>
    <x v="0"/>
    <s v="documentary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x v="4"/>
    <n v="105.9591836734694"/>
    <x v="318"/>
    <x v="0"/>
    <s v="documentary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x v="4"/>
    <n v="114.39999999999999"/>
    <x v="319"/>
    <x v="0"/>
    <s v="documentary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x v="4"/>
    <n v="111.76666666666665"/>
    <x v="320"/>
    <x v="0"/>
    <s v="documentary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x v="4"/>
    <n v="116.08000000000001"/>
    <x v="321"/>
    <x v="0"/>
    <s v="documentary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x v="4"/>
    <n v="141.5"/>
    <x v="322"/>
    <x v="0"/>
    <s v="documentary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x v="4"/>
    <n v="104.72999999999999"/>
    <x v="323"/>
    <x v="0"/>
    <s v="documentary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x v="4"/>
    <n v="255.83333333333331"/>
    <x v="324"/>
    <x v="0"/>
    <s v="documentary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x v="4"/>
    <n v="206.70670670670671"/>
    <x v="325"/>
    <x v="0"/>
    <s v="documentary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x v="4"/>
    <n v="112.105"/>
    <x v="326"/>
    <x v="0"/>
    <s v="documentary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x v="4"/>
    <n v="105.982"/>
    <x v="327"/>
    <x v="0"/>
    <s v="documentary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x v="4"/>
    <n v="100.16666666666667"/>
    <x v="328"/>
    <x v="0"/>
    <s v="documentary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x v="4"/>
    <n v="213.98947368421051"/>
    <x v="329"/>
    <x v="0"/>
    <s v="documentary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x v="4"/>
    <n v="126.16000000000001"/>
    <x v="330"/>
    <x v="0"/>
    <s v="documentary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x v="4"/>
    <n v="181.53547058823528"/>
    <x v="331"/>
    <x v="0"/>
    <s v="documentary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x v="4"/>
    <n v="100"/>
    <x v="84"/>
    <x v="0"/>
    <s v="documentary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x v="4"/>
    <n v="100.61"/>
    <x v="332"/>
    <x v="0"/>
    <s v="documentary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x v="4"/>
    <n v="100.9027027027027"/>
    <x v="333"/>
    <x v="0"/>
    <s v="documentary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x v="4"/>
    <n v="110.446"/>
    <x v="33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x v="4"/>
    <n v="111.8936170212766"/>
    <x v="335"/>
    <x v="0"/>
    <s v="documentary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x v="4"/>
    <n v="108.04450000000001"/>
    <x v="336"/>
    <x v="0"/>
    <s v="documentary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x v="4"/>
    <n v="106.66666666666667"/>
    <x v="337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x v="4"/>
    <n v="103.90027322404372"/>
    <x v="338"/>
    <x v="0"/>
    <s v="documentary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x v="4"/>
    <n v="125.16000000000001"/>
    <x v="339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x v="4"/>
    <n v="106.80499999999999"/>
    <x v="340"/>
    <x v="0"/>
    <s v="documentary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x v="4"/>
    <n v="112.30249999999999"/>
    <x v="34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x v="4"/>
    <n v="103.812"/>
    <x v="342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x v="4"/>
    <n v="141.65"/>
    <x v="343"/>
    <x v="0"/>
    <s v="documentary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x v="4"/>
    <n v="105.25999999999999"/>
    <x v="344"/>
    <x v="0"/>
    <s v="documentary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x v="4"/>
    <n v="103.09142857142857"/>
    <x v="345"/>
    <x v="0"/>
    <s v="documentary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x v="4"/>
    <n v="107.65957446808511"/>
    <x v="346"/>
    <x v="0"/>
    <s v="documentary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x v="4"/>
    <n v="107.70464285714286"/>
    <x v="347"/>
    <x v="0"/>
    <s v="documentary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x v="4"/>
    <n v="101.55000000000001"/>
    <x v="348"/>
    <x v="0"/>
    <s v="documentary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x v="4"/>
    <n v="101.43766666666667"/>
    <x v="349"/>
    <x v="0"/>
    <s v="documentary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x v="4"/>
    <n v="136.80000000000001"/>
    <x v="350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x v="4"/>
    <n v="128.29999999999998"/>
    <x v="351"/>
    <x v="0"/>
    <s v="documentary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x v="4"/>
    <n v="101.05"/>
    <x v="352"/>
    <x v="0"/>
    <s v="documentary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x v="4"/>
    <n v="126.84"/>
    <x v="353"/>
    <x v="0"/>
    <s v="documentary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x v="4"/>
    <n v="105.0859375"/>
    <x v="354"/>
    <x v="0"/>
    <s v="documentary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x v="4"/>
    <n v="102.85405405405406"/>
    <x v="355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x v="4"/>
    <n v="102.14714285714285"/>
    <x v="356"/>
    <x v="0"/>
    <s v="documentary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x v="4"/>
    <n v="120.21700000000001"/>
    <x v="357"/>
    <x v="0"/>
    <s v="documentary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x v="4"/>
    <n v="100.24761904761905"/>
    <x v="358"/>
    <x v="0"/>
    <s v="documentary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x v="4"/>
    <n v="100.63392857142857"/>
    <x v="359"/>
    <x v="0"/>
    <s v="documentary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x v="4"/>
    <n v="100.4375"/>
    <x v="360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1"/>
    <x v="0"/>
    <s v="USD"/>
    <n v="1394772031"/>
    <n v="1392183631"/>
    <b v="0"/>
    <n v="3"/>
    <b v="0"/>
    <x v="5"/>
    <n v="0.43939393939393934"/>
    <x v="361"/>
    <x v="0"/>
    <s v="animation"/>
  </r>
  <r>
    <n v="421"/>
    <s v="The monster Inside"/>
    <s v="An artistic project that will act as my final animation project and first feature film written, directed, animated, and produced by me"/>
    <x v="36"/>
    <n v="301"/>
    <x v="1"/>
    <x v="0"/>
    <s v="USD"/>
    <n v="1440157656"/>
    <n v="1434973656"/>
    <b v="0"/>
    <n v="6"/>
    <b v="0"/>
    <x v="5"/>
    <n v="2.0066666666666668"/>
    <x v="362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1"/>
    <x v="0"/>
    <s v="USD"/>
    <n v="1410416097"/>
    <n v="1407824097"/>
    <b v="0"/>
    <n v="12"/>
    <b v="0"/>
    <x v="5"/>
    <n v="1.075"/>
    <x v="363"/>
    <x v="0"/>
    <s v="animation"/>
  </r>
  <r>
    <n v="423"/>
    <s v="The Dark Brotherhood  (from the makers of COPS: Skyrim)"/>
    <s v="from the makers of COPS: Skyrim comes the Dark Brotherhood. a dramatic series created with Skyrim machinima."/>
    <x v="22"/>
    <n v="153"/>
    <x v="1"/>
    <x v="0"/>
    <s v="USD"/>
    <n v="1370470430"/>
    <n v="1367878430"/>
    <b v="0"/>
    <n v="13"/>
    <b v="0"/>
    <x v="5"/>
    <n v="0.76500000000000001"/>
    <x v="364"/>
    <x v="0"/>
    <s v="animation"/>
  </r>
  <r>
    <n v="424"/>
    <s v="Drowning -Short animated Film"/>
    <s v="A short film about a gay teenage boy who is bullied to the point where he is willing to commit suicide. Only he can save himself."/>
    <x v="9"/>
    <n v="203.9"/>
    <x v="1"/>
    <x v="0"/>
    <s v="USD"/>
    <n v="1332748899"/>
    <n v="1327568499"/>
    <b v="0"/>
    <n v="5"/>
    <b v="0"/>
    <x v="5"/>
    <n v="6.7966666666666677"/>
    <x v="365"/>
    <x v="0"/>
    <s v="animation"/>
  </r>
  <r>
    <n v="425"/>
    <s v="Patch Bo - Organic toons"/>
    <s v="Support new organic, gluten free cartoon! You'll enjoy this funny story about fruits &amp; vegies and will be able to see new episodes!"/>
    <x v="63"/>
    <n v="6"/>
    <x v="1"/>
    <x v="0"/>
    <s v="USD"/>
    <n v="1448660404"/>
    <n v="1443472804"/>
    <b v="0"/>
    <n v="2"/>
    <b v="0"/>
    <x v="5"/>
    <n v="1.2E-2"/>
    <x v="366"/>
    <x v="0"/>
    <s v="animation"/>
  </r>
  <r>
    <n v="426"/>
    <s v="Dewey Does 110 Animation"/>
    <s v="The first ever, Dewey Does 110 animation, teaches kids good values, how to succeed in life and maintaining a 110% state-of-mind."/>
    <x v="3"/>
    <n v="133"/>
    <x v="1"/>
    <x v="0"/>
    <s v="USD"/>
    <n v="1456851914"/>
    <n v="1454259914"/>
    <b v="0"/>
    <n v="8"/>
    <b v="0"/>
    <x v="5"/>
    <n v="1.3299999999999998"/>
    <x v="367"/>
    <x v="0"/>
    <s v="animation"/>
  </r>
  <r>
    <n v="427"/>
    <s v="Hard Times Charles Video Book"/>
    <s v="Iâ€™m raising funds to produce a professional Hard Times Charles animated video book, including hiring animators and voice-over talent."/>
    <x v="115"/>
    <n v="0"/>
    <x v="1"/>
    <x v="0"/>
    <s v="USD"/>
    <n v="1445540340"/>
    <n v="1444340940"/>
    <b v="0"/>
    <n v="0"/>
    <b v="0"/>
    <x v="5"/>
    <n v="0"/>
    <x v="121"/>
    <x v="0"/>
    <s v="animation"/>
  </r>
  <r>
    <n v="428"/>
    <s v="Little Clay Bible - Zacchaeus"/>
    <s v="Fresh, fun, entertaining Bible stories on YouTube, stop-motion style."/>
    <x v="14"/>
    <n v="676"/>
    <x v="1"/>
    <x v="0"/>
    <s v="USD"/>
    <n v="1402956000"/>
    <n v="1400523845"/>
    <b v="0"/>
    <n v="13"/>
    <b v="0"/>
    <x v="5"/>
    <n v="5.6333333333333329"/>
    <x v="368"/>
    <x v="0"/>
    <s v="animation"/>
  </r>
  <r>
    <n v="429"/>
    <s v="THE FUTURE"/>
    <s v="THE FUTURE is a short animated film created entirely by autistic and developmentally disabled artists from the L.A.N.D. program in Brooklyn, New York."/>
    <x v="10"/>
    <n v="0"/>
    <x v="1"/>
    <x v="0"/>
    <s v="USD"/>
    <n v="1259297940"/>
    <n v="1252964282"/>
    <b v="0"/>
    <n v="0"/>
    <b v="0"/>
    <x v="5"/>
    <n v="0"/>
    <x v="121"/>
    <x v="0"/>
    <s v="animation"/>
  </r>
  <r>
    <n v="430"/>
    <s v="&quot;I'll Take You Back&quot; Animated Music Video"/>
    <s v="Freddy Flint is creating an animated music video to the new &quot;Buttonpusher&quot; single, &quot;I'll Take You Back&quot;"/>
    <x v="28"/>
    <n v="24"/>
    <x v="1"/>
    <x v="0"/>
    <s v="USD"/>
    <n v="1378866867"/>
    <n v="1377570867"/>
    <b v="0"/>
    <n v="5"/>
    <b v="0"/>
    <x v="5"/>
    <n v="2.4"/>
    <x v="369"/>
    <x v="0"/>
    <s v="animation"/>
  </r>
  <r>
    <n v="431"/>
    <s v="Bump in the road short stop motion animation"/>
    <s v="A short stop motion animated film of a man on his way home when strange goings on start to happen on his journey."/>
    <x v="9"/>
    <n v="415"/>
    <x v="1"/>
    <x v="1"/>
    <s v="GBP"/>
    <n v="1467752083"/>
    <n v="1465160083"/>
    <b v="0"/>
    <n v="8"/>
    <b v="0"/>
    <x v="5"/>
    <n v="13.833333333333334"/>
    <x v="370"/>
    <x v="0"/>
    <s v="animation"/>
  </r>
  <r>
    <n v="432"/>
    <s v="The Zombie Next Door"/>
    <s v="A teenage zombie named Jeff and his mad scientist mother adapt to life in the town of Serendipity, where the supernatural occurs daily."/>
    <x v="12"/>
    <n v="570"/>
    <x v="1"/>
    <x v="0"/>
    <s v="USD"/>
    <n v="1445448381"/>
    <n v="1440264381"/>
    <b v="0"/>
    <n v="8"/>
    <b v="0"/>
    <x v="5"/>
    <n v="9.5"/>
    <x v="371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1"/>
    <x v="0"/>
    <s v="USD"/>
    <n v="1444576022"/>
    <n v="1439392022"/>
    <b v="0"/>
    <n v="0"/>
    <b v="0"/>
    <x v="5"/>
    <n v="0"/>
    <x v="121"/>
    <x v="0"/>
    <s v="animation"/>
  </r>
  <r>
    <n v="434"/>
    <s v="Trumpy and Viola take to the Big Apple"/>
    <s v="A campaign to share their love on the silver screen and make possible a street musicianâ€™s dream to play them at the same time."/>
    <x v="30"/>
    <n v="125"/>
    <x v="1"/>
    <x v="0"/>
    <s v="USD"/>
    <n v="1385931702"/>
    <n v="1383076902"/>
    <b v="0"/>
    <n v="2"/>
    <b v="0"/>
    <x v="5"/>
    <n v="5"/>
    <x v="372"/>
    <x v="0"/>
    <s v="animation"/>
  </r>
  <r>
    <n v="435"/>
    <s v="Planet Earth Superheroes"/>
    <s v="Be a part of the Planet Earth Superheroes legacy by supporting the project. Mike and friends gain powers to save endangered animals."/>
    <x v="74"/>
    <n v="3"/>
    <x v="1"/>
    <x v="0"/>
    <s v="USD"/>
    <n v="1379094980"/>
    <n v="1376502980"/>
    <b v="0"/>
    <n v="3"/>
    <b v="0"/>
    <x v="5"/>
    <n v="2.7272727272727275E-3"/>
    <x v="120"/>
    <x v="0"/>
    <s v="animation"/>
  </r>
  <r>
    <n v="436"/>
    <s v="Blinky"/>
    <s v="Blinky is the story of a naÃ¯ve simpleton who suddenly finds himself struggling to adapt to changes within his environment."/>
    <x v="28"/>
    <n v="0"/>
    <x v="1"/>
    <x v="0"/>
    <s v="USD"/>
    <n v="1375260113"/>
    <n v="1372668113"/>
    <b v="0"/>
    <n v="0"/>
    <b v="0"/>
    <x v="5"/>
    <n v="0"/>
    <x v="121"/>
    <x v="0"/>
    <s v="animation"/>
  </r>
  <r>
    <n v="437"/>
    <s v="&quot;Johny and Jasper&quot; educational series"/>
    <s v="This is an educational adventure series for kids about a baby owl and an alien. Physics, science, adventures, drama and joy!"/>
    <x v="39"/>
    <n v="0"/>
    <x v="1"/>
    <x v="5"/>
    <s v="CAD"/>
    <n v="1475912326"/>
    <n v="1470728326"/>
    <b v="0"/>
    <n v="0"/>
    <b v="0"/>
    <x v="5"/>
    <n v="0"/>
    <x v="121"/>
    <x v="0"/>
    <s v="animation"/>
  </r>
  <r>
    <n v="438"/>
    <s v="In Game: The Animated Series"/>
    <s v="As Smyton pushes himself to become respected, he unlocks secrets about himself and the world around him."/>
    <x v="22"/>
    <n v="1876"/>
    <x v="1"/>
    <x v="0"/>
    <s v="USD"/>
    <n v="1447830958"/>
    <n v="1445235358"/>
    <b v="0"/>
    <n v="11"/>
    <b v="0"/>
    <x v="5"/>
    <n v="9.379999999999999"/>
    <x v="373"/>
    <x v="0"/>
    <s v="animation"/>
  </r>
  <r>
    <n v="439"/>
    <s v="Starting a cartoon series"/>
    <s v="Hi everyone, I'm trying to begin a cartoon series. It's a show about space bounty hunters and their adventures as they travel around."/>
    <x v="52"/>
    <n v="0"/>
    <x v="1"/>
    <x v="0"/>
    <s v="USD"/>
    <n v="1413569818"/>
    <n v="1412705818"/>
    <b v="0"/>
    <n v="0"/>
    <b v="0"/>
    <x v="5"/>
    <n v="0"/>
    <x v="121"/>
    <x v="0"/>
    <s v="animation"/>
  </r>
  <r>
    <n v="440"/>
    <s v="Consumed"/>
    <s v="A stop-motion animation made by a one girl team, with a camera, creativity, and a lot of determination."/>
    <x v="10"/>
    <n v="5"/>
    <x v="1"/>
    <x v="0"/>
    <s v="USD"/>
    <n v="1458859153"/>
    <n v="1456270753"/>
    <b v="0"/>
    <n v="1"/>
    <b v="0"/>
    <x v="5"/>
    <n v="0.1"/>
    <x v="144"/>
    <x v="0"/>
    <s v="animation"/>
  </r>
  <r>
    <n v="441"/>
    <s v="Wolf Squad Lego Stop Motion"/>
    <s v="A group of specialist clones called Wolf Squad are the only clones left after order 66 and are searching the galaxy for survivors!"/>
    <x v="44"/>
    <n v="0"/>
    <x v="1"/>
    <x v="1"/>
    <s v="GBP"/>
    <n v="1383418996"/>
    <n v="1380826996"/>
    <b v="0"/>
    <n v="0"/>
    <b v="0"/>
    <x v="5"/>
    <n v="0"/>
    <x v="121"/>
    <x v="0"/>
    <s v="animation"/>
  </r>
  <r>
    <n v="442"/>
    <s v="The Paranormal Idiot"/>
    <s v="Doomsday is here"/>
    <x v="73"/>
    <n v="6691"/>
    <x v="1"/>
    <x v="0"/>
    <s v="USD"/>
    <n v="1424380783"/>
    <n v="1421788783"/>
    <b v="0"/>
    <n v="17"/>
    <b v="0"/>
    <x v="5"/>
    <n v="39.358823529411765"/>
    <x v="374"/>
    <x v="0"/>
    <s v="animation"/>
  </r>
  <r>
    <n v="443"/>
    <s v="Bad Teddy Studios"/>
    <s v="We love cartoons!! We want to make more but it costs money to so. Be apart of your daily dose of WTF!?! Pledge now!!"/>
    <x v="3"/>
    <n v="10"/>
    <x v="1"/>
    <x v="5"/>
    <s v="CAD"/>
    <n v="1391991701"/>
    <n v="1389399701"/>
    <b v="0"/>
    <n v="2"/>
    <b v="0"/>
    <x v="5"/>
    <n v="0.1"/>
    <x v="144"/>
    <x v="0"/>
    <s v="animation"/>
  </r>
  <r>
    <n v="444"/>
    <s v="Discovering the Other Woman"/>
    <s v="An upcoming animated web sitcom series centered around dealing with life, love, and relationships."/>
    <x v="28"/>
    <n v="50"/>
    <x v="1"/>
    <x v="0"/>
    <s v="USD"/>
    <n v="1329342361"/>
    <n v="1324158361"/>
    <b v="0"/>
    <n v="1"/>
    <b v="0"/>
    <x v="5"/>
    <n v="5"/>
    <x v="73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1"/>
    <x v="0"/>
    <s v="USD"/>
    <n v="1432195375"/>
    <n v="1430899375"/>
    <b v="0"/>
    <n v="2"/>
    <b v="0"/>
    <x v="5"/>
    <n v="3.3333333333333335E-3"/>
    <x v="120"/>
    <x v="0"/>
    <s v="animation"/>
  </r>
  <r>
    <n v="446"/>
    <s v="DisChord"/>
    <s v="A faith based animated short. (The same guy who said a picture is worth a thousand words also said a cartoon is worth two thousand.)"/>
    <x v="124"/>
    <n v="766"/>
    <x v="1"/>
    <x v="0"/>
    <s v="USD"/>
    <n v="1425434420"/>
    <n v="1422842420"/>
    <b v="0"/>
    <n v="16"/>
    <b v="0"/>
    <x v="5"/>
    <n v="7.2952380952380951"/>
    <x v="375"/>
    <x v="0"/>
    <s v="animation"/>
  </r>
  <r>
    <n v="447"/>
    <s v="Fat Rich Bastards Animated videos"/>
    <s v="10 tracks have been professionally recorded by CGI supergroup, The Fat Rich Bastards. Funding required for 10 animated music videos."/>
    <x v="11"/>
    <n v="5"/>
    <x v="1"/>
    <x v="1"/>
    <s v="GBP"/>
    <n v="1364041163"/>
    <n v="1361884763"/>
    <b v="0"/>
    <n v="1"/>
    <b v="0"/>
    <x v="5"/>
    <n v="1.6666666666666666E-2"/>
    <x v="144"/>
    <x v="0"/>
    <s v="animation"/>
  </r>
  <r>
    <n v="448"/>
    <s v="The Last Mice"/>
    <s v="Max is a pessimistic mouse, always fantasizing about the end of the world. In The Last Mice, Max's fantasy becomes a real nightmare."/>
    <x v="30"/>
    <n v="82.01"/>
    <x v="1"/>
    <x v="0"/>
    <s v="USD"/>
    <n v="1400091095"/>
    <n v="1398363095"/>
    <b v="0"/>
    <n v="4"/>
    <b v="0"/>
    <x v="5"/>
    <n v="3.2804000000000002"/>
    <x v="376"/>
    <x v="0"/>
    <s v="animation"/>
  </r>
  <r>
    <n v="449"/>
    <s v="Shell &amp; Paddy"/>
    <s v="Shell &amp; Paddy is a 2D animation cartoon with 4 minutes of slapstick surreal humour staring two animal characters in weird, wacky world."/>
    <x v="13"/>
    <n v="45"/>
    <x v="1"/>
    <x v="1"/>
    <s v="GBP"/>
    <n v="1382017085"/>
    <n v="1379425085"/>
    <b v="0"/>
    <n v="5"/>
    <b v="0"/>
    <x v="5"/>
    <n v="2.25"/>
    <x v="377"/>
    <x v="0"/>
    <s v="animation"/>
  </r>
  <r>
    <n v="450"/>
    <s v="DreamAfrica"/>
    <s v="Why do the moon and stars receive their light from the sun? Africa has a story to tell. Ananse and Kweku appear in this great folktale."/>
    <x v="63"/>
    <n v="396"/>
    <x v="1"/>
    <x v="0"/>
    <s v="USD"/>
    <n v="1392417800"/>
    <n v="1389825800"/>
    <b v="0"/>
    <n v="7"/>
    <b v="0"/>
    <x v="5"/>
    <n v="0.79200000000000004"/>
    <x v="378"/>
    <x v="0"/>
    <s v="animation"/>
  </r>
  <r>
    <n v="451"/>
    <s v="The Gangbangers"/>
    <s v="This comedy follows two devils who discover a magical boombox to become musicians after an 80s rapture enchants earth with fairy-tales."/>
    <x v="22"/>
    <n v="0"/>
    <x v="1"/>
    <x v="0"/>
    <s v="USD"/>
    <n v="1390669791"/>
    <n v="1388077791"/>
    <b v="0"/>
    <n v="0"/>
    <b v="0"/>
    <x v="5"/>
    <n v="0"/>
    <x v="121"/>
    <x v="0"/>
    <s v="animation"/>
  </r>
  <r>
    <n v="452"/>
    <s v="Lost in the Shadows"/>
    <s v="A man must find his way out of the depths of the shadows by using the aid of a little girl."/>
    <x v="47"/>
    <n v="480"/>
    <x v="1"/>
    <x v="0"/>
    <s v="USD"/>
    <n v="1431536015"/>
    <n v="1428944015"/>
    <b v="0"/>
    <n v="12"/>
    <b v="0"/>
    <x v="5"/>
    <n v="64"/>
    <x v="379"/>
    <x v="0"/>
    <s v="animation"/>
  </r>
  <r>
    <n v="453"/>
    <s v="Jamboni Brothers Pizza Pilot"/>
    <s v="A 7 minute broadcast-quality web pilot (in 3D animation) of Jamboni Brothers Pizza {the ultimate goal being a cartoon TV series}."/>
    <x v="128"/>
    <n v="26"/>
    <x v="1"/>
    <x v="0"/>
    <s v="USD"/>
    <n v="1424375279"/>
    <n v="1422992879"/>
    <b v="0"/>
    <n v="2"/>
    <b v="0"/>
    <x v="5"/>
    <n v="2.7404479578392621E-2"/>
    <x v="31"/>
    <x v="0"/>
    <s v="animation"/>
  </r>
  <r>
    <n v="454"/>
    <s v="Super Hi-Speed Road Strikers"/>
    <s v="Itâ€™s an Action/Adventure Anime for The Yuusha Brave series, G1 Transformer, and the Fast and the Furious Fans!"/>
    <x v="3"/>
    <n v="82"/>
    <x v="1"/>
    <x v="0"/>
    <s v="USD"/>
    <n v="1417007640"/>
    <n v="1414343571"/>
    <b v="0"/>
    <n v="5"/>
    <b v="0"/>
    <x v="5"/>
    <n v="0.82000000000000006"/>
    <x v="380"/>
    <x v="0"/>
    <s v="animation"/>
  </r>
  <r>
    <n v="455"/>
    <s v="The FunBunch Cartoon!!!"/>
    <s v="Goal The FunBunch characters animated on TV: Fun entertainment for kids just like other authors before us (ex.Arthur,Clifford,Dr Seuss)"/>
    <x v="99"/>
    <n v="45"/>
    <x v="1"/>
    <x v="0"/>
    <s v="USD"/>
    <n v="1334622660"/>
    <n v="1330733022"/>
    <b v="0"/>
    <n v="2"/>
    <b v="0"/>
    <x v="5"/>
    <n v="6.9230769230769221E-2"/>
    <x v="381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1"/>
    <x v="0"/>
    <s v="USD"/>
    <n v="1382414340"/>
    <n v="1380559201"/>
    <b v="0"/>
    <n v="3"/>
    <b v="0"/>
    <x v="5"/>
    <n v="0.68631863186318631"/>
    <x v="382"/>
    <x v="0"/>
    <s v="animation"/>
  </r>
  <r>
    <n v="457"/>
    <s v="phenix heart 3D animation"/>
    <s v="from my photo work, pyro techniques, aqua technitque and more , i will take the pricipale personnage to the lost land of phenix where ."/>
    <x v="22"/>
    <n v="0"/>
    <x v="1"/>
    <x v="5"/>
    <s v="CAD"/>
    <n v="1408213512"/>
    <n v="1405621512"/>
    <b v="0"/>
    <n v="0"/>
    <b v="0"/>
    <x v="5"/>
    <n v="0"/>
    <x v="121"/>
    <x v="0"/>
    <s v="animation"/>
  </r>
  <r>
    <n v="458"/>
    <s v="DE_dust2: Hacker's Wrath"/>
    <s v="An animated parody of the game, Counter-Strike. The sequel to the very popular Counter-Strike: DE_dust2. Hacker is back!"/>
    <x v="3"/>
    <n v="821"/>
    <x v="1"/>
    <x v="1"/>
    <s v="GBP"/>
    <n v="1368550060"/>
    <n v="1365958060"/>
    <b v="0"/>
    <n v="49"/>
    <b v="0"/>
    <x v="5"/>
    <n v="8.2100000000000009"/>
    <x v="383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1"/>
    <x v="0"/>
    <s v="USD"/>
    <n v="1321201327"/>
    <n v="1316013727"/>
    <b v="0"/>
    <n v="1"/>
    <b v="0"/>
    <x v="5"/>
    <n v="6.4102564102564097E-2"/>
    <x v="384"/>
    <x v="0"/>
    <s v="animation"/>
  </r>
  <r>
    <n v="460"/>
    <s v="Darwin's Kiss"/>
    <s v="An animated web series about biological evolution gone haywire."/>
    <x v="0"/>
    <n v="25"/>
    <x v="1"/>
    <x v="0"/>
    <s v="USD"/>
    <n v="1401595200"/>
    <n v="1398862875"/>
    <b v="0"/>
    <n v="2"/>
    <b v="0"/>
    <x v="5"/>
    <n v="0.29411764705882354"/>
    <x v="385"/>
    <x v="0"/>
    <s v="animation"/>
  </r>
  <r>
    <n v="461"/>
    <s v="Machinima film project : Open 24/7"/>
    <s v="A machinima based film, displaying the effects of todays financial crisis the world faces, and the explossive consequences it carries."/>
    <x v="131"/>
    <n v="0"/>
    <x v="1"/>
    <x v="1"/>
    <s v="GBP"/>
    <n v="1370204367"/>
    <n v="1368476367"/>
    <b v="0"/>
    <n v="0"/>
    <b v="0"/>
    <x v="5"/>
    <n v="0"/>
    <x v="121"/>
    <x v="0"/>
    <s v="animation"/>
  </r>
  <r>
    <n v="462"/>
    <s v="THE FORGOTTEN LAND"/>
    <s v="A prince who becomes a slave, suffers of amnesia far away from his land. Slowly he recovers memory and returns where all started."/>
    <x v="57"/>
    <n v="0"/>
    <x v="1"/>
    <x v="0"/>
    <s v="USD"/>
    <n v="1312945341"/>
    <n v="1307761341"/>
    <b v="0"/>
    <n v="0"/>
    <b v="0"/>
    <x v="5"/>
    <n v="0"/>
    <x v="121"/>
    <x v="0"/>
    <s v="animation"/>
  </r>
  <r>
    <n v="463"/>
    <s v="Tuskegee Redtails"/>
    <s v="Depicts the contribution the Tuskegee airmen made in certain historical events that helped turn the tide in World War II."/>
    <x v="56"/>
    <n v="1250"/>
    <x v="1"/>
    <x v="0"/>
    <s v="USD"/>
    <n v="1316883753"/>
    <n v="1311699753"/>
    <b v="0"/>
    <n v="11"/>
    <b v="0"/>
    <x v="5"/>
    <n v="2.2727272727272729"/>
    <x v="386"/>
    <x v="0"/>
    <s v="animation"/>
  </r>
  <r>
    <n v="464"/>
    <s v="PokÃ©Movie - A PokÃ©monâ„¢ school project"/>
    <s v="We are three students that want to make a short PokÃ©mon movie as a school project!"/>
    <x v="132"/>
    <n v="1"/>
    <x v="1"/>
    <x v="12"/>
    <s v="EUR"/>
    <n v="1463602935"/>
    <n v="1461874935"/>
    <b v="0"/>
    <n v="1"/>
    <b v="0"/>
    <x v="5"/>
    <n v="9.9009900990099015E-2"/>
    <x v="120"/>
    <x v="0"/>
    <s v="animation"/>
  </r>
  <r>
    <n v="465"/>
    <s v="&quot;Amp&quot; A Story About a Robot"/>
    <s v="&quot;Amp&quot; is a short film about a robot with needs."/>
    <x v="133"/>
    <n v="138"/>
    <x v="1"/>
    <x v="0"/>
    <s v="USD"/>
    <n v="1403837574"/>
    <n v="1402455174"/>
    <b v="0"/>
    <n v="8"/>
    <b v="0"/>
    <x v="5"/>
    <n v="26.953125"/>
    <x v="387"/>
    <x v="0"/>
    <s v="animation"/>
  </r>
  <r>
    <n v="466"/>
    <s v="The Legend Of The Crimson Knight"/>
    <s v="(Working storyboard for animated project) A multi-generational Knight that wages war on criminals and corrupt governments"/>
    <x v="3"/>
    <n v="76"/>
    <x v="1"/>
    <x v="0"/>
    <s v="USD"/>
    <n v="1347057464"/>
    <n v="1344465464"/>
    <b v="0"/>
    <n v="5"/>
    <b v="0"/>
    <x v="5"/>
    <n v="0.76"/>
    <x v="388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1"/>
    <x v="0"/>
    <s v="USD"/>
    <n v="1348849134"/>
    <n v="1344961134"/>
    <b v="0"/>
    <n v="39"/>
    <b v="0"/>
    <x v="5"/>
    <n v="21.574999999999999"/>
    <x v="389"/>
    <x v="0"/>
    <s v="animation"/>
  </r>
  <r>
    <n v="468"/>
    <s v="Storyville: Return of the Vodou Queen"/>
    <s v="After the devastation of a massive Hurricane, main character that has strong's ties to the city returns to find everything in ruins. As"/>
    <x v="51"/>
    <n v="0"/>
    <x v="1"/>
    <x v="0"/>
    <s v="USD"/>
    <n v="1341978665"/>
    <n v="1336795283"/>
    <b v="0"/>
    <n v="0"/>
    <b v="0"/>
    <x v="5"/>
    <n v="0"/>
    <x v="121"/>
    <x v="0"/>
    <s v="animation"/>
  </r>
  <r>
    <n v="469"/>
    <s v="Dreamland PERSONALISED Animated Shorts Film"/>
    <s v="Create a personalised animation film using your child's name and photo."/>
    <x v="12"/>
    <n v="0"/>
    <x v="1"/>
    <x v="1"/>
    <s v="GBP"/>
    <n v="1409960724"/>
    <n v="1404776724"/>
    <b v="0"/>
    <n v="0"/>
    <b v="0"/>
    <x v="5"/>
    <n v="0"/>
    <x v="121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1"/>
    <x v="0"/>
    <s v="USD"/>
    <n v="1389844800"/>
    <n v="1385524889"/>
    <b v="0"/>
    <n v="2"/>
    <b v="0"/>
    <x v="5"/>
    <n v="1.02"/>
    <x v="157"/>
    <x v="0"/>
    <s v="animation"/>
  </r>
  <r>
    <n v="471"/>
    <s v="Red Origins"/>
    <s v="Three kids try to stop Mazi Mbe's plan to restore Africa to its original state where Tricksters &amp; Spirits ruled_x000a_and Juju was law."/>
    <x v="56"/>
    <n v="6541"/>
    <x v="1"/>
    <x v="0"/>
    <s v="USD"/>
    <n v="1397924379"/>
    <n v="1394039979"/>
    <b v="0"/>
    <n v="170"/>
    <b v="0"/>
    <x v="5"/>
    <n v="11.892727272727273"/>
    <x v="39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1"/>
    <x v="0"/>
    <s v="USD"/>
    <n v="1408831718"/>
    <n v="1406239718"/>
    <b v="0"/>
    <n v="5"/>
    <b v="0"/>
    <x v="5"/>
    <n v="17.625"/>
    <x v="391"/>
    <x v="0"/>
    <s v="animation"/>
  </r>
  <r>
    <n v="473"/>
    <s v="QUANTUM KIDZ - 3D animated pilot - THE ULTIMATE GOAL"/>
    <s v="Quantum Kidz follows a young girlâ€™s journey becoming a superhero and dealing with alien threats against the Earth!"/>
    <x v="11"/>
    <n v="861"/>
    <x v="1"/>
    <x v="0"/>
    <s v="USD"/>
    <n v="1410972319"/>
    <n v="1408380319"/>
    <b v="0"/>
    <n v="14"/>
    <b v="0"/>
    <x v="5"/>
    <n v="2.87"/>
    <x v="392"/>
    <x v="0"/>
    <s v="animation"/>
  </r>
  <r>
    <n v="474"/>
    <s v="TAO Mr. Fantastic!!"/>
    <s v="Time travel the light Mr. Fantastic!  Spin the dimensions toward other continuums and worlds.  Hold onto your panties."/>
    <x v="126"/>
    <n v="1"/>
    <x v="1"/>
    <x v="0"/>
    <s v="USD"/>
    <n v="1487318029"/>
    <n v="1484726029"/>
    <b v="0"/>
    <n v="1"/>
    <b v="0"/>
    <x v="5"/>
    <n v="3.0303030303030304E-2"/>
    <x v="12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1"/>
    <x v="0"/>
    <s v="USD"/>
    <n v="1430877843"/>
    <n v="1428285843"/>
    <b v="0"/>
    <n v="0"/>
    <b v="0"/>
    <x v="5"/>
    <n v="0"/>
    <x v="121"/>
    <x v="0"/>
    <s v="animation"/>
  </r>
  <r>
    <n v="476"/>
    <s v="Sight Word Music Videos"/>
    <s v="Animated Music Videos that teach kids how to read."/>
    <x v="135"/>
    <n v="4906.59"/>
    <x v="1"/>
    <x v="0"/>
    <s v="USD"/>
    <n v="1401767940"/>
    <n v="1398727441"/>
    <b v="0"/>
    <n v="124"/>
    <b v="0"/>
    <x v="5"/>
    <n v="2.230268181818182"/>
    <x v="393"/>
    <x v="0"/>
    <s v="animation"/>
  </r>
  <r>
    <n v="477"/>
    <s v="Hymn of Unity"/>
    <s v="A Comedy-drama animation revolving around a man who finds a problematic pair of headphones that literally take over his whole life."/>
    <x v="15"/>
    <n v="0"/>
    <x v="1"/>
    <x v="0"/>
    <s v="USD"/>
    <n v="1337371334"/>
    <n v="1332187334"/>
    <b v="0"/>
    <n v="0"/>
    <b v="0"/>
    <x v="5"/>
    <n v="0"/>
    <x v="121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x v="3"/>
    <n v="0"/>
    <x v="1"/>
    <x v="0"/>
    <s v="USD"/>
    <n v="1427921509"/>
    <n v="1425333109"/>
    <b v="0"/>
    <n v="0"/>
    <b v="0"/>
    <x v="5"/>
    <n v="0"/>
    <x v="121"/>
    <x v="0"/>
    <s v="animation"/>
  </r>
  <r>
    <n v="479"/>
    <s v="Harvard Math 55A and Stanford Math 51H Animated!"/>
    <s v="ANIMATING the most INFAMOUS Math Courses in America and TRANSLATING them for the mathematical underdog!"/>
    <x v="36"/>
    <n v="4884"/>
    <x v="1"/>
    <x v="0"/>
    <s v="USD"/>
    <n v="1416566835"/>
    <n v="1411379235"/>
    <b v="0"/>
    <n v="55"/>
    <b v="0"/>
    <x v="5"/>
    <n v="32.56"/>
    <x v="394"/>
    <x v="0"/>
    <s v="animation"/>
  </r>
  <r>
    <n v="480"/>
    <s v="The CafÃ©"/>
    <s v="To court his muse, an artist must first outsmart her dog.  A short animated film collaboration by Dana and Terrence Masson."/>
    <x v="79"/>
    <n v="7764"/>
    <x v="1"/>
    <x v="0"/>
    <s v="USD"/>
    <n v="1376049615"/>
    <n v="1373457615"/>
    <b v="0"/>
    <n v="140"/>
    <b v="0"/>
    <x v="5"/>
    <n v="19.41"/>
    <x v="395"/>
    <x v="0"/>
    <s v="animation"/>
  </r>
  <r>
    <n v="481"/>
    <s v="ERA"/>
    <s v="The year is 2043. Test subject David Beck has been augmented with psychokinetic abilities. He uses his newfound gifts to thwart evil."/>
    <x v="11"/>
    <n v="1830"/>
    <x v="1"/>
    <x v="0"/>
    <s v="USD"/>
    <n v="1349885289"/>
    <n v="1347293289"/>
    <b v="0"/>
    <n v="21"/>
    <b v="0"/>
    <x v="5"/>
    <n v="6.1"/>
    <x v="396"/>
    <x v="0"/>
    <s v="animation"/>
  </r>
  <r>
    <n v="482"/>
    <s v="Animated Stand-up Routines Shenanigans"/>
    <s v="Help me quit my day job and also create animated Stand-up routines from local up and coming comedians."/>
    <x v="3"/>
    <n v="10"/>
    <x v="1"/>
    <x v="0"/>
    <s v="USD"/>
    <n v="1460644440"/>
    <n v="1458336690"/>
    <b v="0"/>
    <n v="1"/>
    <b v="0"/>
    <x v="5"/>
    <n v="0.1"/>
    <x v="119"/>
    <x v="0"/>
    <s v="animation"/>
  </r>
  <r>
    <n v="483"/>
    <s v="Misri Bunch: Names of Allah series 2"/>
    <s v="Help to fund a children's animation Series. Teaching good morals and conduct. Also includes simplified teachings about Islam and Allah."/>
    <x v="36"/>
    <n v="7530"/>
    <x v="1"/>
    <x v="1"/>
    <s v="GBP"/>
    <n v="1359434672"/>
    <n v="1354250672"/>
    <b v="0"/>
    <n v="147"/>
    <b v="0"/>
    <x v="5"/>
    <n v="50.2"/>
    <x v="397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1"/>
    <x v="1"/>
    <s v="GBP"/>
    <n v="1446766372"/>
    <n v="1443220372"/>
    <b v="0"/>
    <n v="11"/>
    <b v="0"/>
    <x v="5"/>
    <n v="0.18625"/>
    <x v="398"/>
    <x v="0"/>
    <s v="animation"/>
  </r>
  <r>
    <n v="485"/>
    <s v="The Lighthouse and the Lock cartoon - funny stuff for kids."/>
    <s v="Last few days to make this toon a reality! 5 funny toons for YOU! See the pilot episode here!"/>
    <x v="136"/>
    <n v="8315.01"/>
    <x v="1"/>
    <x v="1"/>
    <s v="GBP"/>
    <n v="1368792499"/>
    <n v="1366200499"/>
    <b v="0"/>
    <n v="125"/>
    <b v="0"/>
    <x v="5"/>
    <n v="21.906971229845084"/>
    <x v="399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1"/>
    <x v="2"/>
    <s v="AUD"/>
    <n v="1401662239"/>
    <n v="1399070239"/>
    <b v="0"/>
    <n v="1"/>
    <b v="0"/>
    <x v="5"/>
    <n v="9.0909090909090905E-3"/>
    <x v="73"/>
    <x v="0"/>
    <s v="animation"/>
  </r>
  <r>
    <n v="487"/>
    <s v="The Adventures of Daryl and Straight Man"/>
    <s v="Hey everyone we are producing a new show called The Adventures of Daryl and Straight Man. It is an animated comedy web series."/>
    <x v="63"/>
    <n v="0"/>
    <x v="1"/>
    <x v="5"/>
    <s v="CAD"/>
    <n v="1482678994"/>
    <n v="1477491394"/>
    <b v="0"/>
    <n v="0"/>
    <b v="0"/>
    <x v="5"/>
    <n v="0"/>
    <x v="121"/>
    <x v="0"/>
    <s v="animation"/>
  </r>
  <r>
    <n v="488"/>
    <s v="City Animals independent cartoon series"/>
    <s v="When humans left the earth, the animals took over the city. What could go wrong? Well...everything!"/>
    <x v="14"/>
    <n v="0"/>
    <x v="1"/>
    <x v="0"/>
    <s v="USD"/>
    <n v="1483924700"/>
    <n v="1481332700"/>
    <b v="0"/>
    <n v="0"/>
    <b v="0"/>
    <x v="5"/>
    <n v="0"/>
    <x v="121"/>
    <x v="0"/>
    <s v="animation"/>
  </r>
  <r>
    <n v="489"/>
    <s v="THE GUINEAS SHOW"/>
    <s v="Help America's favorite dysfunctional immigrant family THE GUINEAS launch the first season of their animated web series."/>
    <x v="138"/>
    <n v="215"/>
    <x v="1"/>
    <x v="0"/>
    <s v="USD"/>
    <n v="1325763180"/>
    <n v="1323084816"/>
    <b v="0"/>
    <n v="3"/>
    <b v="0"/>
    <x v="5"/>
    <n v="0.28667813379201834"/>
    <x v="400"/>
    <x v="0"/>
    <s v="animation"/>
  </r>
  <r>
    <n v="490"/>
    <s v="PROJECT IS CANCELLED"/>
    <s v="Cancelled"/>
    <x v="28"/>
    <n v="0"/>
    <x v="1"/>
    <x v="0"/>
    <s v="USD"/>
    <n v="1345677285"/>
    <n v="1343085285"/>
    <b v="0"/>
    <n v="0"/>
    <b v="0"/>
    <x v="5"/>
    <n v="0"/>
    <x v="121"/>
    <x v="0"/>
    <s v="animation"/>
  </r>
  <r>
    <n v="491"/>
    <s v="Guess What? Gus"/>
    <s v="&quot;Guess What? Gus&quot; is a magical animated comedy that follow a new kid who playful antics for attention make the news."/>
    <x v="3"/>
    <n v="0"/>
    <x v="1"/>
    <x v="0"/>
    <s v="USD"/>
    <n v="1453937699"/>
    <n v="1451345699"/>
    <b v="0"/>
    <n v="0"/>
    <b v="0"/>
    <x v="5"/>
    <n v="0"/>
    <x v="12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x v="139"/>
    <n v="0"/>
    <x v="1"/>
    <x v="11"/>
    <s v="SEK"/>
    <n v="1476319830"/>
    <n v="1471135830"/>
    <b v="0"/>
    <n v="0"/>
    <b v="0"/>
    <x v="5"/>
    <n v="0"/>
    <x v="121"/>
    <x v="0"/>
    <s v="animation"/>
  </r>
  <r>
    <n v="493"/>
    <s v="Joc Barrera The Chupacabra Hunter"/>
    <s v="The Chupacabra is not a myth and one man is on a mission to prove its existence no matter what, his name is Joc Barrera."/>
    <x v="11"/>
    <n v="0"/>
    <x v="1"/>
    <x v="1"/>
    <s v="GBP"/>
    <n v="1432142738"/>
    <n v="1429550738"/>
    <b v="0"/>
    <n v="0"/>
    <b v="0"/>
    <x v="5"/>
    <n v="0"/>
    <x v="121"/>
    <x v="0"/>
    <s v="animation"/>
  </r>
  <r>
    <n v="494"/>
    <s v="The Grigori"/>
    <s v="Angels come to Earth in human disguise to deceive mankind, rule the Earth as gods, create a hybrid army &amp; destroy all who oppose them."/>
    <x v="22"/>
    <n v="31"/>
    <x v="1"/>
    <x v="0"/>
    <s v="USD"/>
    <n v="1404356400"/>
    <n v="1402343765"/>
    <b v="0"/>
    <n v="3"/>
    <b v="0"/>
    <x v="5"/>
    <n v="0.155"/>
    <x v="401"/>
    <x v="0"/>
    <s v="animation"/>
  </r>
  <r>
    <n v="495"/>
    <s v="Average Heroes pilot"/>
    <s v="two friends set out to conquer and reach the level cap of the quest watch, how will they do it when they're 2 teenage idiots"/>
    <x v="39"/>
    <n v="0"/>
    <x v="1"/>
    <x v="0"/>
    <s v="USD"/>
    <n v="1437076305"/>
    <n v="1434484305"/>
    <b v="0"/>
    <n v="0"/>
    <b v="0"/>
    <x v="5"/>
    <n v="0"/>
    <x v="121"/>
    <x v="0"/>
    <s v="animation"/>
  </r>
  <r>
    <n v="496"/>
    <s v="Airships and Anatasia: The Movie"/>
    <s v="The movie is about the adventures of Ethan, Danna, The mysterious inventor and more."/>
    <x v="127"/>
    <n v="1"/>
    <x v="1"/>
    <x v="0"/>
    <s v="USD"/>
    <n v="1392070874"/>
    <n v="1386886874"/>
    <b v="0"/>
    <n v="1"/>
    <b v="0"/>
    <x v="5"/>
    <n v="1.6666666666666668E-3"/>
    <x v="120"/>
    <x v="0"/>
    <s v="animation"/>
  </r>
  <r>
    <n v="497"/>
    <s v="Galaxy Probe Kids"/>
    <s v="live-action/animated series pilot."/>
    <x v="140"/>
    <n v="30"/>
    <x v="1"/>
    <x v="0"/>
    <s v="USD"/>
    <n v="1419483600"/>
    <n v="1414889665"/>
    <b v="0"/>
    <n v="3"/>
    <b v="0"/>
    <x v="5"/>
    <n v="0.6696428571428571"/>
    <x v="119"/>
    <x v="0"/>
    <s v="animation"/>
  </r>
  <r>
    <n v="498"/>
    <s v="ANGAL TENTARA and The Root of All Evil"/>
    <s v="AT is an Interactive Animation made for the iPad where the user becomes part of the story. It's a fantastic journey of discovery!"/>
    <x v="141"/>
    <n v="2994"/>
    <x v="1"/>
    <x v="0"/>
    <s v="USD"/>
    <n v="1324664249"/>
    <n v="1321035449"/>
    <b v="0"/>
    <n v="22"/>
    <b v="0"/>
    <x v="5"/>
    <n v="4.5985132395404564"/>
    <x v="402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1"/>
    <x v="0"/>
    <s v="USD"/>
    <n v="1255381140"/>
    <n v="1250630968"/>
    <b v="0"/>
    <n v="26"/>
    <b v="0"/>
    <x v="5"/>
    <n v="9.5500000000000007"/>
    <x v="403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1"/>
    <x v="0"/>
    <s v="USD"/>
    <n v="1273356960"/>
    <n v="1268255751"/>
    <b v="0"/>
    <n v="4"/>
    <b v="0"/>
    <x v="5"/>
    <n v="3.3076923076923079"/>
    <x v="404"/>
    <x v="0"/>
    <s v="animation"/>
  </r>
  <r>
    <n v="501"/>
    <s v="World War 4"/>
    <s v="Based on the invention portfolio of a patented inventor World War Four is a look into the future of warfare and humanity as a whole"/>
    <x v="3"/>
    <n v="0"/>
    <x v="1"/>
    <x v="0"/>
    <s v="USD"/>
    <n v="1310189851"/>
    <n v="1307597851"/>
    <b v="0"/>
    <n v="0"/>
    <b v="0"/>
    <x v="5"/>
    <n v="0"/>
    <x v="121"/>
    <x v="0"/>
    <s v="animation"/>
  </r>
  <r>
    <n v="502"/>
    <s v="Strawberry Bowl"/>
    <s v="This Strawberry Bowl concept is the 1st of many episodes.  These episodes will be released in accordance with the harvest of the month."/>
    <x v="22"/>
    <n v="230"/>
    <x v="1"/>
    <x v="0"/>
    <s v="USD"/>
    <n v="1332073025"/>
    <n v="1329484625"/>
    <b v="0"/>
    <n v="4"/>
    <b v="0"/>
    <x v="5"/>
    <n v="1.1499999999999999"/>
    <x v="405"/>
    <x v="0"/>
    <s v="animation"/>
  </r>
  <r>
    <n v="503"/>
    <s v="Jimmy There and Back - Documentary Animation"/>
    <s v="Jimmy wants to live life and see his grandchildren grow up, but alcoholism threatens to curtail everything he dreams of."/>
    <x v="115"/>
    <n v="114"/>
    <x v="1"/>
    <x v="1"/>
    <s v="GBP"/>
    <n v="1421498303"/>
    <n v="1418906303"/>
    <b v="0"/>
    <n v="9"/>
    <b v="0"/>
    <x v="5"/>
    <n v="1.7538461538461538"/>
    <x v="40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1"/>
    <x v="0"/>
    <s v="USD"/>
    <n v="1334097387"/>
    <n v="1328916987"/>
    <b v="0"/>
    <n v="5"/>
    <b v="0"/>
    <x v="5"/>
    <n v="1.3673469387755102"/>
    <x v="407"/>
    <x v="0"/>
    <s v="animation"/>
  </r>
  <r>
    <n v="505"/>
    <s v="MY4FACES THE ANIMATED MOVIE"/>
    <s v="This wonderful movie will tells the story of two adorable aliens who crash land into a familyâ€™s backyard, and travel the Earth."/>
    <x v="14"/>
    <n v="52"/>
    <x v="1"/>
    <x v="0"/>
    <s v="USD"/>
    <n v="1451010086"/>
    <n v="1447122086"/>
    <b v="0"/>
    <n v="14"/>
    <b v="0"/>
    <x v="5"/>
    <n v="0.43333333333333329"/>
    <x v="408"/>
    <x v="0"/>
    <s v="animation"/>
  </r>
  <r>
    <n v="506"/>
    <s v="Age of Spirit: The Battle in Heaven"/>
    <s v="A feature-length 3D animation that depicts what happened when the Son of the Morning rebelled against God."/>
    <x v="61"/>
    <n v="250"/>
    <x v="1"/>
    <x v="0"/>
    <s v="USD"/>
    <n v="1376140520"/>
    <n v="1373548520"/>
    <b v="0"/>
    <n v="1"/>
    <b v="0"/>
    <x v="5"/>
    <n v="0.125"/>
    <x v="409"/>
    <x v="0"/>
    <s v="animation"/>
  </r>
  <r>
    <n v="507"/>
    <s v="Code Monkeys"/>
    <s v="&quot;Code Monkey(s)&quot; is a short animated-series about life from the perspective of an engineer who feels like an actual &quot;Code Monkey&quot;."/>
    <x v="22"/>
    <n v="640"/>
    <x v="1"/>
    <x v="0"/>
    <s v="USD"/>
    <n v="1350687657"/>
    <n v="1346799657"/>
    <b v="0"/>
    <n v="10"/>
    <b v="0"/>
    <x v="5"/>
    <n v="3.2"/>
    <x v="410"/>
    <x v="0"/>
    <s v="animation"/>
  </r>
  <r>
    <n v="508"/>
    <s v="Heroes Faith II (Superior Soldier)"/>
    <s v="A stop-motion animated action packed adventure. Telling a great story with an even greater message. Join me and lets change the world."/>
    <x v="63"/>
    <n v="400"/>
    <x v="1"/>
    <x v="0"/>
    <s v="USD"/>
    <n v="1337955240"/>
    <n v="1332808501"/>
    <b v="0"/>
    <n v="3"/>
    <b v="0"/>
    <x v="5"/>
    <n v="0.8"/>
    <x v="44"/>
    <x v="0"/>
    <s v="animation"/>
  </r>
  <r>
    <n v="509"/>
    <s v="Indian in Chelsea - Web Animated series"/>
    <s v="A hilarious comedy podcast being turned into an animated series  about an indian servant and his boss."/>
    <x v="10"/>
    <n v="10"/>
    <x v="1"/>
    <x v="1"/>
    <s v="GBP"/>
    <n v="1435504170"/>
    <n v="1432912170"/>
    <b v="0"/>
    <n v="1"/>
    <b v="0"/>
    <x v="5"/>
    <n v="0.2"/>
    <x v="119"/>
    <x v="0"/>
    <s v="animation"/>
  </r>
  <r>
    <n v="510"/>
    <s v="TPI Episode 2: Doomsday Dean"/>
    <s v="A mile below the Franco-Swiss border Dean manages to break the Large Hadron Collider and triggers the end of the world."/>
    <x v="32"/>
    <n v="0"/>
    <x v="1"/>
    <x v="0"/>
    <s v="USD"/>
    <n v="1456805639"/>
    <n v="1454213639"/>
    <b v="0"/>
    <n v="0"/>
    <b v="0"/>
    <x v="5"/>
    <n v="0"/>
    <x v="121"/>
    <x v="0"/>
    <s v="animation"/>
  </r>
  <r>
    <n v="511"/>
    <s v="Stuck On An Eyeland"/>
    <s v="A project that incorporates animation and comic art into a relevant story. 4 boys, 1 eyeland, and a whole lot of drama!!!"/>
    <x v="10"/>
    <n v="150"/>
    <x v="1"/>
    <x v="0"/>
    <s v="USD"/>
    <n v="1365228982"/>
    <n v="1362640582"/>
    <b v="0"/>
    <n v="5"/>
    <b v="0"/>
    <x v="5"/>
    <n v="3"/>
    <x v="180"/>
    <x v="0"/>
    <s v="animation"/>
  </r>
  <r>
    <n v="512"/>
    <s v="Otherkin The Animated Series"/>
    <s v="We have a fully developed 2D animated series that requires more professional animation. Our first 2 home-animated eps are up online."/>
    <x v="6"/>
    <n v="11"/>
    <x v="1"/>
    <x v="0"/>
    <s v="USD"/>
    <n v="1479667727"/>
    <n v="1475776127"/>
    <b v="0"/>
    <n v="2"/>
    <b v="0"/>
    <x v="5"/>
    <n v="0.13749999999999998"/>
    <x v="148"/>
    <x v="0"/>
    <s v="animation"/>
  </r>
  <r>
    <n v="513"/>
    <s v="Paradigm Spiral - The Animated Series"/>
    <s v="A sci-fi fantasy 2.5D anime styled series about some guys trying to save the world, probably..."/>
    <x v="63"/>
    <n v="6962"/>
    <x v="1"/>
    <x v="0"/>
    <s v="USD"/>
    <n v="1471244400"/>
    <n v="1467387705"/>
    <b v="0"/>
    <n v="68"/>
    <b v="0"/>
    <x v="5"/>
    <n v="13.923999999999999"/>
    <x v="411"/>
    <x v="0"/>
    <s v="animation"/>
  </r>
  <r>
    <n v="514"/>
    <s v="I'm Sticking With You."/>
    <s v="A film created entirely out of paper, visual effects and found objects depicts how one man created a new life for himself."/>
    <x v="15"/>
    <n v="50"/>
    <x v="1"/>
    <x v="5"/>
    <s v="CAD"/>
    <n v="1407595447"/>
    <n v="1405003447"/>
    <b v="0"/>
    <n v="3"/>
    <b v="0"/>
    <x v="5"/>
    <n v="3.3333333333333335"/>
    <x v="412"/>
    <x v="0"/>
    <s v="animation"/>
  </r>
  <r>
    <n v="515"/>
    <s v="A Tale of Faith - An Animated Short Film"/>
    <s v="A Tale of Faith is an animated short film based on the heartwarming tale by Rebbe Nachman of Breslov."/>
    <x v="143"/>
    <n v="24651"/>
    <x v="1"/>
    <x v="0"/>
    <s v="USD"/>
    <n v="1451389601"/>
    <n v="1447933601"/>
    <b v="0"/>
    <n v="34"/>
    <b v="0"/>
    <x v="5"/>
    <n v="25.41340206185567"/>
    <x v="413"/>
    <x v="0"/>
    <s v="animation"/>
  </r>
  <r>
    <n v="516"/>
    <s v="Shipmates"/>
    <s v="A big brother style comedy animation series starring famous seafarers"/>
    <x v="10"/>
    <n v="0"/>
    <x v="1"/>
    <x v="1"/>
    <s v="GBP"/>
    <n v="1432752080"/>
    <n v="1427568080"/>
    <b v="0"/>
    <n v="0"/>
    <b v="0"/>
    <x v="5"/>
    <n v="0"/>
    <x v="121"/>
    <x v="0"/>
    <s v="animation"/>
  </r>
  <r>
    <n v="517"/>
    <s v="Honeybee: The Animated Series Trailer"/>
    <s v="Honeybee is a cartoon about a girl who can talk to bugs, and her quest to save the bees! Adventure, humor, and lots of fun characters."/>
    <x v="36"/>
    <n v="205"/>
    <x v="1"/>
    <x v="0"/>
    <s v="USD"/>
    <n v="1486046761"/>
    <n v="1483454761"/>
    <b v="0"/>
    <n v="3"/>
    <b v="0"/>
    <x v="5"/>
    <n v="1.3666666666666667"/>
    <x v="414"/>
    <x v="0"/>
    <s v="animation"/>
  </r>
  <r>
    <n v="518"/>
    <s v="Somorrah"/>
    <s v="The community of Somorrah is peaceful and unblemished until &quot;The Boss&quot; power and money starts to diminish &amp; plans to gain it all back!"/>
    <x v="144"/>
    <n v="0"/>
    <x v="1"/>
    <x v="0"/>
    <s v="USD"/>
    <n v="1441550760"/>
    <n v="1438958824"/>
    <b v="0"/>
    <n v="0"/>
    <b v="0"/>
    <x v="5"/>
    <n v="0"/>
    <x v="121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1"/>
    <x v="0"/>
    <s v="USD"/>
    <n v="1354699421"/>
    <n v="1352107421"/>
    <b v="0"/>
    <n v="70"/>
    <b v="0"/>
    <x v="5"/>
    <n v="22.881426547787683"/>
    <x v="415"/>
    <x v="0"/>
    <s v="animation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x v="6"/>
    <n v="102.1"/>
    <x v="416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x v="6"/>
    <n v="104.64"/>
    <x v="417"/>
    <x v="1"/>
    <s v="plays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x v="6"/>
    <n v="114.66666666666667"/>
    <x v="418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x v="6"/>
    <n v="120.6"/>
    <x v="419"/>
    <x v="1"/>
    <s v="plays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x v="6"/>
    <n v="108.67285714285715"/>
    <x v="420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x v="6"/>
    <n v="100"/>
    <x v="421"/>
    <x v="1"/>
    <s v="plays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x v="6"/>
    <n v="113.99999999999999"/>
    <x v="422"/>
    <x v="1"/>
    <s v="plays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x v="6"/>
    <n v="100.85"/>
    <x v="423"/>
    <x v="1"/>
    <s v="plays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x v="6"/>
    <n v="115.65217391304347"/>
    <x v="424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x v="6"/>
    <n v="130.41666666666666"/>
    <x v="425"/>
    <x v="1"/>
    <s v="plays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x v="6"/>
    <n v="107.78267254038178"/>
    <x v="426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x v="6"/>
    <n v="100"/>
    <x v="427"/>
    <x v="1"/>
    <s v="plays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x v="6"/>
    <n v="123.25"/>
    <x v="428"/>
    <x v="1"/>
    <s v="plays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x v="6"/>
    <n v="100.2"/>
    <x v="429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x v="6"/>
    <n v="104.66666666666666"/>
    <x v="430"/>
    <x v="1"/>
    <s v="plays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x v="6"/>
    <n v="102.49999999999999"/>
    <x v="43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x v="6"/>
    <n v="118.25757575757576"/>
    <x v="432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x v="6"/>
    <n v="120.5"/>
    <x v="433"/>
    <x v="1"/>
    <s v="plays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x v="6"/>
    <n v="302.42"/>
    <x v="434"/>
    <x v="1"/>
    <s v="plays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x v="6"/>
    <n v="100.64400000000001"/>
    <x v="435"/>
    <x v="1"/>
    <s v="plays"/>
  </r>
  <r>
    <n v="540"/>
    <s v="hap's- Whats the program?"/>
    <s v="There are so many dilemmas in life- what to do, where to go? _x000a_Let us solve it - search our preference based entertainment calendar"/>
    <x v="36"/>
    <n v="1"/>
    <x v="1"/>
    <x v="0"/>
    <s v="USD"/>
    <n v="1423078606"/>
    <n v="1420486606"/>
    <b v="0"/>
    <n v="1"/>
    <b v="0"/>
    <x v="7"/>
    <n v="6.6666666666666671E-3"/>
    <x v="120"/>
    <x v="2"/>
    <s v="web"/>
  </r>
  <r>
    <n v="541"/>
    <s v="Deviations"/>
    <s v="A website dedicated to local Kink Communities; to find others with matching interests and bring them together."/>
    <x v="37"/>
    <n v="25"/>
    <x v="1"/>
    <x v="0"/>
    <s v="USD"/>
    <n v="1446080834"/>
    <n v="1443488834"/>
    <b v="0"/>
    <n v="1"/>
    <b v="0"/>
    <x v="7"/>
    <n v="0.55555555555555558"/>
    <x v="384"/>
    <x v="2"/>
    <s v="web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1"/>
    <x v="0"/>
    <s v="USD"/>
    <n v="1462293716"/>
    <n v="1457113316"/>
    <b v="0"/>
    <n v="1"/>
    <b v="0"/>
    <x v="7"/>
    <n v="3.9999999999999996E-4"/>
    <x v="120"/>
    <x v="2"/>
    <s v="web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1"/>
    <x v="2"/>
    <s v="AUD"/>
    <n v="1414807962"/>
    <n v="1412215962"/>
    <b v="0"/>
    <n v="2"/>
    <b v="0"/>
    <x v="7"/>
    <n v="0.31818181818181818"/>
    <x v="436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1"/>
    <x v="0"/>
    <s v="USD"/>
    <n v="1467647160"/>
    <n v="1465055160"/>
    <b v="0"/>
    <n v="2"/>
    <b v="0"/>
    <x v="7"/>
    <n v="1.2"/>
    <x v="366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1"/>
    <x v="6"/>
    <s v="EUR"/>
    <n v="1447600389"/>
    <n v="1444140789"/>
    <b v="0"/>
    <n v="34"/>
    <b v="0"/>
    <x v="7"/>
    <n v="27.383999999999997"/>
    <x v="437"/>
    <x v="2"/>
    <s v="web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1"/>
    <x v="0"/>
    <s v="USD"/>
    <n v="1445097715"/>
    <n v="1441209715"/>
    <b v="0"/>
    <n v="2"/>
    <b v="0"/>
    <x v="7"/>
    <n v="8.666666666666667E-2"/>
    <x v="438"/>
    <x v="2"/>
    <s v="web"/>
  </r>
  <r>
    <n v="547"/>
    <s v="Secure Email and Document sharing"/>
    <s v="We are looking to build a secure email / document sharing system for companies needing to send sensitive information to clients."/>
    <x v="51"/>
    <n v="0"/>
    <x v="1"/>
    <x v="1"/>
    <s v="GBP"/>
    <n v="1455122564"/>
    <n v="1452530564"/>
    <b v="0"/>
    <n v="0"/>
    <b v="0"/>
    <x v="7"/>
    <n v="0"/>
    <x v="121"/>
    <x v="2"/>
    <s v="web"/>
  </r>
  <r>
    <n v="548"/>
    <s v="Langwiser - video lessons with native speaking teachers"/>
    <s v="Teach your native language online or study a foreign language with native speaking teachers. Social Web service and apps."/>
    <x v="3"/>
    <n v="9"/>
    <x v="1"/>
    <x v="1"/>
    <s v="GBP"/>
    <n v="1446154848"/>
    <n v="1443562848"/>
    <b v="0"/>
    <n v="1"/>
    <b v="0"/>
    <x v="7"/>
    <n v="0.09"/>
    <x v="377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1"/>
    <x v="1"/>
    <s v="GBP"/>
    <n v="1436368622"/>
    <n v="1433776622"/>
    <b v="0"/>
    <n v="8"/>
    <b v="0"/>
    <x v="7"/>
    <n v="2.7199999999999998"/>
    <x v="439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1"/>
    <x v="5"/>
    <s v="CAD"/>
    <n v="1485838800"/>
    <n v="1484756245"/>
    <b v="0"/>
    <n v="4"/>
    <b v="0"/>
    <x v="7"/>
    <n v="0.70000000000000007"/>
    <x v="440"/>
    <x v="2"/>
    <s v="web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1"/>
    <x v="0"/>
    <s v="USD"/>
    <n v="1438451580"/>
    <n v="1434609424"/>
    <b v="0"/>
    <n v="28"/>
    <b v="0"/>
    <x v="7"/>
    <n v="5.0413333333333332"/>
    <x v="441"/>
    <x v="2"/>
    <s v="web"/>
  </r>
  <r>
    <n v="552"/>
    <s v="Spinnable Social Media"/>
    <s v="Axoral is a 3d interactive social media interface, with the potential to be so much more, but we need your help!"/>
    <x v="101"/>
    <n v="0"/>
    <x v="1"/>
    <x v="5"/>
    <s v="CAD"/>
    <n v="1452350896"/>
    <n v="1447166896"/>
    <b v="0"/>
    <n v="0"/>
    <b v="0"/>
    <x v="7"/>
    <n v="0"/>
    <x v="121"/>
    <x v="2"/>
    <s v="web"/>
  </r>
  <r>
    <n v="553"/>
    <s v="sellorshopusa.com"/>
    <s v="Groundbreaking New Classifieds Website Grows Into Largest Nationwide Coverage By Turning Users Into Entrepreneurs"/>
    <x v="31"/>
    <n v="123"/>
    <x v="1"/>
    <x v="0"/>
    <s v="USD"/>
    <n v="1415988991"/>
    <n v="1413393391"/>
    <b v="0"/>
    <n v="6"/>
    <b v="0"/>
    <x v="7"/>
    <n v="0.49199999999999999"/>
    <x v="442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1"/>
    <x v="0"/>
    <s v="USD"/>
    <n v="1413735972"/>
    <n v="1411143972"/>
    <b v="0"/>
    <n v="22"/>
    <b v="0"/>
    <x v="7"/>
    <n v="36.589147286821706"/>
    <x v="443"/>
    <x v="2"/>
    <s v="web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1"/>
    <x v="1"/>
    <s v="GBP"/>
    <n v="1465720143"/>
    <n v="1463128143"/>
    <b v="0"/>
    <n v="0"/>
    <b v="0"/>
    <x v="7"/>
    <n v="0"/>
    <x v="121"/>
    <x v="2"/>
    <s v="web"/>
  </r>
  <r>
    <n v="556"/>
    <s v="Braille Academy"/>
    <s v="An educational platform for learning Unified English Braille Code"/>
    <x v="6"/>
    <n v="200"/>
    <x v="1"/>
    <x v="0"/>
    <s v="USD"/>
    <n v="1452112717"/>
    <n v="1449520717"/>
    <b v="0"/>
    <n v="1"/>
    <b v="0"/>
    <x v="7"/>
    <n v="2.5"/>
    <x v="444"/>
    <x v="2"/>
    <s v="web"/>
  </r>
  <r>
    <n v="557"/>
    <s v="Interactive Global Domestic Violence Platform"/>
    <s v="The world's first interactive global domestic violence platform which connects victims, NGO's, policy-makers and researchers."/>
    <x v="60"/>
    <n v="1366"/>
    <x v="1"/>
    <x v="12"/>
    <s v="EUR"/>
    <n v="1480721803"/>
    <n v="1478126203"/>
    <b v="0"/>
    <n v="20"/>
    <b v="0"/>
    <x v="7"/>
    <n v="0.91066666666666674"/>
    <x v="445"/>
    <x v="2"/>
    <s v="web"/>
  </r>
  <r>
    <n v="558"/>
    <s v="Southwest Louisville Online A Local Social Network"/>
    <s v="A community website with news, classifieds, photo albums, business reviews and a calendar for the local community to share."/>
    <x v="47"/>
    <n v="0"/>
    <x v="1"/>
    <x v="0"/>
    <s v="USD"/>
    <n v="1427227905"/>
    <n v="1424639505"/>
    <b v="0"/>
    <n v="0"/>
    <b v="0"/>
    <x v="7"/>
    <n v="0"/>
    <x v="121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1"/>
    <x v="0"/>
    <s v="USD"/>
    <n v="1449989260"/>
    <n v="1447397260"/>
    <b v="0"/>
    <n v="1"/>
    <b v="0"/>
    <x v="7"/>
    <n v="2.0833333333333336E-2"/>
    <x v="73"/>
    <x v="2"/>
    <s v="web"/>
  </r>
  <r>
    <n v="560"/>
    <s v="DOWNLOAD THE INTERNET,...."/>
    <s v="In the future the possibility exists that the internet it's self could be felled, we have world seed banks, it's time for a net bank,.."/>
    <x v="57"/>
    <n v="12"/>
    <x v="1"/>
    <x v="5"/>
    <s v="CAD"/>
    <n v="1418841045"/>
    <n v="1416249045"/>
    <b v="0"/>
    <n v="3"/>
    <b v="0"/>
    <x v="7"/>
    <n v="1.2E-2"/>
    <x v="143"/>
    <x v="2"/>
    <s v="web"/>
  </r>
  <r>
    <n v="561"/>
    <s v="CheckMate Careers"/>
    <s v="A marketplace for talent and employers to match. Using intuitive technology we match &amp; place talent with the best career position."/>
    <x v="36"/>
    <n v="55"/>
    <x v="1"/>
    <x v="0"/>
    <s v="USD"/>
    <n v="1445874513"/>
    <n v="1442850513"/>
    <b v="0"/>
    <n v="2"/>
    <b v="0"/>
    <x v="7"/>
    <n v="0.36666666666666664"/>
    <x v="446"/>
    <x v="2"/>
    <s v="web"/>
  </r>
  <r>
    <n v="562"/>
    <s v="International/Domestic Student room platform"/>
    <s v="i would like to develop an international free platform for domestic and international students to find accomodation in all countries"/>
    <x v="63"/>
    <n v="0"/>
    <x v="1"/>
    <x v="9"/>
    <s v="EUR"/>
    <n v="1482052815"/>
    <n v="1479460815"/>
    <b v="0"/>
    <n v="0"/>
    <b v="0"/>
    <x v="7"/>
    <n v="0"/>
    <x v="121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1"/>
    <x v="2"/>
    <s v="AUD"/>
    <n v="1424137247"/>
    <n v="1421545247"/>
    <b v="0"/>
    <n v="2"/>
    <b v="0"/>
    <x v="7"/>
    <n v="9.0666666666666659E-2"/>
    <x v="447"/>
    <x v="2"/>
    <s v="web"/>
  </r>
  <r>
    <n v="564"/>
    <s v="TOC TOC TROC"/>
    <s v="Plateforme de troc gratuit et d'Ã©changes en tous genres par nature. Mieux s'entraider, Ã©changer, de donner, louer ou vendre Ã  distance."/>
    <x v="102"/>
    <n v="1"/>
    <x v="1"/>
    <x v="6"/>
    <s v="EUR"/>
    <n v="1457822275"/>
    <n v="1455230275"/>
    <b v="0"/>
    <n v="1"/>
    <b v="0"/>
    <x v="7"/>
    <n v="5.5555555555555558E-3"/>
    <x v="120"/>
    <x v="2"/>
    <s v="web"/>
  </r>
  <r>
    <n v="565"/>
    <s v="EasyLearnings"/>
    <s v="Our objective is to provide a platform which helps teachers to provide courses to leaners in wide range of locations including Africa."/>
    <x v="31"/>
    <n v="0"/>
    <x v="1"/>
    <x v="1"/>
    <s v="GBP"/>
    <n v="1436554249"/>
    <n v="1433962249"/>
    <b v="0"/>
    <n v="0"/>
    <b v="0"/>
    <x v="7"/>
    <n v="0"/>
    <x v="121"/>
    <x v="2"/>
    <s v="web"/>
  </r>
  <r>
    <n v="566"/>
    <s v="RummageCity.com - Rummage sailing made easy!"/>
    <s v="I am creating a website that will make it easier for people to promote or find rummage sales utilizing the power of Google Maps"/>
    <x v="10"/>
    <n v="1"/>
    <x v="1"/>
    <x v="0"/>
    <s v="USD"/>
    <n v="1468513533"/>
    <n v="1465921533"/>
    <b v="0"/>
    <n v="1"/>
    <b v="0"/>
    <x v="7"/>
    <n v="0.02"/>
    <x v="120"/>
    <x v="2"/>
    <s v="web"/>
  </r>
  <r>
    <n v="567"/>
    <s v="UnimeTV - Revolutionizing Anime"/>
    <s v="UnimeTV's goal to revolutionize the way anime lovers interact with one another. Connect with others around the globe like never before!"/>
    <x v="3"/>
    <n v="0"/>
    <x v="1"/>
    <x v="0"/>
    <s v="USD"/>
    <n v="1420143194"/>
    <n v="1417551194"/>
    <b v="0"/>
    <n v="0"/>
    <b v="0"/>
    <x v="7"/>
    <n v="0"/>
    <x v="121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1"/>
    <x v="4"/>
    <s v="NZD"/>
    <n v="1452942000"/>
    <n v="1449785223"/>
    <b v="0"/>
    <n v="5"/>
    <b v="0"/>
    <x v="7"/>
    <n v="1"/>
    <x v="448"/>
    <x v="2"/>
    <s v="web"/>
  </r>
  <r>
    <n v="569"/>
    <s v="Mioti"/>
    <s v="Mioti is an indie game marketplace that doubles as a community for developers to join networks and discuss projects."/>
    <x v="30"/>
    <n v="20"/>
    <x v="1"/>
    <x v="5"/>
    <s v="CAD"/>
    <n v="1451679612"/>
    <n v="1449087612"/>
    <b v="0"/>
    <n v="1"/>
    <b v="0"/>
    <x v="7"/>
    <n v="0.8"/>
    <x v="135"/>
    <x v="2"/>
    <s v="web"/>
  </r>
  <r>
    <n v="570"/>
    <s v="Relaunching in May"/>
    <s v="Humans have AM/FM/Satellite radio, kids have radio Disney, pets have DogCatRadio."/>
    <x v="94"/>
    <n v="142"/>
    <x v="1"/>
    <x v="0"/>
    <s v="USD"/>
    <n v="1455822569"/>
    <n v="1453230569"/>
    <b v="0"/>
    <n v="1"/>
    <b v="0"/>
    <x v="7"/>
    <n v="0.16705882352941176"/>
    <x v="449"/>
    <x v="2"/>
    <s v="web"/>
  </r>
  <r>
    <n v="571"/>
    <s v="Snag-A-Slip"/>
    <s v="Snag-A-Slip is an online platform that connects boaters with awesome marinas and available boat slips so that they can book with ease."/>
    <x v="31"/>
    <n v="106"/>
    <x v="1"/>
    <x v="0"/>
    <s v="USD"/>
    <n v="1437969540"/>
    <n v="1436297723"/>
    <b v="0"/>
    <n v="2"/>
    <b v="0"/>
    <x v="7"/>
    <n v="0.42399999999999999"/>
    <x v="450"/>
    <x v="2"/>
    <s v="web"/>
  </r>
  <r>
    <n v="572"/>
    <s v="FairwayJockey.com Custom Golf Equipment"/>
    <s v="FairwayJockey.com is a web platform to make high quality custom tour golf equipment available at a lower cost to the consumer."/>
    <x v="30"/>
    <n v="0"/>
    <x v="1"/>
    <x v="0"/>
    <s v="USD"/>
    <n v="1446660688"/>
    <n v="1444065088"/>
    <b v="0"/>
    <n v="0"/>
    <b v="0"/>
    <x v="7"/>
    <n v="0"/>
    <x v="121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1"/>
    <x v="0"/>
    <s v="USD"/>
    <n v="1421543520"/>
    <n v="1416445931"/>
    <b v="0"/>
    <n v="9"/>
    <b v="0"/>
    <x v="7"/>
    <n v="0.38925389253892539"/>
    <x v="451"/>
    <x v="2"/>
    <s v="web"/>
  </r>
  <r>
    <n v="574"/>
    <s v="Unity, A Content Creators Toolkit"/>
    <s v="Grow your YouTube channel and increase your audience by allowing multi uploads, shares and interaction from a single simple interface."/>
    <x v="151"/>
    <n v="80"/>
    <x v="1"/>
    <x v="1"/>
    <s v="GBP"/>
    <n v="1476873507"/>
    <n v="1474281507"/>
    <b v="0"/>
    <n v="4"/>
    <b v="0"/>
    <x v="7"/>
    <n v="0.7155635062611807"/>
    <x v="135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1"/>
    <x v="12"/>
    <s v="EUR"/>
    <n v="1434213443"/>
    <n v="1431621443"/>
    <b v="0"/>
    <n v="4"/>
    <b v="0"/>
    <x v="7"/>
    <n v="0.43166666666666664"/>
    <x v="452"/>
    <x v="2"/>
    <s v="web"/>
  </r>
  <r>
    <n v="576"/>
    <s v="Uthtopia"/>
    <s v="UthTopia Is a social media organization that believes in positive online usage, youth mentorship, and youth empowerment."/>
    <x v="58"/>
    <n v="1"/>
    <x v="1"/>
    <x v="0"/>
    <s v="USD"/>
    <n v="1427537952"/>
    <n v="1422357552"/>
    <b v="0"/>
    <n v="1"/>
    <b v="0"/>
    <x v="7"/>
    <n v="1.25E-3"/>
    <x v="120"/>
    <x v="2"/>
    <s v="web"/>
  </r>
  <r>
    <n v="577"/>
    <s v="everydayrelay"/>
    <s v="Emails are one of pervasively used mode of communication today. However, emails can be personal and sometimes discretion is needed."/>
    <x v="10"/>
    <n v="10"/>
    <x v="1"/>
    <x v="0"/>
    <s v="USD"/>
    <n v="1463753302"/>
    <n v="1458569302"/>
    <b v="0"/>
    <n v="1"/>
    <b v="0"/>
    <x v="7"/>
    <n v="0.2"/>
    <x v="119"/>
    <x v="2"/>
    <s v="web"/>
  </r>
  <r>
    <n v="578"/>
    <s v="weBuy Crowdsourced Shopping"/>
    <s v="weBuy trade built on technology and Crowd Sourced Power"/>
    <x v="152"/>
    <n v="14"/>
    <x v="1"/>
    <x v="1"/>
    <s v="GBP"/>
    <n v="1441633993"/>
    <n v="1439560393"/>
    <b v="0"/>
    <n v="7"/>
    <b v="0"/>
    <x v="7"/>
    <n v="1.12E-2"/>
    <x v="453"/>
    <x v="2"/>
    <s v="web"/>
  </r>
  <r>
    <n v="579"/>
    <s v="Course: Learn Cryptography"/>
    <s v="Learn classic and public key cryptography with a full proof-of-concept system in JavaScript."/>
    <x v="14"/>
    <n v="175"/>
    <x v="1"/>
    <x v="0"/>
    <s v="USD"/>
    <n v="1419539223"/>
    <n v="1416947223"/>
    <b v="0"/>
    <n v="5"/>
    <b v="0"/>
    <x v="7"/>
    <n v="1.4583333333333333"/>
    <x v="436"/>
    <x v="2"/>
    <s v="web"/>
  </r>
  <r>
    <n v="580"/>
    <s v="Talented Minds â­ï¸"/>
    <s v="I Want To Create A Website That Helps Young Inventors Of Today Broadcast Their Talents &amp; Help Get The Reconigition They Deserve"/>
    <x v="9"/>
    <n v="1"/>
    <x v="1"/>
    <x v="0"/>
    <s v="USD"/>
    <n v="1474580867"/>
    <n v="1471988867"/>
    <b v="0"/>
    <n v="1"/>
    <b v="0"/>
    <x v="7"/>
    <n v="3.3333333333333333E-2"/>
    <x v="120"/>
    <x v="2"/>
    <s v="web"/>
  </r>
  <r>
    <n v="581"/>
    <s v="A Poets Domain"/>
    <s v="Help me raise funds so that I can be able to give passionate young poets a chance to earn money weekly for their writing &amp; spoken word."/>
    <x v="44"/>
    <n v="0"/>
    <x v="1"/>
    <x v="0"/>
    <s v="USD"/>
    <n v="1438474704"/>
    <n v="1435882704"/>
    <b v="0"/>
    <n v="0"/>
    <b v="0"/>
    <x v="7"/>
    <n v="0"/>
    <x v="121"/>
    <x v="2"/>
    <s v="web"/>
  </r>
  <r>
    <n v="582"/>
    <s v="&quot;We the People...&quot;"/>
    <s v="A community-driven online system which promotes self-governance.  Level up by adding content; civic agendas and private associations."/>
    <x v="57"/>
    <n v="0"/>
    <x v="1"/>
    <x v="0"/>
    <s v="USD"/>
    <n v="1426442400"/>
    <n v="1424454319"/>
    <b v="0"/>
    <n v="0"/>
    <b v="0"/>
    <x v="7"/>
    <n v="0"/>
    <x v="121"/>
    <x v="2"/>
    <s v="web"/>
  </r>
  <r>
    <n v="583"/>
    <s v="HackersArchive.com"/>
    <s v="HackersArchive.com will help rid the web of viruses and scams found everywhere else you look!"/>
    <x v="7"/>
    <n v="1"/>
    <x v="1"/>
    <x v="0"/>
    <s v="USD"/>
    <n v="1426800687"/>
    <n v="1424212287"/>
    <b v="0"/>
    <n v="1"/>
    <b v="0"/>
    <x v="7"/>
    <n v="1.1111111111111112E-2"/>
    <x v="120"/>
    <x v="2"/>
    <s v="web"/>
  </r>
  <r>
    <n v="584"/>
    <s v="scriptCall - The Personal Presentation Platform"/>
    <s v="Script Call takes your presentation from the wall to your audience; from your device to theirs."/>
    <x v="28"/>
    <n v="10"/>
    <x v="1"/>
    <x v="0"/>
    <s v="USD"/>
    <n v="1426522316"/>
    <n v="1423933916"/>
    <b v="0"/>
    <n v="2"/>
    <b v="0"/>
    <x v="7"/>
    <n v="1"/>
    <x v="144"/>
    <x v="2"/>
    <s v="web"/>
  </r>
  <r>
    <n v="585"/>
    <s v="Link Card"/>
    <s v="SAVE UP TO 40% WHEN YOU SPEND!_x000a__x000a_PRE-ORDER YOUR LINK CARD TODAY"/>
    <x v="7"/>
    <n v="0"/>
    <x v="1"/>
    <x v="1"/>
    <s v="GBP"/>
    <n v="1448928000"/>
    <n v="1444123377"/>
    <b v="0"/>
    <n v="0"/>
    <b v="0"/>
    <x v="7"/>
    <n v="0"/>
    <x v="121"/>
    <x v="2"/>
    <s v="web"/>
  </r>
  <r>
    <n v="586"/>
    <s v="Employ College 2K"/>
    <s v="Employ College is a movement for companies to hire college graduates from their respected institutions."/>
    <x v="3"/>
    <n v="56"/>
    <x v="1"/>
    <x v="0"/>
    <s v="USD"/>
    <n v="1424032207"/>
    <n v="1421440207"/>
    <b v="0"/>
    <n v="4"/>
    <b v="0"/>
    <x v="7"/>
    <n v="0.55999999999999994"/>
    <x v="454"/>
    <x v="2"/>
    <s v="web"/>
  </r>
  <r>
    <n v="587"/>
    <s v="Waitresses.com"/>
    <s v="Waitresses.com is an online community devoted to servers around the world. Learn. Connect. Work. Travel. Share._x000a__x000a_Make a pledge today!"/>
    <x v="11"/>
    <n v="2725"/>
    <x v="1"/>
    <x v="5"/>
    <s v="CAD"/>
    <n v="1429207833"/>
    <n v="1426615833"/>
    <b v="0"/>
    <n v="7"/>
    <b v="0"/>
    <x v="7"/>
    <n v="9.0833333333333339"/>
    <x v="455"/>
    <x v="2"/>
    <s v="web"/>
  </r>
  <r>
    <n v="588"/>
    <s v="TiTraGO! your personal driver"/>
    <s v="Offrire un &quot;TRAGO&quot;, ossia un passaggio con autista che ti segue e ti aspetta mentre concludi i tuoi affari, quando non puoi guidare"/>
    <x v="7"/>
    <n v="301"/>
    <x v="1"/>
    <x v="13"/>
    <s v="EUR"/>
    <n v="1479410886"/>
    <n v="1474223286"/>
    <b v="0"/>
    <n v="2"/>
    <b v="0"/>
    <x v="7"/>
    <n v="3.3444444444444441"/>
    <x v="456"/>
    <x v="2"/>
    <s v="web"/>
  </r>
  <r>
    <n v="589"/>
    <s v="Get Neighborly"/>
    <s v="Services closer than you think..."/>
    <x v="51"/>
    <n v="1"/>
    <x v="1"/>
    <x v="0"/>
    <s v="USD"/>
    <n v="1436366699"/>
    <n v="1435070699"/>
    <b v="0"/>
    <n v="1"/>
    <b v="0"/>
    <x v="7"/>
    <n v="1.3333333333333334E-2"/>
    <x v="12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1"/>
    <x v="1"/>
    <s v="GBP"/>
    <n v="1454936460"/>
    <n v="1452259131"/>
    <b v="0"/>
    <n v="9"/>
    <b v="0"/>
    <x v="7"/>
    <n v="4.46"/>
    <x v="457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1"/>
    <x v="0"/>
    <s v="USD"/>
    <n v="1437570130"/>
    <n v="1434978130"/>
    <b v="0"/>
    <n v="2"/>
    <b v="0"/>
    <x v="7"/>
    <n v="6.0999999999999999E-2"/>
    <x v="458"/>
    <x v="2"/>
    <s v="web"/>
  </r>
  <r>
    <n v="592"/>
    <s v="Go Start A Biz"/>
    <s v="Together, we can build a FREE, business start-up system that will help aspiring entrepreneurs change their economic circumstances."/>
    <x v="51"/>
    <n v="250"/>
    <x v="1"/>
    <x v="0"/>
    <s v="USD"/>
    <n v="1417584860"/>
    <n v="1414992860"/>
    <b v="0"/>
    <n v="1"/>
    <b v="0"/>
    <x v="7"/>
    <n v="3.3333333333333335"/>
    <x v="409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1"/>
    <x v="1"/>
    <s v="GBP"/>
    <n v="1428333345"/>
    <n v="1425744945"/>
    <b v="0"/>
    <n v="7"/>
    <b v="0"/>
    <x v="7"/>
    <n v="23"/>
    <x v="459"/>
    <x v="2"/>
    <s v="web"/>
  </r>
  <r>
    <n v="594"/>
    <s v="Unleashed Fitness"/>
    <s v="Creating a fitness site that will change the fitness game forever!"/>
    <x v="31"/>
    <n v="26"/>
    <x v="1"/>
    <x v="0"/>
    <s v="USD"/>
    <n v="1460832206"/>
    <n v="1458240206"/>
    <b v="0"/>
    <n v="2"/>
    <b v="0"/>
    <x v="7"/>
    <n v="0.104"/>
    <x v="31"/>
    <x v="2"/>
    <s v="web"/>
  </r>
  <r>
    <n v="595"/>
    <s v="MyBestInterest.org"/>
    <s v="MyBestInterest.org elminates election research by quickly identifying the candidates that will best represent your interests."/>
    <x v="57"/>
    <n v="426"/>
    <x v="1"/>
    <x v="0"/>
    <s v="USD"/>
    <n v="1430703638"/>
    <n v="1426815638"/>
    <b v="0"/>
    <n v="8"/>
    <b v="0"/>
    <x v="7"/>
    <n v="0.42599999999999999"/>
    <x v="460"/>
    <x v="2"/>
    <s v="web"/>
  </r>
  <r>
    <n v="596"/>
    <s v="DigitaliBook free library"/>
    <s v="We present digitaibook,com site which can become a free electronic library with your help,"/>
    <x v="22"/>
    <n v="6"/>
    <x v="1"/>
    <x v="0"/>
    <s v="USD"/>
    <n v="1478122292"/>
    <n v="1475530292"/>
    <b v="0"/>
    <n v="2"/>
    <b v="0"/>
    <x v="7"/>
    <n v="0.03"/>
    <x v="366"/>
    <x v="2"/>
    <s v="web"/>
  </r>
  <r>
    <n v="597"/>
    <s v="Rolodex: One Contact List to Rule Them All"/>
    <s v="Rolodex is a web application that strives to nurture business to business relationships by connecting users via email."/>
    <x v="51"/>
    <n v="20"/>
    <x v="1"/>
    <x v="0"/>
    <s v="USD"/>
    <n v="1469980800"/>
    <n v="1466787335"/>
    <b v="0"/>
    <n v="2"/>
    <b v="0"/>
    <x v="7"/>
    <n v="0.26666666666666666"/>
    <x v="119"/>
    <x v="2"/>
    <s v="web"/>
  </r>
  <r>
    <n v="598"/>
    <s v="Goals not creeds"/>
    <s v="This is a project to create a crowd-funding site for Urantia Book readers worldwide."/>
    <x v="30"/>
    <n v="850"/>
    <x v="1"/>
    <x v="0"/>
    <s v="USD"/>
    <n v="1417737781"/>
    <n v="1415145781"/>
    <b v="0"/>
    <n v="7"/>
    <b v="0"/>
    <x v="7"/>
    <n v="34"/>
    <x v="461"/>
    <x v="2"/>
    <s v="web"/>
  </r>
  <r>
    <n v="599"/>
    <s v="Mail 4 Jail"/>
    <s v="We send care packages to incarcerated individuals throughout the country that include specific items hand picked by the sender."/>
    <x v="63"/>
    <n v="31"/>
    <x v="1"/>
    <x v="0"/>
    <s v="USD"/>
    <n v="1425827760"/>
    <n v="1423769402"/>
    <b v="0"/>
    <n v="2"/>
    <b v="0"/>
    <x v="7"/>
    <n v="6.2E-2"/>
    <x v="462"/>
    <x v="2"/>
    <s v="web"/>
  </r>
  <r>
    <n v="600"/>
    <s v="Anaheim California here we come but we need your help."/>
    <s v="Science Technology Engineering and Math + youth = a brighter tomorrow."/>
    <x v="10"/>
    <n v="100"/>
    <x v="2"/>
    <x v="0"/>
    <s v="USD"/>
    <n v="1431198562"/>
    <n v="1426014562"/>
    <b v="0"/>
    <n v="1"/>
    <b v="0"/>
    <x v="7"/>
    <n v="2"/>
    <x v="101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2"/>
    <x v="5"/>
    <s v="CAD"/>
    <n v="1419626139"/>
    <n v="1417034139"/>
    <b v="0"/>
    <n v="6"/>
    <b v="0"/>
    <x v="7"/>
    <n v="1.4000000000000001"/>
    <x v="46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2"/>
    <x v="0"/>
    <s v="USD"/>
    <n v="1434654215"/>
    <n v="1432062215"/>
    <b v="0"/>
    <n v="0"/>
    <b v="0"/>
    <x v="7"/>
    <n v="0"/>
    <x v="121"/>
    <x v="2"/>
    <s v="web"/>
  </r>
  <r>
    <n v="603"/>
    <s v="Randompics.net - Make It Fan Owned And Updated! (Canceled)"/>
    <s v="The admin for Randompics has announced they will be shutting down. I want to run, and improve, this great site!"/>
    <x v="36"/>
    <n v="590.02"/>
    <x v="2"/>
    <x v="0"/>
    <s v="USD"/>
    <n v="1408029623"/>
    <n v="1405437623"/>
    <b v="0"/>
    <n v="13"/>
    <b v="0"/>
    <x v="7"/>
    <n v="3.9334666666666664"/>
    <x v="464"/>
    <x v="2"/>
    <s v="web"/>
  </r>
  <r>
    <n v="604"/>
    <s v="Don't Shoot the Messenger Chick (Canceled)"/>
    <s v="Bad news is our business. We deliver the news you don't want to and soften the blow with custom designed gifts and personalized verse."/>
    <x v="15"/>
    <n v="0"/>
    <x v="2"/>
    <x v="0"/>
    <s v="USD"/>
    <n v="1409187056"/>
    <n v="1406595056"/>
    <b v="0"/>
    <n v="0"/>
    <b v="0"/>
    <x v="7"/>
    <n v="0"/>
    <x v="121"/>
    <x v="2"/>
    <s v="web"/>
  </r>
  <r>
    <n v="605"/>
    <s v="Teach Your Parents iPad (Canceled)"/>
    <s v="An iPad support care package for your parents / seniors."/>
    <x v="10"/>
    <n v="131"/>
    <x v="2"/>
    <x v="0"/>
    <s v="USD"/>
    <n v="1440318908"/>
    <n v="1436430908"/>
    <b v="0"/>
    <n v="8"/>
    <b v="0"/>
    <x v="7"/>
    <n v="2.62"/>
    <x v="46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2"/>
    <x v="9"/>
    <s v="EUR"/>
    <n v="1432479600"/>
    <n v="1428507409"/>
    <b v="0"/>
    <n v="1"/>
    <b v="0"/>
    <x v="7"/>
    <n v="0.2"/>
    <x v="119"/>
    <x v="2"/>
    <s v="web"/>
  </r>
  <r>
    <n v="607"/>
    <s v="An Online Music Venue Awaits (Canceled)"/>
    <s v="Gritty, upfront reality going the distance hard with a proven track record of insatiable artist. Broadcasted live on the Web."/>
    <x v="49"/>
    <n v="0"/>
    <x v="2"/>
    <x v="0"/>
    <s v="USD"/>
    <n v="1448225336"/>
    <n v="1445629736"/>
    <b v="0"/>
    <n v="0"/>
    <b v="0"/>
    <x v="7"/>
    <n v="0"/>
    <x v="121"/>
    <x v="2"/>
    <s v="web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2"/>
    <x v="0"/>
    <s v="USD"/>
    <n v="1434405980"/>
    <n v="1431813980"/>
    <b v="0"/>
    <n v="5"/>
    <b v="0"/>
    <x v="7"/>
    <n v="0.97400000000000009"/>
    <x v="466"/>
    <x v="2"/>
    <s v="web"/>
  </r>
  <r>
    <n v="609"/>
    <s v="Swap Anything (Canceled)"/>
    <s v="Can we swap, please? - everybody's said it. I want to create a website that enables anybody to trade their items, without money hassle."/>
    <x v="153"/>
    <n v="5"/>
    <x v="2"/>
    <x v="1"/>
    <s v="GBP"/>
    <n v="1448761744"/>
    <n v="1446166144"/>
    <b v="0"/>
    <n v="1"/>
    <b v="0"/>
    <x v="7"/>
    <n v="0.64102564102564097"/>
    <x v="144"/>
    <x v="2"/>
    <s v="web"/>
  </r>
  <r>
    <n v="610"/>
    <s v="UniteChrist (Canceled)"/>
    <s v="We are creating a Christian social network to empower, educate, and connect Christians all over the world."/>
    <x v="154"/>
    <n v="0"/>
    <x v="2"/>
    <x v="0"/>
    <s v="USD"/>
    <n v="1429732586"/>
    <n v="1427140586"/>
    <b v="0"/>
    <n v="0"/>
    <b v="0"/>
    <x v="7"/>
    <n v="0"/>
    <x v="121"/>
    <x v="2"/>
    <s v="web"/>
  </r>
  <r>
    <n v="611"/>
    <s v="Securivente (Canceled)"/>
    <s v="Finie la peur de vendre ou acheter d'occasion Ã  un inconnu ! Colis ouverts, photographiÃ©s et testÃ©s. Paiements en ligne sÃ©curisÃ©s."/>
    <x v="58"/>
    <n v="0"/>
    <x v="2"/>
    <x v="6"/>
    <s v="EUR"/>
    <n v="1453210037"/>
    <n v="1448026037"/>
    <b v="0"/>
    <n v="0"/>
    <b v="0"/>
    <x v="7"/>
    <n v="0"/>
    <x v="121"/>
    <x v="2"/>
    <s v="web"/>
  </r>
  <r>
    <n v="612"/>
    <s v="Web Streaming 2.0 (Canceled)"/>
    <s v="A Fast and Reliable new Web platform to stream videos from Internet"/>
    <x v="3"/>
    <n v="0"/>
    <x v="2"/>
    <x v="13"/>
    <s v="EUR"/>
    <n v="1472777146"/>
    <n v="1470185146"/>
    <b v="0"/>
    <n v="0"/>
    <b v="0"/>
    <x v="7"/>
    <n v="0"/>
    <x v="121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2"/>
    <x v="0"/>
    <s v="USD"/>
    <n v="1443675540"/>
    <n v="1441022120"/>
    <b v="0"/>
    <n v="121"/>
    <b v="0"/>
    <x v="7"/>
    <n v="21.363333333333333"/>
    <x v="467"/>
    <x v="2"/>
    <s v="web"/>
  </r>
  <r>
    <n v="614"/>
    <s v="Lets Reinvent Our Election Process (Canceled)"/>
    <s v="Something is wrong when your choices are between a &quot;giant douche and a turd sandwich.&quot;  So, lets make it better."/>
    <x v="3"/>
    <n v="0"/>
    <x v="2"/>
    <x v="0"/>
    <s v="USD"/>
    <n v="1466731740"/>
    <n v="1464139740"/>
    <b v="0"/>
    <n v="0"/>
    <b v="0"/>
    <x v="7"/>
    <n v="0"/>
    <x v="121"/>
    <x v="2"/>
    <s v="web"/>
  </r>
  <r>
    <n v="615"/>
    <s v="PixlDir.com - Simple and fast image hosting. (Canceled)"/>
    <s v="The aim of PixlDir is to deliver the most simple, and fast experience when it comes to uploading images to the web."/>
    <x v="155"/>
    <n v="0"/>
    <x v="2"/>
    <x v="4"/>
    <s v="NZD"/>
    <n v="1443149759"/>
    <n v="1440557759"/>
    <b v="0"/>
    <n v="0"/>
    <b v="0"/>
    <x v="7"/>
    <n v="0"/>
    <x v="121"/>
    <x v="2"/>
    <s v="web"/>
  </r>
  <r>
    <n v="616"/>
    <s v="S'time Soirees (Canceled)"/>
    <s v="Hormis la similitude envers d'autres rÃ©seaux socials, celui-ci vous permettra d'organiser / participer Ã  des soirÃ©es trÃ¨s facilement !"/>
    <x v="10"/>
    <n v="0"/>
    <x v="2"/>
    <x v="6"/>
    <s v="EUR"/>
    <n v="1488013307"/>
    <n v="1485421307"/>
    <b v="0"/>
    <n v="0"/>
    <b v="0"/>
    <x v="7"/>
    <n v="0"/>
    <x v="12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2"/>
    <x v="1"/>
    <s v="GBP"/>
    <n v="1431072843"/>
    <n v="1427184843"/>
    <b v="0"/>
    <n v="3"/>
    <b v="0"/>
    <x v="7"/>
    <n v="3"/>
    <x v="135"/>
    <x v="2"/>
    <s v="web"/>
  </r>
  <r>
    <n v="618"/>
    <s v="Y2Y Tutors (Canceled)"/>
    <s v="With the cost of education seemingly always on the rise, Y2Y aims to ensure that no student will be left behind through peer tutoring."/>
    <x v="44"/>
    <n v="0"/>
    <x v="2"/>
    <x v="0"/>
    <s v="USD"/>
    <n v="1449689203"/>
    <n v="1447097203"/>
    <b v="0"/>
    <n v="0"/>
    <b v="0"/>
    <x v="7"/>
    <n v="0"/>
    <x v="121"/>
    <x v="2"/>
    <s v="web"/>
  </r>
  <r>
    <n v="619"/>
    <s v="Big Data (Canceled)"/>
    <s v="Big Data Sets for researchers interested in improving the quality of life."/>
    <x v="156"/>
    <n v="1"/>
    <x v="2"/>
    <x v="0"/>
    <s v="USD"/>
    <n v="1416933390"/>
    <n v="1411745790"/>
    <b v="0"/>
    <n v="1"/>
    <b v="0"/>
    <x v="7"/>
    <n v="3.9999999999999996E-5"/>
    <x v="120"/>
    <x v="2"/>
    <s v="web"/>
  </r>
  <r>
    <n v="620"/>
    <s v="iShopGreen.ca - the green product marketplace (Canceled)"/>
    <s v="iShopGreen.ca is an online marketplace that connects consumers and suppliers with green products &amp; services"/>
    <x v="11"/>
    <n v="300"/>
    <x v="2"/>
    <x v="5"/>
    <s v="CAD"/>
    <n v="1408986738"/>
    <n v="1405098738"/>
    <b v="0"/>
    <n v="1"/>
    <b v="0"/>
    <x v="7"/>
    <n v="1"/>
    <x v="468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2"/>
    <x v="0"/>
    <s v="USD"/>
    <n v="1467934937"/>
    <n v="1465342937"/>
    <b v="0"/>
    <n v="3"/>
    <b v="0"/>
    <x v="7"/>
    <n v="1.044"/>
    <x v="469"/>
    <x v="2"/>
    <s v="web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2"/>
    <x v="0"/>
    <s v="USD"/>
    <n v="1467398138"/>
    <n v="1465670138"/>
    <b v="0"/>
    <n v="9"/>
    <b v="0"/>
    <x v="7"/>
    <n v="5.6833333333333336"/>
    <x v="47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2"/>
    <x v="2"/>
    <s v="AUD"/>
    <n v="1432771997"/>
    <n v="1430179997"/>
    <b v="0"/>
    <n v="0"/>
    <b v="0"/>
    <x v="7"/>
    <n v="0"/>
    <x v="121"/>
    <x v="2"/>
    <s v="web"/>
  </r>
  <r>
    <n v="624"/>
    <s v="NeedSomeLoven.com (Canceled)"/>
    <s v="I am designing a fun, high tech dating website, with over 25 cool features. It is innovate as well as user friendly."/>
    <x v="10"/>
    <n v="0"/>
    <x v="2"/>
    <x v="0"/>
    <s v="USD"/>
    <n v="1431647041"/>
    <n v="1429055041"/>
    <b v="0"/>
    <n v="0"/>
    <b v="0"/>
    <x v="7"/>
    <n v="0"/>
    <x v="121"/>
    <x v="2"/>
    <s v="web"/>
  </r>
  <r>
    <n v="625"/>
    <s v="SkyRooms.io Virtual Offices (Canceled)"/>
    <s v="SkyRooms.IO is a social network for business people that actually equips them to do work together. Resume, video conferencing and PM."/>
    <x v="31"/>
    <n v="0"/>
    <x v="2"/>
    <x v="5"/>
    <s v="CAD"/>
    <n v="1490560177"/>
    <n v="1487971777"/>
    <b v="0"/>
    <n v="0"/>
    <b v="0"/>
    <x v="7"/>
    <n v="0"/>
    <x v="12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2"/>
    <x v="0"/>
    <s v="USD"/>
    <n v="1439644920"/>
    <n v="1436793939"/>
    <b v="0"/>
    <n v="39"/>
    <b v="0"/>
    <x v="7"/>
    <n v="17.380000000000003"/>
    <x v="47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2"/>
    <x v="11"/>
    <s v="SEK"/>
    <n v="1457996400"/>
    <n v="1452842511"/>
    <b v="0"/>
    <n v="1"/>
    <b v="0"/>
    <x v="7"/>
    <n v="0.02"/>
    <x v="472"/>
    <x v="2"/>
    <s v="web"/>
  </r>
  <r>
    <n v="628"/>
    <s v="Website for Firearms Education &amp; Sale of Accessories"/>
    <s v="Funding of website design &amp; materials for education about firearms, firearm safety &amp; firearm related apparel"/>
    <x v="10"/>
    <n v="0"/>
    <x v="2"/>
    <x v="0"/>
    <s v="USD"/>
    <n v="1405269457"/>
    <n v="1402677457"/>
    <b v="0"/>
    <n v="0"/>
    <b v="0"/>
    <x v="7"/>
    <n v="0"/>
    <x v="121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2"/>
    <x v="2"/>
    <s v="AUD"/>
    <n v="1463239108"/>
    <n v="1460647108"/>
    <b v="0"/>
    <n v="3"/>
    <b v="0"/>
    <x v="7"/>
    <n v="0.17500000000000002"/>
    <x v="473"/>
    <x v="2"/>
    <s v="web"/>
  </r>
  <r>
    <n v="630"/>
    <s v="Ecosteader (Canceled)"/>
    <s v="Land development network for an eco-conscious collective. Community portal features ideas on lean design, green building, urban ecology"/>
    <x v="158"/>
    <n v="10"/>
    <x v="2"/>
    <x v="0"/>
    <s v="USD"/>
    <n v="1441516200"/>
    <n v="1438959121"/>
    <b v="0"/>
    <n v="1"/>
    <b v="0"/>
    <x v="7"/>
    <n v="8.3340278356529712E-2"/>
    <x v="119"/>
    <x v="2"/>
    <s v="web"/>
  </r>
  <r>
    <n v="631"/>
    <s v="Brevity: A Powerful Online Publishing Software! (Canceled)"/>
    <s v="A Powerful Multimedia-Rich Software that aims at making online publishing very simple."/>
    <x v="63"/>
    <n v="690"/>
    <x v="2"/>
    <x v="5"/>
    <s v="CAD"/>
    <n v="1464460329"/>
    <n v="1461954729"/>
    <b v="0"/>
    <n v="9"/>
    <b v="0"/>
    <x v="7"/>
    <n v="1.38"/>
    <x v="474"/>
    <x v="2"/>
    <s v="web"/>
  </r>
  <r>
    <n v="632"/>
    <s v="UniWherse.com - Bring students future (Canceled)"/>
    <s v="Our goal is to create a system, students can find universities that best match their interests."/>
    <x v="22"/>
    <n v="0"/>
    <x v="2"/>
    <x v="9"/>
    <s v="EUR"/>
    <n v="1448470165"/>
    <n v="1445874565"/>
    <b v="0"/>
    <n v="0"/>
    <b v="0"/>
    <x v="7"/>
    <n v="0"/>
    <x v="121"/>
    <x v="2"/>
    <s v="web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2"/>
    <x v="0"/>
    <s v="USD"/>
    <n v="1466204400"/>
    <n v="1463469062"/>
    <b v="0"/>
    <n v="25"/>
    <b v="0"/>
    <x v="7"/>
    <n v="12.45"/>
    <x v="475"/>
    <x v="2"/>
    <s v="web"/>
  </r>
  <r>
    <n v="634"/>
    <s v="pitchtograndma (Canceled)"/>
    <s v="We help companies to explain what they do in simple, grandma-would-understand terms."/>
    <x v="10"/>
    <n v="1"/>
    <x v="2"/>
    <x v="0"/>
    <s v="USD"/>
    <n v="1424989029"/>
    <n v="1422397029"/>
    <b v="0"/>
    <n v="1"/>
    <b v="0"/>
    <x v="7"/>
    <n v="0.02"/>
    <x v="120"/>
    <x v="2"/>
    <s v="web"/>
  </r>
  <r>
    <n v="635"/>
    <s v="Pleero, A Technology Team Building Website (Canceled)"/>
    <s v="Network used for building technology development teams."/>
    <x v="31"/>
    <n v="2"/>
    <x v="2"/>
    <x v="0"/>
    <s v="USD"/>
    <n v="1428804762"/>
    <n v="1426212762"/>
    <b v="0"/>
    <n v="1"/>
    <b v="0"/>
    <x v="7"/>
    <n v="8.0000000000000002E-3"/>
    <x v="453"/>
    <x v="2"/>
    <s v="web"/>
  </r>
  <r>
    <n v="636"/>
    <s v="Keto Advice (Canceled)"/>
    <s v="With no central location for keto knowledge, keto advice will be a community run knowledge base."/>
    <x v="13"/>
    <n v="4"/>
    <x v="2"/>
    <x v="1"/>
    <s v="GBP"/>
    <n v="1433587620"/>
    <n v="1430996150"/>
    <b v="0"/>
    <n v="1"/>
    <b v="0"/>
    <x v="7"/>
    <n v="0.2"/>
    <x v="143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2"/>
    <x v="1"/>
    <s v="GBP"/>
    <n v="1488063840"/>
    <n v="1485558318"/>
    <b v="0"/>
    <n v="0"/>
    <b v="0"/>
    <x v="7"/>
    <n v="0"/>
    <x v="121"/>
    <x v="2"/>
    <s v="web"/>
  </r>
  <r>
    <n v="638"/>
    <s v="W (Canceled)"/>
    <s v="O0"/>
    <x v="61"/>
    <n v="18"/>
    <x v="2"/>
    <x v="12"/>
    <s v="EUR"/>
    <n v="1490447662"/>
    <n v="1485267262"/>
    <b v="0"/>
    <n v="6"/>
    <b v="0"/>
    <x v="7"/>
    <n v="9.0000000000000011E-3"/>
    <x v="366"/>
    <x v="2"/>
    <s v="web"/>
  </r>
  <r>
    <n v="639"/>
    <s v="Kids Educational Social Media Site (Canceled)"/>
    <s v="Development of a Safe and Educational Social Media site for kids."/>
    <x v="80"/>
    <n v="1"/>
    <x v="2"/>
    <x v="0"/>
    <s v="USD"/>
    <n v="1413208795"/>
    <n v="1408024795"/>
    <b v="0"/>
    <n v="1"/>
    <b v="0"/>
    <x v="7"/>
    <n v="9.9999999999999991E-5"/>
    <x v="12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x v="8"/>
    <n v="144.28571428571428"/>
    <x v="476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x v="8"/>
    <n v="119.16249999999999"/>
    <x v="477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x v="8"/>
    <n v="1460.4850000000001"/>
    <x v="478"/>
    <x v="2"/>
    <s v="wearables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x v="8"/>
    <n v="105.80799999999999"/>
    <x v="479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x v="8"/>
    <n v="300.11791999999997"/>
    <x v="480"/>
    <x v="2"/>
    <s v="wearables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x v="8"/>
    <n v="278.7"/>
    <x v="48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x v="8"/>
    <n v="131.87625"/>
    <x v="482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x v="8"/>
    <n v="107.05"/>
    <x v="483"/>
    <x v="2"/>
    <s v="wearables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x v="8"/>
    <n v="126.82285714285715"/>
    <x v="484"/>
    <x v="2"/>
    <s v="wearables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x v="8"/>
    <n v="139.96"/>
    <x v="485"/>
    <x v="2"/>
    <s v="wearables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x v="8"/>
    <n v="112.4"/>
    <x v="486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x v="8"/>
    <n v="100.52799999999999"/>
    <x v="487"/>
    <x v="2"/>
    <s v="wearables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x v="8"/>
    <n v="100.46666666666665"/>
    <x v="488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x v="8"/>
    <n v="141.446"/>
    <x v="489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x v="8"/>
    <n v="267.29166666666669"/>
    <x v="490"/>
    <x v="2"/>
    <s v="wearables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x v="8"/>
    <n v="146.88749999999999"/>
    <x v="49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x v="8"/>
    <n v="213.56"/>
    <x v="49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x v="8"/>
    <n v="125.69999999999999"/>
    <x v="493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x v="8"/>
    <n v="104.46206037108834"/>
    <x v="494"/>
    <x v="2"/>
    <s v="wearables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x v="8"/>
    <n v="100.56666666666668"/>
    <x v="495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1"/>
    <x v="0"/>
    <s v="USD"/>
    <n v="1415558879"/>
    <n v="1412963279"/>
    <b v="0"/>
    <n v="18"/>
    <b v="0"/>
    <x v="8"/>
    <n v="3.0579999999999998"/>
    <x v="496"/>
    <x v="2"/>
    <s v="wearables"/>
  </r>
  <r>
    <n v="661"/>
    <s v="AirString"/>
    <s v="AirString keeps your AirPods from getting lost by keeping the pair together with a  durable and premium quality string."/>
    <x v="3"/>
    <n v="95"/>
    <x v="1"/>
    <x v="0"/>
    <s v="USD"/>
    <n v="1477236559"/>
    <n v="1474644559"/>
    <b v="0"/>
    <n v="9"/>
    <b v="0"/>
    <x v="8"/>
    <n v="0.95"/>
    <x v="497"/>
    <x v="2"/>
    <s v="wearables"/>
  </r>
  <r>
    <n v="662"/>
    <s v="LW - the cool luminescent band with a watch"/>
    <s v="A stylish, durable safety light band on your wrist or ankle holds a watch or another modular accessory."/>
    <x v="130"/>
    <n v="156"/>
    <x v="1"/>
    <x v="0"/>
    <s v="USD"/>
    <n v="1421404247"/>
    <n v="1418812247"/>
    <b v="0"/>
    <n v="4"/>
    <b v="0"/>
    <x v="8"/>
    <n v="0.4"/>
    <x v="498"/>
    <x v="2"/>
    <s v="wearables"/>
  </r>
  <r>
    <n v="663"/>
    <s v="MouseFighter invisible AIR mouse"/>
    <s v="Imagine a mouse that automatically moves your pointer to where your head is facing. Its an air mouse hidden inside a standard headset."/>
    <x v="61"/>
    <n v="700"/>
    <x v="1"/>
    <x v="8"/>
    <s v="DKK"/>
    <n v="1437250456"/>
    <n v="1434658456"/>
    <b v="0"/>
    <n v="7"/>
    <b v="0"/>
    <x v="8"/>
    <n v="0.35000000000000003"/>
    <x v="101"/>
    <x v="2"/>
    <s v="wearables"/>
  </r>
  <r>
    <n v="664"/>
    <s v="Oregon Babyâ„¢ Diapers"/>
    <s v="Save Oregon Babyâ„¢ Diapers, a handmade business, run by awesome moms in Southern Oregon, from permanently closing!"/>
    <x v="14"/>
    <n v="904"/>
    <x v="1"/>
    <x v="0"/>
    <s v="USD"/>
    <n v="1428940775"/>
    <n v="1426348775"/>
    <b v="0"/>
    <n v="29"/>
    <b v="0"/>
    <x v="8"/>
    <n v="7.5333333333333332"/>
    <x v="499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1"/>
    <x v="0"/>
    <s v="USD"/>
    <n v="1484327061"/>
    <n v="1479143061"/>
    <b v="0"/>
    <n v="12"/>
    <b v="0"/>
    <x v="8"/>
    <n v="18.64"/>
    <x v="500"/>
    <x v="2"/>
    <s v="wearables"/>
  </r>
  <r>
    <n v="666"/>
    <s v="Ducky Diapers"/>
    <s v="Have you ever dreamed of having a pet duckling, but concerned about all the pooping, here is a a solution to help solve that issue."/>
    <x v="61"/>
    <n v="8"/>
    <x v="1"/>
    <x v="0"/>
    <s v="USD"/>
    <n v="1408305498"/>
    <n v="1405713498"/>
    <b v="0"/>
    <n v="4"/>
    <b v="0"/>
    <x v="8"/>
    <n v="4.0000000000000001E-3"/>
    <x v="453"/>
    <x v="2"/>
    <s v="wearables"/>
  </r>
  <r>
    <n v="667"/>
    <s v="Ubivade - Vibrating navigation belt"/>
    <s v="The first navigation system, usable by each means of transport, that will take you wherever you want without thinking about the route."/>
    <x v="63"/>
    <n v="5010"/>
    <x v="1"/>
    <x v="13"/>
    <s v="EUR"/>
    <n v="1477731463"/>
    <n v="1474275463"/>
    <b v="0"/>
    <n v="28"/>
    <b v="0"/>
    <x v="8"/>
    <n v="10.02"/>
    <x v="501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1"/>
    <x v="0"/>
    <s v="USD"/>
    <n v="1431374222"/>
    <n v="1427486222"/>
    <b v="0"/>
    <n v="25"/>
    <b v="0"/>
    <x v="8"/>
    <n v="4.5600000000000005"/>
    <x v="502"/>
    <x v="2"/>
    <s v="wearables"/>
  </r>
  <r>
    <n v="669"/>
    <s v="Christian DiLusso Watches"/>
    <s v="Beautiful automatic watches, made for every moment._x000a_Sports, business, casual.....it fits every moment of your life."/>
    <x v="61"/>
    <n v="43015"/>
    <x v="1"/>
    <x v="11"/>
    <s v="SEK"/>
    <n v="1467817258"/>
    <n v="1465225258"/>
    <b v="0"/>
    <n v="28"/>
    <b v="0"/>
    <x v="8"/>
    <n v="21.5075"/>
    <x v="503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1"/>
    <x v="13"/>
    <s v="EUR"/>
    <n v="1466323800"/>
    <n v="1463418120"/>
    <b v="0"/>
    <n v="310"/>
    <b v="0"/>
    <x v="8"/>
    <n v="29.276666666666667"/>
    <x v="504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1"/>
    <x v="0"/>
    <s v="USD"/>
    <n v="1421208000"/>
    <n v="1418315852"/>
    <b v="0"/>
    <n v="15"/>
    <b v="0"/>
    <x v="8"/>
    <n v="39.426666666666662"/>
    <x v="505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1"/>
    <x v="0"/>
    <s v="USD"/>
    <n v="1420088340"/>
    <n v="1417410964"/>
    <b v="0"/>
    <n v="215"/>
    <b v="0"/>
    <x v="8"/>
    <n v="21.628"/>
    <x v="506"/>
    <x v="2"/>
    <s v="wearables"/>
  </r>
  <r>
    <n v="673"/>
    <s v="HORIZON: LIFE ENHANCED GLASSWARE"/>
    <s v="Will assist the deaf to have better communication and safety through the use of LCD glassware with audio &amp; sensory components."/>
    <x v="57"/>
    <n v="205"/>
    <x v="1"/>
    <x v="0"/>
    <s v="USD"/>
    <n v="1409602217"/>
    <n v="1405714217"/>
    <b v="0"/>
    <n v="3"/>
    <b v="0"/>
    <x v="8"/>
    <n v="0.20500000000000002"/>
    <x v="414"/>
    <x v="2"/>
    <s v="wearables"/>
  </r>
  <r>
    <n v="674"/>
    <s v="Something To Wear For Hearing Sounds By Feeling Vibrations"/>
    <s v="Listen to sounds by feeling an array of vibrational patterns against your body."/>
    <x v="63"/>
    <n v="15"/>
    <x v="1"/>
    <x v="0"/>
    <s v="USD"/>
    <n v="1407811627"/>
    <n v="1402627627"/>
    <b v="0"/>
    <n v="2"/>
    <b v="0"/>
    <x v="8"/>
    <n v="0.03"/>
    <x v="507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1"/>
    <x v="0"/>
    <s v="USD"/>
    <n v="1420095540"/>
    <n v="1417558804"/>
    <b v="0"/>
    <n v="26"/>
    <b v="0"/>
    <x v="8"/>
    <n v="14.85"/>
    <x v="508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1"/>
    <x v="5"/>
    <s v="CAD"/>
    <n v="1423333581"/>
    <n v="1420741581"/>
    <b v="0"/>
    <n v="24"/>
    <b v="0"/>
    <x v="8"/>
    <n v="1.4710000000000001"/>
    <x v="50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1"/>
    <x v="13"/>
    <s v="EUR"/>
    <n v="1467106895"/>
    <n v="1463218895"/>
    <b v="0"/>
    <n v="96"/>
    <b v="0"/>
    <x v="8"/>
    <n v="25.584"/>
    <x v="51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1"/>
    <x v="0"/>
    <s v="USD"/>
    <n v="1463821338"/>
    <n v="1461229338"/>
    <b v="0"/>
    <n v="17"/>
    <b v="0"/>
    <x v="8"/>
    <n v="3.8206896551724134"/>
    <x v="511"/>
    <x v="2"/>
    <s v="wearables"/>
  </r>
  <r>
    <n v="679"/>
    <s v="Monolith Posture Coach"/>
    <s v="World's first bio-feedback posture device for your entire back. Trains back, neck, thoracic &amp; ab segments by using only 30 min/day."/>
    <x v="162"/>
    <n v="8827"/>
    <x v="1"/>
    <x v="0"/>
    <s v="USD"/>
    <n v="1472920909"/>
    <n v="1467736909"/>
    <b v="0"/>
    <n v="94"/>
    <b v="0"/>
    <x v="8"/>
    <n v="15.485964912280703"/>
    <x v="51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1"/>
    <x v="0"/>
    <s v="USD"/>
    <n v="1410955331"/>
    <n v="1407931331"/>
    <b v="0"/>
    <n v="129"/>
    <b v="0"/>
    <x v="8"/>
    <n v="25.912000000000003"/>
    <x v="51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x v="30"/>
    <n v="1"/>
    <x v="1"/>
    <x v="0"/>
    <s v="USD"/>
    <n v="1477509604"/>
    <n v="1474917604"/>
    <b v="0"/>
    <n v="1"/>
    <b v="0"/>
    <x v="8"/>
    <n v="0.04"/>
    <x v="120"/>
    <x v="2"/>
    <s v="wearables"/>
  </r>
  <r>
    <n v="682"/>
    <s v="Deception Belt"/>
    <s v="The Deception Belt is an innovative belt with app capability, designed to assist any user gain control over their appetite."/>
    <x v="63"/>
    <n v="53"/>
    <x v="1"/>
    <x v="0"/>
    <s v="USD"/>
    <n v="1489512122"/>
    <n v="1486923722"/>
    <b v="0"/>
    <n v="4"/>
    <b v="0"/>
    <x v="8"/>
    <n v="0.106"/>
    <x v="514"/>
    <x v="2"/>
    <s v="wearables"/>
  </r>
  <r>
    <n v="683"/>
    <s v="Mist Buddy Hydration/Misting Backpack"/>
    <s v="Mist Buddy is a remote controlled misting system, powered by a rechargeable battery with misting/sipping tip for complete coolness."/>
    <x v="19"/>
    <n v="298"/>
    <x v="1"/>
    <x v="0"/>
    <s v="USD"/>
    <n v="1477949764"/>
    <n v="1474493764"/>
    <b v="0"/>
    <n v="3"/>
    <b v="0"/>
    <x v="8"/>
    <n v="0.85142857142857142"/>
    <x v="515"/>
    <x v="2"/>
    <s v="wearables"/>
  </r>
  <r>
    <n v="684"/>
    <s v="Arcus Motion Analyzer | The Versatile Smart Ring"/>
    <s v="Arcus gives your fingers super powers."/>
    <x v="163"/>
    <n v="23948"/>
    <x v="1"/>
    <x v="0"/>
    <s v="USD"/>
    <n v="1406257200"/>
    <n v="1403176891"/>
    <b v="0"/>
    <n v="135"/>
    <b v="0"/>
    <x v="8"/>
    <n v="7.4837500000000006"/>
    <x v="516"/>
    <x v="2"/>
    <s v="wearables"/>
  </r>
  <r>
    <n v="685"/>
    <s v="Nomadica All purpose backpack with battery"/>
    <s v="PowerPack is an efficient and affordable backpack with a lithium-ion charger for all electronic devices offering charges on the go!"/>
    <x v="13"/>
    <n v="553"/>
    <x v="1"/>
    <x v="0"/>
    <s v="USD"/>
    <n v="1421095672"/>
    <n v="1417207672"/>
    <b v="0"/>
    <n v="10"/>
    <b v="0"/>
    <x v="8"/>
    <n v="27.650000000000002"/>
    <x v="517"/>
    <x v="2"/>
    <s v="wearables"/>
  </r>
  <r>
    <n v="686"/>
    <s v="Vivi di Cuore - Heart Rate Watch"/>
    <s v="La tua giornata sportiva monitorata nel tuo polso??!!!_x000a_Rendiamolo possibile... VIVI DI CUORE --- All MADE in ITALY"/>
    <x v="69"/>
    <n v="0"/>
    <x v="1"/>
    <x v="13"/>
    <s v="EUR"/>
    <n v="1438618170"/>
    <n v="1436026170"/>
    <b v="0"/>
    <n v="0"/>
    <b v="0"/>
    <x v="8"/>
    <n v="0"/>
    <x v="121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1"/>
    <x v="14"/>
    <s v="MXN"/>
    <n v="1486317653"/>
    <n v="1481133653"/>
    <b v="0"/>
    <n v="6"/>
    <b v="0"/>
    <x v="8"/>
    <n v="3.55"/>
    <x v="518"/>
    <x v="2"/>
    <s v="wearables"/>
  </r>
  <r>
    <n v="688"/>
    <s v="The Most Advanced Dress Shirt- EVER!!"/>
    <s v="Removable collars and cuffs along with hidden underarm designs that prevent embarrassing and stubborn stains. What does YOUR shirt do?"/>
    <x v="22"/>
    <n v="14598"/>
    <x v="1"/>
    <x v="0"/>
    <s v="USD"/>
    <n v="1444876253"/>
    <n v="1442284253"/>
    <b v="0"/>
    <n v="36"/>
    <b v="0"/>
    <x v="8"/>
    <n v="72.989999999999995"/>
    <x v="519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1"/>
    <x v="0"/>
    <s v="USD"/>
    <n v="1481173140"/>
    <n v="1478016097"/>
    <b v="0"/>
    <n v="336"/>
    <b v="0"/>
    <x v="8"/>
    <n v="57.648750000000007"/>
    <x v="520"/>
    <x v="2"/>
    <s v="wearables"/>
  </r>
  <r>
    <n v="690"/>
    <s v="BLOXSHIELD"/>
    <s v="A radiation shield for your fitness tracker, smartwatch or other wearable smart device"/>
    <x v="22"/>
    <n v="2468"/>
    <x v="1"/>
    <x v="0"/>
    <s v="USD"/>
    <n v="1473400800"/>
    <n v="1469718841"/>
    <b v="0"/>
    <n v="34"/>
    <b v="0"/>
    <x v="8"/>
    <n v="12.34"/>
    <x v="521"/>
    <x v="2"/>
    <s v="wearables"/>
  </r>
  <r>
    <n v="691"/>
    <s v="ShapeCase - Colorful Apple Watch Bumpers"/>
    <s v="Personalizing your Apple Watch has never been easier. Ten different colors to match any lifestyle. Time is precious, protect it."/>
    <x v="63"/>
    <n v="260"/>
    <x v="1"/>
    <x v="0"/>
    <s v="USD"/>
    <n v="1435711246"/>
    <n v="1433292046"/>
    <b v="0"/>
    <n v="10"/>
    <b v="0"/>
    <x v="8"/>
    <n v="0.52"/>
    <x v="438"/>
    <x v="2"/>
    <s v="wearables"/>
  </r>
  <r>
    <n v="692"/>
    <s v="Signum Indicators by Brighter Indication"/>
    <s v="A revolutionary, cycling safety device is born! Signum indicators close the communication gap between cyclists and other road users."/>
    <x v="22"/>
    <n v="1306"/>
    <x v="1"/>
    <x v="1"/>
    <s v="GBP"/>
    <n v="1482397263"/>
    <n v="1479805263"/>
    <b v="0"/>
    <n v="201"/>
    <b v="0"/>
    <x v="8"/>
    <n v="6.5299999999999994"/>
    <x v="522"/>
    <x v="2"/>
    <s v="wearables"/>
  </r>
  <r>
    <n v="693"/>
    <s v="Prana: Wearable for Breathing and Posture"/>
    <s v="Prana is the first wearable combining breath and posture tracking to make your sitting time count."/>
    <x v="57"/>
    <n v="35338"/>
    <x v="1"/>
    <x v="0"/>
    <s v="USD"/>
    <n v="1430421827"/>
    <n v="1427829827"/>
    <b v="0"/>
    <n v="296"/>
    <b v="0"/>
    <x v="8"/>
    <n v="35.338000000000001"/>
    <x v="523"/>
    <x v="2"/>
    <s v="wearables"/>
  </r>
  <r>
    <n v="694"/>
    <s v="Airlock bike helmet"/>
    <s v="You can control how much air enters the helmet by opening or closing the vents. This is very useful in bad weather, or for competition."/>
    <x v="60"/>
    <n v="590"/>
    <x v="1"/>
    <x v="0"/>
    <s v="USD"/>
    <n v="1485964559"/>
    <n v="1483372559"/>
    <b v="0"/>
    <n v="7"/>
    <b v="0"/>
    <x v="8"/>
    <n v="0.39333333333333331"/>
    <x v="524"/>
    <x v="2"/>
    <s v="wearables"/>
  </r>
  <r>
    <n v="695"/>
    <s v="mini air- personal air conditioner"/>
    <s v="Unique small wearable personal air conditioning device that provides the user a 10-15 degree environmental difference on his person."/>
    <x v="127"/>
    <n v="636"/>
    <x v="1"/>
    <x v="0"/>
    <s v="USD"/>
    <n v="1414758620"/>
    <n v="1412166620"/>
    <b v="0"/>
    <n v="7"/>
    <b v="0"/>
    <x v="8"/>
    <n v="1.06"/>
    <x v="525"/>
    <x v="2"/>
    <s v="wearables"/>
  </r>
  <r>
    <n v="696"/>
    <s v="trustee"/>
    <s v="Show your fidelity by wearing the Trustee rings! Show where you are (at)!"/>
    <x v="164"/>
    <n v="1"/>
    <x v="1"/>
    <x v="9"/>
    <s v="EUR"/>
    <n v="1406326502"/>
    <n v="1403734502"/>
    <b v="0"/>
    <n v="1"/>
    <b v="0"/>
    <x v="8"/>
    <n v="5.7142857142857147E-4"/>
    <x v="12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1"/>
    <x v="12"/>
    <s v="EUR"/>
    <n v="1454502789"/>
    <n v="1453206789"/>
    <b v="0"/>
    <n v="114"/>
    <b v="0"/>
    <x v="8"/>
    <n v="46.379999999999995"/>
    <x v="526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1"/>
    <x v="0"/>
    <s v="USD"/>
    <n v="1411005600"/>
    <n v="1408141245"/>
    <b v="0"/>
    <n v="29"/>
    <b v="0"/>
    <x v="8"/>
    <n v="15.39"/>
    <x v="527"/>
    <x v="2"/>
    <s v="wearables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1"/>
    <x v="0"/>
    <s v="USD"/>
    <n v="1385136000"/>
    <n v="1381923548"/>
    <b v="0"/>
    <n v="890"/>
    <b v="0"/>
    <x v="8"/>
    <n v="82.422107692307705"/>
    <x v="528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1"/>
    <x v="3"/>
    <s v="EUR"/>
    <n v="1484065881"/>
    <n v="1481473881"/>
    <b v="0"/>
    <n v="31"/>
    <b v="0"/>
    <x v="8"/>
    <n v="2.6866666666666665"/>
    <x v="3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1"/>
    <x v="1"/>
    <s v="GBP"/>
    <n v="1406130880"/>
    <n v="1403538880"/>
    <b v="0"/>
    <n v="21"/>
    <b v="0"/>
    <x v="8"/>
    <n v="26.6"/>
    <x v="529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1"/>
    <x v="0"/>
    <s v="USD"/>
    <n v="1480011987"/>
    <n v="1477416387"/>
    <b v="0"/>
    <n v="37"/>
    <b v="0"/>
    <x v="8"/>
    <n v="30.813400000000001"/>
    <x v="53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1"/>
    <x v="0"/>
    <s v="USD"/>
    <n v="1485905520"/>
    <n v="1481150949"/>
    <b v="0"/>
    <n v="7"/>
    <b v="0"/>
    <x v="8"/>
    <n v="5.58"/>
    <x v="531"/>
    <x v="2"/>
    <s v="wearables"/>
  </r>
  <r>
    <n v="704"/>
    <s v="ZNITCH- The Evolution in Helmet Safety"/>
    <s v="Turn you helmet into the safest helmet and don't worry about a thing,you will always have the right fit!!"/>
    <x v="56"/>
    <n v="481"/>
    <x v="1"/>
    <x v="5"/>
    <s v="CAD"/>
    <n v="1487565468"/>
    <n v="1482381468"/>
    <b v="0"/>
    <n v="4"/>
    <b v="0"/>
    <x v="8"/>
    <n v="0.87454545454545463"/>
    <x v="532"/>
    <x v="2"/>
    <s v="wearables"/>
  </r>
  <r>
    <n v="705"/>
    <s v="SomnoScope"/>
    <s v="The closest thing ever to the Holy Grail of wearables technology"/>
    <x v="57"/>
    <n v="977"/>
    <x v="1"/>
    <x v="9"/>
    <s v="EUR"/>
    <n v="1484999278"/>
    <n v="1482407278"/>
    <b v="0"/>
    <n v="5"/>
    <b v="0"/>
    <x v="8"/>
    <n v="0.97699999999999987"/>
    <x v="533"/>
    <x v="2"/>
    <s v="wearables"/>
  </r>
  <r>
    <n v="706"/>
    <s v="Driver Alert System"/>
    <s v="Driver Alert System es un sistema de seguridad para el conductor, que le avisa en caso de perder la posicion vertical mientras conduce."/>
    <x v="57"/>
    <n v="0"/>
    <x v="1"/>
    <x v="3"/>
    <s v="EUR"/>
    <n v="1481740740"/>
    <n v="1478130783"/>
    <b v="0"/>
    <n v="0"/>
    <b v="0"/>
    <x v="8"/>
    <n v="0"/>
    <x v="121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1"/>
    <x v="1"/>
    <s v="GBP"/>
    <n v="1483286127"/>
    <n v="1479830127"/>
    <b v="0"/>
    <n v="456"/>
    <b v="0"/>
    <x v="8"/>
    <n v="78.927352941176466"/>
    <x v="534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1"/>
    <x v="1"/>
    <s v="GBP"/>
    <n v="1410616600"/>
    <n v="1405432600"/>
    <b v="0"/>
    <n v="369"/>
    <b v="0"/>
    <x v="8"/>
    <n v="22.092500000000001"/>
    <x v="535"/>
    <x v="2"/>
    <s v="wearables"/>
  </r>
  <r>
    <n v="709"/>
    <s v="lumiglove"/>
    <s v="A &quot;handheld&quot; light, which eases the way you illuminate objects and/or paths."/>
    <x v="36"/>
    <n v="61"/>
    <x v="1"/>
    <x v="0"/>
    <s v="USD"/>
    <n v="1417741159"/>
    <n v="1415149159"/>
    <b v="0"/>
    <n v="2"/>
    <b v="0"/>
    <x v="8"/>
    <n v="0.40666666666666662"/>
    <x v="458"/>
    <x v="2"/>
    <s v="wearables"/>
  </r>
  <r>
    <n v="710"/>
    <s v="Hate York Shirt 2.0"/>
    <s v="Shirts, so technologically advanced, they connect mentally to their audience upon sight."/>
    <x v="38"/>
    <n v="0"/>
    <x v="1"/>
    <x v="5"/>
    <s v="CAD"/>
    <n v="1408495440"/>
    <n v="1405640302"/>
    <b v="0"/>
    <n v="0"/>
    <b v="0"/>
    <x v="8"/>
    <n v="0"/>
    <x v="121"/>
    <x v="2"/>
    <s v="wearables"/>
  </r>
  <r>
    <n v="711"/>
    <s v="Anti Snore Wearable"/>
    <s v="Our wearable and app automates the poke you normally get from your bedpartner to make you stop snoring and making you turn to the side."/>
    <x v="57"/>
    <n v="33791"/>
    <x v="1"/>
    <x v="9"/>
    <s v="EUR"/>
    <n v="1481716868"/>
    <n v="1478257268"/>
    <b v="0"/>
    <n v="338"/>
    <b v="0"/>
    <x v="8"/>
    <n v="33.790999999999997"/>
    <x v="536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1"/>
    <x v="0"/>
    <s v="USD"/>
    <n v="1455466832"/>
    <n v="1452874832"/>
    <b v="0"/>
    <n v="4"/>
    <b v="0"/>
    <x v="8"/>
    <n v="0.21649484536082475"/>
    <x v="537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1"/>
    <x v="13"/>
    <s v="EUR"/>
    <n v="1465130532"/>
    <n v="1462538532"/>
    <b v="0"/>
    <n v="1"/>
    <b v="0"/>
    <x v="8"/>
    <n v="0.79600000000000004"/>
    <x v="538"/>
    <x v="2"/>
    <s v="wearables"/>
  </r>
  <r>
    <n v="714"/>
    <s v="Prep Packs Survival Belt"/>
    <s v="The Prep Packs Survival Belt allows you to carry all of the essentials for outdoor survival inside your belt buckle"/>
    <x v="36"/>
    <n v="2249"/>
    <x v="1"/>
    <x v="0"/>
    <s v="USD"/>
    <n v="1488308082"/>
    <n v="1483124082"/>
    <b v="0"/>
    <n v="28"/>
    <b v="0"/>
    <x v="8"/>
    <n v="14.993333333333334"/>
    <x v="539"/>
    <x v="2"/>
    <s v="wearables"/>
  </r>
  <r>
    <n v="715"/>
    <s v="Mouse^3"/>
    <s v="Mouse^3 is the next generation of input devices. With cursor control and customized gesture recognition, its applications are endless!"/>
    <x v="167"/>
    <n v="1389"/>
    <x v="1"/>
    <x v="0"/>
    <s v="USD"/>
    <n v="1446693040"/>
    <n v="1443233440"/>
    <b v="0"/>
    <n v="12"/>
    <b v="0"/>
    <x v="8"/>
    <n v="5.0509090909090908"/>
    <x v="540"/>
    <x v="2"/>
    <s v="wearables"/>
  </r>
  <r>
    <n v="716"/>
    <s v="Pathfinder - Wearable Navigation for the Blind"/>
    <s v="Translate sight into touch with a wrist-mounted wearable. A revolution for visually impaired people everywhere."/>
    <x v="39"/>
    <n v="715"/>
    <x v="1"/>
    <x v="0"/>
    <s v="USD"/>
    <n v="1417392000"/>
    <n v="1414511307"/>
    <b v="0"/>
    <n v="16"/>
    <b v="0"/>
    <x v="8"/>
    <n v="10.214285714285715"/>
    <x v="541"/>
    <x v="2"/>
    <s v="wearables"/>
  </r>
  <r>
    <n v="717"/>
    <s v="cool air belt"/>
    <s v="Cool air flowing under clothing keeps you cool."/>
    <x v="57"/>
    <n v="305"/>
    <x v="1"/>
    <x v="0"/>
    <s v="USD"/>
    <n v="1409949002"/>
    <n v="1407357002"/>
    <b v="0"/>
    <n v="4"/>
    <b v="0"/>
    <x v="8"/>
    <n v="0.30499999999999999"/>
    <x v="542"/>
    <x v="2"/>
    <s v="wearables"/>
  </r>
  <r>
    <n v="718"/>
    <s v="BioToo - Emergency Temporary Tattoos"/>
    <s v="When every second matters, BioToo temporary tattoos get critical information to emergency personnel to help them help you."/>
    <x v="14"/>
    <n v="90"/>
    <x v="1"/>
    <x v="0"/>
    <s v="USD"/>
    <n v="1487397540"/>
    <n v="1484684247"/>
    <b v="0"/>
    <n v="4"/>
    <b v="0"/>
    <x v="8"/>
    <n v="0.75"/>
    <x v="38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1"/>
    <x v="0"/>
    <s v="USD"/>
    <n v="1456189076"/>
    <n v="1454979476"/>
    <b v="0"/>
    <n v="10"/>
    <b v="0"/>
    <x v="8"/>
    <n v="1.2933333333333332"/>
    <x v="543"/>
    <x v="2"/>
    <s v="wearables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x v="9"/>
    <n v="143.94736842105263"/>
    <x v="54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x v="9"/>
    <n v="122.10975609756099"/>
    <x v="545"/>
    <x v="3"/>
    <s v="nonfiction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x v="9"/>
    <n v="132.024"/>
    <x v="546"/>
    <x v="3"/>
    <s v="nonfiction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x v="9"/>
    <n v="109.38000000000001"/>
    <x v="547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x v="9"/>
    <n v="105.47157142857144"/>
    <x v="548"/>
    <x v="3"/>
    <s v="nonfiction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x v="9"/>
    <n v="100.35000000000001"/>
    <x v="549"/>
    <x v="3"/>
    <s v="nonfiction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x v="9"/>
    <n v="101.4"/>
    <x v="550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x v="9"/>
    <n v="155.51428571428571"/>
    <x v="551"/>
    <x v="3"/>
    <s v="nonfiction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x v="9"/>
    <n v="105.566"/>
    <x v="552"/>
    <x v="3"/>
    <s v="nonfiction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x v="9"/>
    <n v="130.65"/>
    <x v="553"/>
    <x v="3"/>
    <s v="nonfiction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x v="9"/>
    <n v="132.19"/>
    <x v="554"/>
    <x v="3"/>
    <s v="nonfiction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x v="9"/>
    <n v="126"/>
    <x v="555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x v="9"/>
    <n v="160"/>
    <x v="556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x v="9"/>
    <n v="120.48"/>
    <x v="557"/>
    <x v="3"/>
    <s v="nonfiction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x v="9"/>
    <n v="125.52941176470588"/>
    <x v="558"/>
    <x v="3"/>
    <s v="nonfiction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x v="9"/>
    <n v="114.40638297872341"/>
    <x v="559"/>
    <x v="3"/>
    <s v="nonfiction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x v="9"/>
    <n v="315.13888888888891"/>
    <x v="560"/>
    <x v="3"/>
    <s v="nonfiction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x v="9"/>
    <n v="122.39999999999999"/>
    <x v="98"/>
    <x v="3"/>
    <s v="nonfiction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x v="9"/>
    <n v="106.73333333333332"/>
    <x v="56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x v="9"/>
    <n v="158.33333333333331"/>
    <x v="56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x v="9"/>
    <n v="107.4"/>
    <x v="563"/>
    <x v="3"/>
    <s v="nonfiction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x v="9"/>
    <n v="102.25999999999999"/>
    <x v="56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x v="9"/>
    <n v="110.71428571428572"/>
    <x v="565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x v="9"/>
    <n v="148"/>
    <x v="566"/>
    <x v="3"/>
    <s v="nonfiction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x v="9"/>
    <n v="102.32000000000001"/>
    <x v="567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x v="9"/>
    <n v="179.09909909909908"/>
    <x v="568"/>
    <x v="3"/>
    <s v="nonfiction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x v="9"/>
    <n v="111.08135252761969"/>
    <x v="569"/>
    <x v="3"/>
    <s v="nonfiction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x v="9"/>
    <n v="100.04285714285714"/>
    <x v="570"/>
    <x v="3"/>
    <s v="nonfiction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x v="9"/>
    <n v="100.25"/>
    <x v="571"/>
    <x v="3"/>
    <s v="nonfiction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x v="9"/>
    <n v="105.56"/>
    <x v="57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x v="9"/>
    <n v="102.58775877587757"/>
    <x v="573"/>
    <x v="3"/>
    <s v="nonfiction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x v="9"/>
    <n v="118.5"/>
    <x v="57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x v="9"/>
    <n v="111.7"/>
    <x v="575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x v="9"/>
    <n v="128"/>
    <x v="576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x v="9"/>
    <n v="103.75000000000001"/>
    <x v="577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x v="9"/>
    <n v="101.9076"/>
    <x v="57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x v="9"/>
    <n v="117.71428571428571"/>
    <x v="579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x v="9"/>
    <n v="238"/>
    <x v="580"/>
    <x v="3"/>
    <s v="nonfiction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x v="9"/>
    <n v="102"/>
    <x v="581"/>
    <x v="3"/>
    <s v="nonfiction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x v="9"/>
    <n v="101.92000000000002"/>
    <x v="582"/>
    <x v="3"/>
    <s v="nonfiction"/>
  </r>
  <r>
    <n v="760"/>
    <s v="Random Thoughts from a Random Mind"/>
    <s v="I am publishing my 5th book, I am looking to publish a book of short stories, all based on random thoughts that flash through my mind."/>
    <x v="41"/>
    <n v="0"/>
    <x v="1"/>
    <x v="0"/>
    <s v="USD"/>
    <n v="1480188013"/>
    <n v="1477592413"/>
    <b v="0"/>
    <n v="0"/>
    <b v="0"/>
    <x v="10"/>
    <n v="0"/>
    <x v="121"/>
    <x v="3"/>
    <s v="fiction"/>
  </r>
  <r>
    <n v="761"/>
    <s v="DONE WITH DEATH"/>
    <s v="The day Chuck died was the day everything changed. Now he has to save the afterlife from extinction or die again trying."/>
    <x v="10"/>
    <n v="235"/>
    <x v="1"/>
    <x v="0"/>
    <s v="USD"/>
    <n v="1391364126"/>
    <n v="1388772126"/>
    <b v="0"/>
    <n v="6"/>
    <b v="0"/>
    <x v="10"/>
    <n v="4.7"/>
    <x v="583"/>
    <x v="3"/>
    <s v="fiction"/>
  </r>
  <r>
    <n v="762"/>
    <s v="Where we used to live - eBook (PROJECT 80%)"/>
    <s v="An original-well-done eBook. Mainly about fiction, action, adventure, and mystery. A story that you've never read!"/>
    <x v="8"/>
    <n v="0"/>
    <x v="1"/>
    <x v="14"/>
    <s v="MXN"/>
    <n v="1480831200"/>
    <n v="1479328570"/>
    <b v="0"/>
    <n v="0"/>
    <b v="0"/>
    <x v="10"/>
    <n v="0"/>
    <x v="121"/>
    <x v="3"/>
    <s v="fiction"/>
  </r>
  <r>
    <n v="763"/>
    <s v="Highland Sabre - A Black Beast Books Project"/>
    <s v="Highland Sabre explores a possible yet terrifying explanation for the mystery big cats said to prowl the British countryside."/>
    <x v="177"/>
    <n v="5"/>
    <x v="1"/>
    <x v="1"/>
    <s v="GBP"/>
    <n v="1376563408"/>
    <n v="1373971408"/>
    <b v="0"/>
    <n v="1"/>
    <b v="0"/>
    <x v="10"/>
    <n v="0.11655011655011654"/>
    <x v="144"/>
    <x v="3"/>
    <s v="fiction"/>
  </r>
  <r>
    <n v="764"/>
    <s v="[JOE]KES"/>
    <s v="[JOE]KES is a book full of over 200 original, sometimes funny, pun-ish Joekes. If you hate the book, use it as a coster!"/>
    <x v="10"/>
    <n v="0"/>
    <x v="1"/>
    <x v="0"/>
    <s v="USD"/>
    <n v="1441858161"/>
    <n v="1439266161"/>
    <b v="0"/>
    <n v="0"/>
    <b v="0"/>
    <x v="10"/>
    <n v="0"/>
    <x v="121"/>
    <x v="3"/>
    <s v="fiction"/>
  </r>
  <r>
    <n v="765"/>
    <s v="Dirty Quiet Money"/>
    <s v="To survive, an American socialite must fight with a Mafia boss in the French Resistance, but will his underworld ruin her in the end?"/>
    <x v="39"/>
    <n v="2521"/>
    <x v="1"/>
    <x v="0"/>
    <s v="USD"/>
    <n v="1413723684"/>
    <n v="1411131684"/>
    <b v="0"/>
    <n v="44"/>
    <b v="0"/>
    <x v="10"/>
    <n v="36.014285714285712"/>
    <x v="584"/>
    <x v="3"/>
    <s v="fiction"/>
  </r>
  <r>
    <n v="766"/>
    <s v="Memories of Italy &amp; Olive Oil"/>
    <s v="I am writing about my nonna's life in Southern Italy and what it was like to grow up in a Fascist regime before immigrating to Canada."/>
    <x v="23"/>
    <n v="0"/>
    <x v="1"/>
    <x v="5"/>
    <s v="CAD"/>
    <n v="1424112483"/>
    <n v="1421520483"/>
    <b v="0"/>
    <n v="0"/>
    <b v="0"/>
    <x v="10"/>
    <n v="0"/>
    <x v="121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1"/>
    <x v="0"/>
    <s v="USD"/>
    <n v="1432178810"/>
    <n v="1429586810"/>
    <b v="0"/>
    <n v="3"/>
    <b v="0"/>
    <x v="10"/>
    <n v="3.54"/>
    <x v="585"/>
    <x v="3"/>
    <s v="fiction"/>
  </r>
  <r>
    <n v="768"/>
    <s v="A dream of becoming an upcoming Author"/>
    <s v="Haunted by a wrong decision and hunted by a Tall Dark Stranger, a misguided teen struggles to find her way home ..or will she make it?"/>
    <x v="30"/>
    <n v="0"/>
    <x v="1"/>
    <x v="0"/>
    <s v="USD"/>
    <n v="1387169890"/>
    <n v="1384577890"/>
    <b v="0"/>
    <n v="0"/>
    <b v="0"/>
    <x v="10"/>
    <n v="0"/>
    <x v="121"/>
    <x v="3"/>
    <s v="fiction"/>
  </r>
  <r>
    <n v="769"/>
    <s v="Sorry I Tripped in Your Yard"/>
    <s v="Over a year of dedication has produced amazing photos and stirring words. The last step is to help those words appear in a printed book"/>
    <x v="23"/>
    <n v="1656"/>
    <x v="1"/>
    <x v="0"/>
    <s v="USD"/>
    <n v="1388102094"/>
    <n v="1385510094"/>
    <b v="0"/>
    <n v="52"/>
    <b v="0"/>
    <x v="10"/>
    <n v="41.4"/>
    <x v="586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1"/>
    <x v="0"/>
    <s v="USD"/>
    <n v="1361750369"/>
    <n v="1358294369"/>
    <b v="0"/>
    <n v="0"/>
    <b v="0"/>
    <x v="10"/>
    <n v="0"/>
    <x v="121"/>
    <x v="3"/>
    <s v="fiction"/>
  </r>
  <r>
    <n v="771"/>
    <s v="Donald Trump Presidential Stress Cube"/>
    <s v="A satire gift, the stress cube has original artwork, comes on a custom mahogany stand and has a funny exercise booklet."/>
    <x v="114"/>
    <n v="10"/>
    <x v="1"/>
    <x v="0"/>
    <s v="USD"/>
    <n v="1454183202"/>
    <n v="1449863202"/>
    <b v="0"/>
    <n v="1"/>
    <b v="0"/>
    <x v="10"/>
    <n v="2.6315789473684209E-2"/>
    <x v="119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1"/>
    <x v="0"/>
    <s v="USD"/>
    <n v="1257047940"/>
    <n v="1252718519"/>
    <b v="0"/>
    <n v="1"/>
    <b v="0"/>
    <x v="10"/>
    <n v="3.3333333333333335"/>
    <x v="73"/>
    <x v="3"/>
    <s v="fiction"/>
  </r>
  <r>
    <n v="773"/>
    <s v="Expansion of The Mortis Chronicles"/>
    <s v="The Mortis Chronicles is a hard hitting, thought provoking and action packed indie published series. You know you want to read!"/>
    <x v="179"/>
    <n v="32"/>
    <x v="1"/>
    <x v="1"/>
    <s v="GBP"/>
    <n v="1431298860"/>
    <n v="1428341985"/>
    <b v="0"/>
    <n v="2"/>
    <b v="0"/>
    <x v="10"/>
    <n v="0.85129023676509719"/>
    <x v="587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1"/>
    <x v="0"/>
    <s v="USD"/>
    <n v="1393181018"/>
    <n v="1390589018"/>
    <b v="0"/>
    <n v="9"/>
    <b v="0"/>
    <x v="10"/>
    <n v="70.199999999999989"/>
    <x v="498"/>
    <x v="3"/>
    <s v="fiction"/>
  </r>
  <r>
    <n v="775"/>
    <s v="Scorned: A LeKrista Scott, Vampire Hunted Novel"/>
    <s v="Scorned is the first in a series that I have been working on for two years and it's time to get it published."/>
    <x v="3"/>
    <n v="170"/>
    <x v="1"/>
    <x v="0"/>
    <s v="USD"/>
    <n v="1323998795"/>
    <n v="1321406795"/>
    <b v="0"/>
    <n v="5"/>
    <b v="0"/>
    <x v="10"/>
    <n v="1.7000000000000002"/>
    <x v="447"/>
    <x v="3"/>
    <s v="fiction"/>
  </r>
  <r>
    <n v="776"/>
    <s v="Run Ragged"/>
    <s v="Would anything change if women were in charge? Book Clubs, readers, and critics herald the latest by award-winning author, Aguila."/>
    <x v="39"/>
    <n v="3598"/>
    <x v="1"/>
    <x v="0"/>
    <s v="USD"/>
    <n v="1444539600"/>
    <n v="1441297645"/>
    <b v="0"/>
    <n v="57"/>
    <b v="0"/>
    <x v="10"/>
    <n v="51.4"/>
    <x v="588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1"/>
    <x v="0"/>
    <s v="USD"/>
    <n v="1375313577"/>
    <n v="1372721577"/>
    <b v="0"/>
    <n v="3"/>
    <b v="0"/>
    <x v="10"/>
    <n v="0.70000000000000007"/>
    <x v="589"/>
    <x v="3"/>
    <s v="fiction"/>
  </r>
  <r>
    <n v="778"/>
    <s v="Summers' Love, A Cute and Funny Cinderella Love Story"/>
    <s v="Laughter, tears and good times in the warm glow of Summer s Love. The perfect recipe for the winter blahs."/>
    <x v="2"/>
    <n v="2"/>
    <x v="1"/>
    <x v="0"/>
    <s v="USD"/>
    <n v="1398876680"/>
    <n v="1396284680"/>
    <b v="0"/>
    <n v="1"/>
    <b v="0"/>
    <x v="10"/>
    <n v="0.4"/>
    <x v="453"/>
    <x v="3"/>
    <s v="fiction"/>
  </r>
  <r>
    <n v="779"/>
    <s v="Silenus March: A Novel"/>
    <s v="A novel. Beautiful. Sparse. The truth behind the American Dream seen from the eyes of a young wanderer in the midst of the economic collapse. "/>
    <x v="36"/>
    <n v="400"/>
    <x v="1"/>
    <x v="0"/>
    <s v="USD"/>
    <n v="1287115200"/>
    <n v="1284567905"/>
    <b v="0"/>
    <n v="6"/>
    <b v="0"/>
    <x v="10"/>
    <n v="2.666666666666667"/>
    <x v="590"/>
    <x v="3"/>
    <s v="fiction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x v="11"/>
    <n v="104"/>
    <x v="591"/>
    <x v="4"/>
    <s v="rock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x v="11"/>
    <n v="133.15375"/>
    <x v="592"/>
    <x v="4"/>
    <s v="rock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x v="11"/>
    <n v="100"/>
    <x v="73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x v="11"/>
    <n v="148.13333333333333"/>
    <x v="593"/>
    <x v="4"/>
    <s v="rock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x v="11"/>
    <n v="102.49999999999999"/>
    <x v="594"/>
    <x v="4"/>
    <s v="rock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x v="11"/>
    <n v="180.62799999999999"/>
    <x v="595"/>
    <x v="4"/>
    <s v="rock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x v="11"/>
    <n v="142.79999999999998"/>
    <x v="596"/>
    <x v="4"/>
    <s v="rock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x v="11"/>
    <n v="114.16666666666666"/>
    <x v="597"/>
    <x v="4"/>
    <s v="rock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x v="11"/>
    <n v="203.505"/>
    <x v="598"/>
    <x v="4"/>
    <s v="rock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x v="11"/>
    <n v="109.41176470588236"/>
    <x v="599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x v="11"/>
    <n v="144.37459999999999"/>
    <x v="60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x v="11"/>
    <n v="103.86666666666666"/>
    <x v="601"/>
    <x v="4"/>
    <s v="rock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x v="11"/>
    <n v="100.44440000000002"/>
    <x v="602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x v="11"/>
    <n v="102.77927272727271"/>
    <x v="603"/>
    <x v="4"/>
    <s v="rock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x v="11"/>
    <n v="105.31250000000001"/>
    <x v="604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x v="11"/>
    <n v="111.78571428571429"/>
    <x v="605"/>
    <x v="4"/>
    <s v="rock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x v="11"/>
    <n v="101.35000000000001"/>
    <x v="606"/>
    <x v="4"/>
    <s v="rock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x v="11"/>
    <n v="107.53333333333333"/>
    <x v="607"/>
    <x v="4"/>
    <s v="rock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x v="11"/>
    <n v="114.88571428571429"/>
    <x v="608"/>
    <x v="4"/>
    <s v="rock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x v="11"/>
    <n v="100.02"/>
    <x v="609"/>
    <x v="4"/>
    <s v="rock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x v="11"/>
    <n v="152.13333333333335"/>
    <x v="610"/>
    <x v="4"/>
    <s v="rock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x v="11"/>
    <n v="111.52149999999999"/>
    <x v="61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x v="11"/>
    <n v="101.33333333333334"/>
    <x v="61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x v="11"/>
    <n v="123.2608695652174"/>
    <x v="613"/>
    <x v="4"/>
    <s v="rock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x v="11"/>
    <n v="100"/>
    <x v="614"/>
    <x v="4"/>
    <s v="rock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x v="11"/>
    <n v="105"/>
    <x v="615"/>
    <x v="4"/>
    <s v="rock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x v="11"/>
    <n v="104.4375"/>
    <x v="616"/>
    <x v="4"/>
    <s v="rock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x v="11"/>
    <n v="105.125"/>
    <x v="617"/>
    <x v="4"/>
    <s v="rock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x v="11"/>
    <n v="100"/>
    <x v="618"/>
    <x v="4"/>
    <s v="rock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x v="11"/>
    <n v="103.77499999999999"/>
    <x v="61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x v="11"/>
    <n v="105"/>
    <x v="615"/>
    <x v="4"/>
    <s v="rock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x v="11"/>
    <n v="104"/>
    <x v="64"/>
    <x v="4"/>
    <s v="rock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x v="11"/>
    <n v="151.83333333333334"/>
    <x v="620"/>
    <x v="4"/>
    <s v="rock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x v="11"/>
    <n v="159.99600000000001"/>
    <x v="621"/>
    <x v="4"/>
    <s v="rock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x v="11"/>
    <n v="127.3"/>
    <x v="622"/>
    <x v="4"/>
    <s v="rock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x v="11"/>
    <n v="107"/>
    <x v="623"/>
    <x v="4"/>
    <s v="rock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x v="11"/>
    <n v="115.12214285714286"/>
    <x v="62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x v="11"/>
    <n v="137.11066666666665"/>
    <x v="62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x v="11"/>
    <n v="155.71428571428572"/>
    <x v="626"/>
    <x v="4"/>
    <s v="rock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x v="11"/>
    <n v="108.74999999999999"/>
    <x v="627"/>
    <x v="4"/>
    <s v="rock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x v="11"/>
    <n v="134.05000000000001"/>
    <x v="628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x v="11"/>
    <n v="100"/>
    <x v="629"/>
    <x v="4"/>
    <s v="rock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x v="11"/>
    <n v="119.16666666666667"/>
    <x v="630"/>
    <x v="4"/>
    <s v="rock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x v="11"/>
    <n v="179.5"/>
    <x v="631"/>
    <x v="4"/>
    <s v="rock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x v="11"/>
    <n v="134.38124999999999"/>
    <x v="632"/>
    <x v="4"/>
    <s v="rock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x v="11"/>
    <n v="100.43200000000002"/>
    <x v="633"/>
    <x v="4"/>
    <s v="rock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x v="11"/>
    <n v="101.45454545454547"/>
    <x v="634"/>
    <x v="4"/>
    <s v="rock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x v="11"/>
    <n v="103.33333333333334"/>
    <x v="635"/>
    <x v="4"/>
    <s v="rock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x v="11"/>
    <n v="107"/>
    <x v="636"/>
    <x v="4"/>
    <s v="rock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x v="11"/>
    <n v="104"/>
    <x v="151"/>
    <x v="4"/>
    <s v="rock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x v="11"/>
    <n v="107.83333333333334"/>
    <x v="637"/>
    <x v="4"/>
    <s v="rock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x v="11"/>
    <n v="233.33333333333334"/>
    <x v="638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x v="11"/>
    <n v="100.60706666666665"/>
    <x v="639"/>
    <x v="4"/>
    <s v="rock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x v="11"/>
    <n v="101.66666666666666"/>
    <x v="640"/>
    <x v="4"/>
    <s v="rock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x v="11"/>
    <n v="131.0181818181818"/>
    <x v="64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x v="11"/>
    <n v="117.25000000000001"/>
    <x v="642"/>
    <x v="4"/>
    <s v="rock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x v="11"/>
    <n v="100.93039999999999"/>
    <x v="643"/>
    <x v="4"/>
    <s v="rock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x v="11"/>
    <n v="121.8"/>
    <x v="644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x v="11"/>
    <n v="145.4"/>
    <x v="645"/>
    <x v="4"/>
    <s v="rock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x v="11"/>
    <n v="116.61660000000001"/>
    <x v="646"/>
    <x v="4"/>
    <s v="rock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x v="12"/>
    <n v="120.4166"/>
    <x v="647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x v="12"/>
    <n v="101.32000000000001"/>
    <x v="648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x v="12"/>
    <n v="104.32"/>
    <x v="649"/>
    <x v="4"/>
    <s v="metal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x v="12"/>
    <n v="267.13333333333333"/>
    <x v="650"/>
    <x v="4"/>
    <s v="metal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x v="12"/>
    <n v="194.13333333333333"/>
    <x v="651"/>
    <x v="4"/>
    <s v="metal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x v="12"/>
    <n v="120.3802"/>
    <x v="652"/>
    <x v="4"/>
    <s v="metal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x v="12"/>
    <n v="122.00090909090908"/>
    <x v="653"/>
    <x v="4"/>
    <s v="metal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x v="12"/>
    <n v="100"/>
    <x v="119"/>
    <x v="4"/>
    <s v="metal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x v="12"/>
    <n v="100"/>
    <x v="654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x v="12"/>
    <n v="119.9"/>
    <x v="655"/>
    <x v="4"/>
    <s v="metal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x v="12"/>
    <n v="155.17499999999998"/>
    <x v="656"/>
    <x v="4"/>
    <s v="metal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x v="12"/>
    <n v="130.44999999999999"/>
    <x v="657"/>
    <x v="4"/>
    <s v="metal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x v="12"/>
    <n v="104.97142857142859"/>
    <x v="658"/>
    <x v="4"/>
    <s v="metal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x v="12"/>
    <n v="100"/>
    <x v="180"/>
    <x v="4"/>
    <s v="metal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x v="12"/>
    <n v="118.2205035971223"/>
    <x v="659"/>
    <x v="4"/>
    <s v="metal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x v="12"/>
    <n v="103.44827586206897"/>
    <x v="660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x v="12"/>
    <n v="218.00000000000003"/>
    <x v="661"/>
    <x v="4"/>
    <s v="metal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x v="12"/>
    <n v="100"/>
    <x v="73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x v="12"/>
    <n v="144.00583333333333"/>
    <x v="662"/>
    <x v="4"/>
    <s v="metal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x v="12"/>
    <n v="104.67500000000001"/>
    <x v="663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1"/>
    <x v="0"/>
    <s v="USD"/>
    <n v="1385123713"/>
    <n v="1382528113"/>
    <b v="0"/>
    <n v="48"/>
    <b v="0"/>
    <x v="13"/>
    <n v="18.142857142857142"/>
    <x v="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1"/>
    <x v="0"/>
    <s v="USD"/>
    <n v="1474067404"/>
    <n v="1471475404"/>
    <b v="0"/>
    <n v="2"/>
    <b v="0"/>
    <x v="13"/>
    <n v="2.2444444444444445"/>
    <x v="476"/>
    <x v="4"/>
    <s v="jazz"/>
  </r>
  <r>
    <n v="862"/>
    <s v="The London Jazz Machine  - Jazz greats musical project"/>
    <s v="I want to work with the great John Goodsall and Percy Jones from Brand X to create the ultimate new jazz album."/>
    <x v="63"/>
    <n v="170"/>
    <x v="1"/>
    <x v="1"/>
    <s v="GBP"/>
    <n v="1384179548"/>
    <n v="1381583948"/>
    <b v="0"/>
    <n v="4"/>
    <b v="0"/>
    <x v="13"/>
    <n v="0.33999999999999997"/>
    <x v="665"/>
    <x v="4"/>
    <s v="jazz"/>
  </r>
  <r>
    <n v="863"/>
    <s v="Help Fund Jason's Debut Jazz CD &quot;Exodus&quot;"/>
    <s v="I'm making the move from a side man in local groups to the leader with this debut jazz CD project."/>
    <x v="13"/>
    <n v="90"/>
    <x v="1"/>
    <x v="0"/>
    <s v="USD"/>
    <n v="1329014966"/>
    <n v="1326422966"/>
    <b v="0"/>
    <n v="5"/>
    <b v="0"/>
    <x v="13"/>
    <n v="4.5"/>
    <x v="666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1"/>
    <x v="0"/>
    <s v="USD"/>
    <n v="1381917540"/>
    <n v="1379990038"/>
    <b v="0"/>
    <n v="79"/>
    <b v="0"/>
    <x v="13"/>
    <n v="41.53846153846154"/>
    <x v="667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1"/>
    <x v="0"/>
    <s v="USD"/>
    <n v="1358361197"/>
    <n v="1353177197"/>
    <b v="0"/>
    <n v="2"/>
    <b v="0"/>
    <x v="13"/>
    <n v="2.0454545454545454"/>
    <x v="381"/>
    <x v="4"/>
    <s v="jazz"/>
  </r>
  <r>
    <n v="866"/>
    <s v="California Dreamin' Tour 2015"/>
    <s v="Drivetime heads to Cali for summer tour supported by @Smoothjazz.com &amp; @JJZPhilly  #Spaghettini #The Roxy"/>
    <x v="8"/>
    <n v="640"/>
    <x v="1"/>
    <x v="0"/>
    <s v="USD"/>
    <n v="1425136200"/>
    <n v="1421853518"/>
    <b v="0"/>
    <n v="11"/>
    <b v="0"/>
    <x v="13"/>
    <n v="18.285714285714285"/>
    <x v="66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1"/>
    <x v="0"/>
    <s v="USD"/>
    <n v="1259643540"/>
    <n v="1254450706"/>
    <b v="0"/>
    <n v="11"/>
    <b v="0"/>
    <x v="13"/>
    <n v="24.02"/>
    <x v="66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1"/>
    <x v="0"/>
    <s v="USD"/>
    <n v="1389055198"/>
    <n v="1386463198"/>
    <b v="0"/>
    <n v="1"/>
    <b v="0"/>
    <x v="13"/>
    <n v="0.1111111111111111"/>
    <x v="73"/>
    <x v="4"/>
    <s v="jazz"/>
  </r>
  <r>
    <n v="869"/>
    <s v="Live DVD Concert by Twice As Good"/>
    <s v="The band Twice As Good wants to create and distribute a DVD of their live concert performance. This amazing band needs to be seen!"/>
    <x v="188"/>
    <n v="1040"/>
    <x v="1"/>
    <x v="0"/>
    <s v="USD"/>
    <n v="1365448657"/>
    <n v="1362860257"/>
    <b v="0"/>
    <n v="3"/>
    <b v="0"/>
    <x v="13"/>
    <n v="11.818181818181818"/>
    <x v="67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1"/>
    <x v="1"/>
    <s v="GBP"/>
    <n v="1377995523"/>
    <n v="1375403523"/>
    <b v="0"/>
    <n v="5"/>
    <b v="0"/>
    <x v="13"/>
    <n v="0.31"/>
    <x v="671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1"/>
    <x v="0"/>
    <s v="USD"/>
    <n v="1385735295"/>
    <n v="1383139695"/>
    <b v="0"/>
    <n v="12"/>
    <b v="0"/>
    <x v="13"/>
    <n v="5.416666666666667"/>
    <x v="672"/>
    <x v="4"/>
    <s v="jazz"/>
  </r>
  <r>
    <n v="872"/>
    <s v="Songs of Africa Ensemble Goodwill Africa Tour"/>
    <s v="The Songs of Africa Ensemble embarks on their first Goodwill Africa Tour, to taste African music &amp; culture firsthand."/>
    <x v="6"/>
    <n v="65"/>
    <x v="1"/>
    <x v="0"/>
    <s v="USD"/>
    <n v="1299786527"/>
    <n v="1295898527"/>
    <b v="0"/>
    <n v="2"/>
    <b v="0"/>
    <x v="13"/>
    <n v="0.8125"/>
    <x v="151"/>
    <x v="4"/>
    <s v="jazz"/>
  </r>
  <r>
    <n v="873"/>
    <s v="The Dreamer-An Original Jazz CD"/>
    <s v="Fall in love with &quot;The Dreamer&quot;, new original music from trumpeter Freddie Dunn!"/>
    <x v="8"/>
    <n v="45"/>
    <x v="1"/>
    <x v="0"/>
    <s v="USD"/>
    <n v="1352610040"/>
    <n v="1349150440"/>
    <b v="0"/>
    <n v="5"/>
    <b v="0"/>
    <x v="13"/>
    <n v="1.2857142857142856"/>
    <x v="377"/>
    <x v="4"/>
    <s v="jazz"/>
  </r>
  <r>
    <n v="874"/>
    <s v="New Jerry Tachoir Group Recording"/>
    <s v="Tachoir music has been described as &quot;Highly original compositions with dazzling improvisations by virtuoso musicians&quot; - The Times"/>
    <x v="9"/>
    <n v="730"/>
    <x v="1"/>
    <x v="0"/>
    <s v="USD"/>
    <n v="1367676034"/>
    <n v="1365084034"/>
    <b v="0"/>
    <n v="21"/>
    <b v="0"/>
    <x v="13"/>
    <n v="24.333333333333336"/>
    <x v="673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1"/>
    <x v="0"/>
    <s v="USD"/>
    <n v="1442856131"/>
    <n v="1441128131"/>
    <b v="0"/>
    <n v="0"/>
    <b v="0"/>
    <x v="13"/>
    <n v="0"/>
    <x v="121"/>
    <x v="4"/>
    <s v="jazz"/>
  </r>
  <r>
    <n v="876"/>
    <s v="Sound Of Dobells"/>
    <s v="What was the greatest record shop ever?  DOBELLS!"/>
    <x v="189"/>
    <n v="1286"/>
    <x v="1"/>
    <x v="1"/>
    <s v="GBP"/>
    <n v="1359978927"/>
    <n v="1357127727"/>
    <b v="0"/>
    <n v="45"/>
    <b v="0"/>
    <x v="13"/>
    <n v="40.799492385786799"/>
    <x v="674"/>
    <x v="4"/>
    <s v="jazz"/>
  </r>
  <r>
    <n v="877"/>
    <s v="A Saxidentals Music Video!!!"/>
    <s v="The Saxidentals are a Laie, HI based saxophone quartet. We have been playing gigs all around Laie and would love to make a music video!"/>
    <x v="13"/>
    <n v="1351"/>
    <x v="1"/>
    <x v="0"/>
    <s v="USD"/>
    <n v="1387479360"/>
    <n v="1384887360"/>
    <b v="0"/>
    <n v="29"/>
    <b v="0"/>
    <x v="13"/>
    <n v="67.55"/>
    <x v="675"/>
    <x v="4"/>
    <s v="jazz"/>
  </r>
  <r>
    <n v="878"/>
    <s v="Justin Cron's Sax Debut Album"/>
    <s v="Join in and help me make my first jazz album. I would really like to make a Christmas album and a smooth jazz CD. Want a FREE CD?"/>
    <x v="10"/>
    <n v="65"/>
    <x v="1"/>
    <x v="0"/>
    <s v="USD"/>
    <n v="1293082524"/>
    <n v="1290490524"/>
    <b v="0"/>
    <n v="2"/>
    <b v="0"/>
    <x v="13"/>
    <n v="1.3"/>
    <x v="151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1"/>
    <x v="0"/>
    <s v="USD"/>
    <n v="1338321305"/>
    <n v="1336506905"/>
    <b v="0"/>
    <n v="30"/>
    <b v="0"/>
    <x v="13"/>
    <n v="30.666666666666664"/>
    <x v="676"/>
    <x v="4"/>
    <s v="jazz"/>
  </r>
  <r>
    <n v="880"/>
    <s v="Lifelike Figures Vinyl Pressing!"/>
    <s v="A record representing an era in East Bay local music that sustained art &amp; community that deserves to be preserved on 180 gram vinyl."/>
    <x v="191"/>
    <n v="113"/>
    <x v="1"/>
    <x v="0"/>
    <s v="USD"/>
    <n v="1351582938"/>
    <n v="1348731738"/>
    <b v="0"/>
    <n v="8"/>
    <b v="0"/>
    <x v="14"/>
    <n v="2.9894179894179893"/>
    <x v="677"/>
    <x v="4"/>
    <s v="indie rock"/>
  </r>
  <r>
    <n v="881"/>
    <s v="Funding the new album by Chris Reed and the Anime Raiders"/>
    <s v="To raise funds to finish the latest album by Chris Reed and the Anime Raiders, called &quot;Deep City Diving&quot;"/>
    <x v="192"/>
    <n v="30"/>
    <x v="1"/>
    <x v="0"/>
    <s v="USD"/>
    <n v="1326520886"/>
    <n v="1322632886"/>
    <b v="0"/>
    <n v="1"/>
    <b v="0"/>
    <x v="14"/>
    <n v="0.8"/>
    <x v="18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1"/>
    <x v="0"/>
    <s v="USD"/>
    <n v="1315341550"/>
    <n v="1312490350"/>
    <b v="0"/>
    <n v="14"/>
    <b v="0"/>
    <x v="14"/>
    <n v="20.133333333333333"/>
    <x v="678"/>
    <x v="4"/>
    <s v="indie rock"/>
  </r>
  <r>
    <n v="883"/>
    <s v="Dana Lawrence Music NEW EP"/>
    <s v="Seeking supporters to help me break the 15 year streak since my last record.  Dana Lawrence Music is ready to go back into the studio!"/>
    <x v="10"/>
    <n v="2001"/>
    <x v="1"/>
    <x v="0"/>
    <s v="USD"/>
    <n v="1456957635"/>
    <n v="1451773635"/>
    <b v="0"/>
    <n v="24"/>
    <b v="0"/>
    <x v="14"/>
    <n v="40.020000000000003"/>
    <x v="679"/>
    <x v="4"/>
    <s v="indie rock"/>
  </r>
  <r>
    <n v="884"/>
    <s v="Angwish &quot;I Wanna Be Your Monkey&quot; Music Video"/>
    <s v="We need to hire an animal trainer to have a chimpanzee actor perform in our music video with us!"/>
    <x v="13"/>
    <n v="20"/>
    <x v="1"/>
    <x v="0"/>
    <s v="USD"/>
    <n v="1336789860"/>
    <n v="1331666146"/>
    <b v="0"/>
    <n v="2"/>
    <b v="0"/>
    <x v="14"/>
    <n v="1"/>
    <x v="119"/>
    <x v="4"/>
    <s v="indie rock"/>
  </r>
  <r>
    <n v="885"/>
    <s v="Origin - Cobrette Bardole's Sophomore Album!"/>
    <s v="Cobrette Bardole's widely anticipated sophomore release is ready for tracking and he needs your help to make it a reality!"/>
    <x v="28"/>
    <n v="750"/>
    <x v="1"/>
    <x v="0"/>
    <s v="USD"/>
    <n v="1483137311"/>
    <n v="1481322911"/>
    <b v="0"/>
    <n v="21"/>
    <b v="0"/>
    <x v="14"/>
    <n v="75"/>
    <x v="680"/>
    <x v="4"/>
    <s v="indie rock"/>
  </r>
  <r>
    <n v="886"/>
    <s v="Sap Laughter : Merch Fundraiser!"/>
    <s v="The time has finally come... Sap Laughter is in the process of updating our merchandise setup, and we need your help making it happen!"/>
    <x v="2"/>
    <n v="205"/>
    <x v="1"/>
    <x v="0"/>
    <s v="USD"/>
    <n v="1473972813"/>
    <n v="1471812813"/>
    <b v="0"/>
    <n v="7"/>
    <b v="0"/>
    <x v="14"/>
    <n v="41"/>
    <x v="681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1"/>
    <x v="0"/>
    <s v="USD"/>
    <n v="1338159655"/>
    <n v="1335567655"/>
    <b v="0"/>
    <n v="0"/>
    <b v="0"/>
    <x v="14"/>
    <n v="0"/>
    <x v="121"/>
    <x v="4"/>
    <s v="indie rock"/>
  </r>
  <r>
    <n v="888"/>
    <s v="Ginger Binge's first album"/>
    <s v="Support Ginger Binge sounds. We're an independent 'cosmic Americana' band. We love to play music for you. We are grateful for your help"/>
    <x v="28"/>
    <n v="72"/>
    <x v="1"/>
    <x v="0"/>
    <s v="USD"/>
    <n v="1314856800"/>
    <n v="1311789885"/>
    <b v="0"/>
    <n v="4"/>
    <b v="0"/>
    <x v="14"/>
    <n v="7.1999999999999993"/>
    <x v="66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1"/>
    <x v="0"/>
    <s v="USD"/>
    <n v="1412534943"/>
    <n v="1409942943"/>
    <b v="0"/>
    <n v="32"/>
    <b v="0"/>
    <x v="14"/>
    <n v="9.4412800000000008"/>
    <x v="682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1"/>
    <x v="0"/>
    <s v="USD"/>
    <n v="1385055979"/>
    <n v="1382460379"/>
    <b v="0"/>
    <n v="4"/>
    <b v="0"/>
    <x v="14"/>
    <n v="4.1666666666666661"/>
    <x v="683"/>
    <x v="4"/>
    <s v="indie rock"/>
  </r>
  <r>
    <n v="891"/>
    <s v="Den-Mate: New EP and Tour"/>
    <s v="Along with a new EP production and release, it's time to bring Den-Mate, LIVE, to a location near you - East Coast and Beyond!"/>
    <x v="6"/>
    <n v="260"/>
    <x v="1"/>
    <x v="0"/>
    <s v="USD"/>
    <n v="1408581930"/>
    <n v="1405989930"/>
    <b v="0"/>
    <n v="9"/>
    <b v="0"/>
    <x v="14"/>
    <n v="3.25"/>
    <x v="684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1"/>
    <x v="0"/>
    <s v="USD"/>
    <n v="1280635200"/>
    <n v="1273121283"/>
    <b v="0"/>
    <n v="17"/>
    <b v="0"/>
    <x v="14"/>
    <n v="40.75"/>
    <x v="685"/>
    <x v="4"/>
    <s v="indie rock"/>
  </r>
  <r>
    <n v="893"/>
    <s v="The Big Band Theory Music Festival"/>
    <s v="The Philly music scene is full of amazing talent. This annual music festival is to celebrate those gems within that scene!"/>
    <x v="13"/>
    <n v="200"/>
    <x v="1"/>
    <x v="0"/>
    <s v="USD"/>
    <n v="1427920363"/>
    <n v="1425331963"/>
    <b v="0"/>
    <n v="5"/>
    <b v="0"/>
    <x v="14"/>
    <n v="10"/>
    <x v="379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1"/>
    <x v="0"/>
    <s v="USD"/>
    <n v="1465169610"/>
    <n v="1462577610"/>
    <b v="0"/>
    <n v="53"/>
    <b v="0"/>
    <x v="14"/>
    <n v="39.17"/>
    <x v="686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1"/>
    <x v="0"/>
    <s v="USD"/>
    <n v="1287975829"/>
    <n v="1284087829"/>
    <b v="0"/>
    <n v="7"/>
    <b v="0"/>
    <x v="14"/>
    <n v="2.4375"/>
    <x v="687"/>
    <x v="4"/>
    <s v="indie rock"/>
  </r>
  <r>
    <n v="896"/>
    <s v="Hardsoul Poets New Album!"/>
    <s v="The people have spoken...the stars have aligned...Hardsoul Poets are making a new record and we want our fans on the front lines."/>
    <x v="6"/>
    <n v="3200"/>
    <x v="1"/>
    <x v="0"/>
    <s v="USD"/>
    <n v="1440734400"/>
    <n v="1438549026"/>
    <b v="0"/>
    <n v="72"/>
    <b v="0"/>
    <x v="14"/>
    <n v="40"/>
    <x v="688"/>
    <x v="4"/>
    <s v="indie rock"/>
  </r>
  <r>
    <n v="897"/>
    <s v="Park XXVII Album Release"/>
    <s v="Park XXVII is putting together an album of up and coming Georgia bands. We need money to fund the recording/production costs of this cd"/>
    <x v="9"/>
    <n v="0"/>
    <x v="1"/>
    <x v="0"/>
    <s v="USD"/>
    <n v="1354123908"/>
    <n v="1351528308"/>
    <b v="0"/>
    <n v="0"/>
    <b v="0"/>
    <x v="14"/>
    <n v="0"/>
    <x v="121"/>
    <x v="4"/>
    <s v="indie rock"/>
  </r>
  <r>
    <n v="898"/>
    <s v="Foundations: 12 Songs in 2012"/>
    <s v="For each month in 2012, Sonnet will be releasing a Jesus-celebrating, grave-shattering, ear-tickling, mind-provoking song!"/>
    <x v="30"/>
    <n v="70"/>
    <x v="1"/>
    <x v="0"/>
    <s v="USD"/>
    <n v="1326651110"/>
    <n v="1322763110"/>
    <b v="0"/>
    <n v="2"/>
    <b v="0"/>
    <x v="14"/>
    <n v="2.8000000000000003"/>
    <x v="436"/>
    <x v="4"/>
    <s v="indie rock"/>
  </r>
  <r>
    <n v="899"/>
    <s v="Lets get 48/14 pressed!!!"/>
    <s v="Lets get 48/14 pressed and in your cd players,ipods,blogs, and facebook status'. Lets get it everywhere!"/>
    <x v="47"/>
    <n v="280"/>
    <x v="1"/>
    <x v="0"/>
    <s v="USD"/>
    <n v="1306549362"/>
    <n v="1302661362"/>
    <b v="0"/>
    <n v="8"/>
    <b v="0"/>
    <x v="14"/>
    <n v="37.333333333333336"/>
    <x v="436"/>
    <x v="4"/>
    <s v="indie rock"/>
  </r>
  <r>
    <n v="900"/>
    <s v="Project Revive: Protecting the Creative Impulse"/>
    <s v="With Project Revive, I aim to protect and nurture the creative impulse through music."/>
    <x v="10"/>
    <n v="21"/>
    <x v="1"/>
    <x v="0"/>
    <s v="USD"/>
    <n v="1459365802"/>
    <n v="1456777402"/>
    <b v="0"/>
    <n v="2"/>
    <b v="0"/>
    <x v="13"/>
    <n v="0.42"/>
    <x v="689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1"/>
    <x v="0"/>
    <s v="USD"/>
    <n v="1276024260"/>
    <n v="1272050914"/>
    <b v="0"/>
    <n v="0"/>
    <b v="0"/>
    <x v="13"/>
    <n v="0"/>
    <x v="121"/>
    <x v="4"/>
    <s v="jazz"/>
  </r>
  <r>
    <n v="902"/>
    <s v="MISTER BROWN"/>
    <s v="I'VE STARTED A BRAND NEW ALBUM THAT WILL FEATURE ACID JAZZ, FUNK, ROCK, AND DANCE WITH THE PROMISE OF TOURING NEXT YEAR IN THE USA"/>
    <x v="11"/>
    <n v="90"/>
    <x v="1"/>
    <x v="0"/>
    <s v="USD"/>
    <n v="1409412600"/>
    <n v="1404947422"/>
    <b v="0"/>
    <n v="3"/>
    <b v="0"/>
    <x v="13"/>
    <n v="0.3"/>
    <x v="180"/>
    <x v="4"/>
    <s v="jazz"/>
  </r>
  <r>
    <n v="903"/>
    <s v="U City Jazz Festival, St. Louis, MO"/>
    <s v="The U City Jazz Festival is offered for free to the community and features the best jazz talent from the midwest."/>
    <x v="10"/>
    <n v="160"/>
    <x v="1"/>
    <x v="0"/>
    <s v="USD"/>
    <n v="1348367100"/>
    <n v="1346180780"/>
    <b v="0"/>
    <n v="4"/>
    <b v="0"/>
    <x v="13"/>
    <n v="3.2"/>
    <x v="379"/>
    <x v="4"/>
    <s v="jazz"/>
  </r>
  <r>
    <n v="904"/>
    <s v="The Woodlands Jazz Fest"/>
    <s v="Support the preservation of Jazz and help us become a national Jazz Festival with the best music, food, and fun for all ages!"/>
    <x v="63"/>
    <n v="151"/>
    <x v="1"/>
    <x v="0"/>
    <s v="USD"/>
    <n v="1451786137"/>
    <n v="1449194137"/>
    <b v="0"/>
    <n v="3"/>
    <b v="0"/>
    <x v="13"/>
    <n v="0.30199999999999999"/>
    <x v="690"/>
    <x v="4"/>
    <s v="jazz"/>
  </r>
  <r>
    <n v="905"/>
    <s v="Jazz For Everyone!"/>
    <s v="Working hard to get into the studio to record, produce, and edit my break out CD. I hope to realize my vision!"/>
    <x v="115"/>
    <n v="196"/>
    <x v="1"/>
    <x v="0"/>
    <s v="USD"/>
    <n v="1295847926"/>
    <n v="1290663926"/>
    <b v="0"/>
    <n v="6"/>
    <b v="0"/>
    <x v="13"/>
    <n v="3.0153846153846153"/>
    <x v="691"/>
    <x v="4"/>
    <s v="jazz"/>
  </r>
  <r>
    <n v="906"/>
    <s v="24th Music Presents Channeling Motown (Live)"/>
    <s v="The DMV's most respected saxophonist pay tribute to Motown."/>
    <x v="36"/>
    <n v="0"/>
    <x v="1"/>
    <x v="0"/>
    <s v="USD"/>
    <n v="1394681590"/>
    <n v="1392093190"/>
    <b v="0"/>
    <n v="0"/>
    <b v="0"/>
    <x v="13"/>
    <n v="0"/>
    <x v="121"/>
    <x v="4"/>
    <s v="jazz"/>
  </r>
  <r>
    <n v="907"/>
    <s v="Greg Chambers Saxophone CD"/>
    <s v="Greg Chambers' self-titled CD needs support for post production, replication, and promotion."/>
    <x v="193"/>
    <n v="0"/>
    <x v="1"/>
    <x v="0"/>
    <s v="USD"/>
    <n v="1315715823"/>
    <n v="1313123823"/>
    <b v="0"/>
    <n v="0"/>
    <b v="0"/>
    <x v="13"/>
    <n v="0"/>
    <x v="121"/>
    <x v="4"/>
    <s v="jazz"/>
  </r>
  <r>
    <n v="908"/>
    <s v="Help Tony Copeland and get free cd's and mp3's"/>
    <s v="This project is designed to help protect the environment by using Eco-friendly product packaging."/>
    <x v="30"/>
    <n v="0"/>
    <x v="1"/>
    <x v="0"/>
    <s v="USD"/>
    <n v="1280206740"/>
    <n v="1276283655"/>
    <b v="0"/>
    <n v="0"/>
    <b v="0"/>
    <x v="13"/>
    <n v="0"/>
    <x v="121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1"/>
    <x v="0"/>
    <s v="USD"/>
    <n v="1343016000"/>
    <n v="1340296440"/>
    <b v="0"/>
    <n v="8"/>
    <b v="0"/>
    <x v="13"/>
    <n v="3.25"/>
    <x v="178"/>
    <x v="4"/>
    <s v="jazz"/>
  </r>
  <r>
    <n v="910"/>
    <s v="Hattie Bee's Second Album"/>
    <s v="After the success of my first album &quot;A Very Hattie Christmas&quot; I'm coming back with my second album &quot;The Way We Used To Bee&quot;."/>
    <x v="131"/>
    <n v="123"/>
    <x v="1"/>
    <x v="1"/>
    <s v="GBP"/>
    <n v="1488546319"/>
    <n v="1483362319"/>
    <b v="0"/>
    <n v="5"/>
    <b v="0"/>
    <x v="13"/>
    <n v="22.363636363636363"/>
    <x v="692"/>
    <x v="4"/>
    <s v="jazz"/>
  </r>
  <r>
    <n v="911"/>
    <s v="Hot Jazz and Latin Luxury in Lima"/>
    <s v="Promoting an &quot;over the top&quot; all inclusive jazz experience featuring top notch performers in a luxurious Latin setting in Lima, Peru."/>
    <x v="57"/>
    <n v="0"/>
    <x v="1"/>
    <x v="0"/>
    <s v="USD"/>
    <n v="1390522045"/>
    <n v="1388707645"/>
    <b v="0"/>
    <n v="0"/>
    <b v="0"/>
    <x v="13"/>
    <n v="0"/>
    <x v="121"/>
    <x v="4"/>
    <s v="jazz"/>
  </r>
  <r>
    <n v="912"/>
    <s v="Triad a new album by James Murrell"/>
    <s v="My new album will be called Triad, an album of original music performed by me &amp; guest musical artists."/>
    <x v="8"/>
    <n v="30"/>
    <x v="1"/>
    <x v="0"/>
    <s v="USD"/>
    <n v="1355197047"/>
    <n v="1350009447"/>
    <b v="0"/>
    <n v="2"/>
    <b v="0"/>
    <x v="13"/>
    <n v="0.85714285714285721"/>
    <x v="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1"/>
    <x v="0"/>
    <s v="USD"/>
    <n v="1336188019"/>
    <n v="1333596019"/>
    <b v="0"/>
    <n v="24"/>
    <b v="0"/>
    <x v="13"/>
    <n v="6.6066666666666665"/>
    <x v="693"/>
    <x v="4"/>
    <s v="jazz"/>
  </r>
  <r>
    <n v="914"/>
    <s v="Soul Of Man Video Project"/>
    <s v="This project is for the making of a music video. All funds will go towards production costs for this event only."/>
    <x v="15"/>
    <n v="0"/>
    <x v="1"/>
    <x v="0"/>
    <s v="USD"/>
    <n v="1345918747"/>
    <n v="1343326747"/>
    <b v="0"/>
    <n v="0"/>
    <b v="0"/>
    <x v="13"/>
    <n v="0"/>
    <x v="121"/>
    <x v="4"/>
    <s v="jazz"/>
  </r>
  <r>
    <n v="915"/>
    <s v="Russ Spiegel's Uncommon Knowledge: The Deep Brooklyn Suite"/>
    <s v="â€œThe Deep Brooklyn Suiteâ€ is a series of musical impressions about living and surviving in Brooklyn."/>
    <x v="115"/>
    <n v="375"/>
    <x v="1"/>
    <x v="0"/>
    <s v="USD"/>
    <n v="1330577940"/>
    <n v="1327853914"/>
    <b v="0"/>
    <n v="9"/>
    <b v="0"/>
    <x v="13"/>
    <n v="5.7692307692307692"/>
    <x v="69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1"/>
    <x v="0"/>
    <s v="USD"/>
    <n v="1287723600"/>
    <n v="1284409734"/>
    <b v="0"/>
    <n v="0"/>
    <b v="0"/>
    <x v="13"/>
    <n v="0"/>
    <x v="121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1"/>
    <x v="0"/>
    <s v="USD"/>
    <n v="1405305000"/>
    <n v="1402612730"/>
    <b v="0"/>
    <n v="1"/>
    <b v="0"/>
    <x v="13"/>
    <n v="0.6"/>
    <x v="18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1"/>
    <x v="1"/>
    <s v="GBP"/>
    <n v="1417474761"/>
    <n v="1414879161"/>
    <b v="0"/>
    <n v="10"/>
    <b v="0"/>
    <x v="13"/>
    <n v="5.0256410256410255"/>
    <x v="695"/>
    <x v="4"/>
    <s v="jazz"/>
  </r>
  <r>
    <n v="919"/>
    <s v="Jazz CD:  Out of The Blue"/>
    <s v="Cool jazz with a New Orleans flavor."/>
    <x v="22"/>
    <n v="100"/>
    <x v="1"/>
    <x v="0"/>
    <s v="USD"/>
    <n v="1355930645"/>
    <n v="1352906645"/>
    <b v="0"/>
    <n v="1"/>
    <b v="0"/>
    <x v="13"/>
    <n v="0.5"/>
    <x v="101"/>
    <x v="4"/>
    <s v="jazz"/>
  </r>
  <r>
    <n v="920"/>
    <s v="MIAMI JAZZ PROJECT: TEST OF TIME RECORDING"/>
    <s v="Miami club band records powerhouse fusion album. You don't have to be a musician to understand the sound of jazz."/>
    <x v="62"/>
    <n v="0"/>
    <x v="1"/>
    <x v="0"/>
    <s v="USD"/>
    <n v="1384448822"/>
    <n v="1381853222"/>
    <b v="0"/>
    <n v="0"/>
    <b v="0"/>
    <x v="13"/>
    <n v="0"/>
    <x v="121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1"/>
    <x v="0"/>
    <s v="USD"/>
    <n v="1323666376"/>
    <n v="1320033976"/>
    <b v="0"/>
    <n v="20"/>
    <b v="0"/>
    <x v="13"/>
    <n v="30.9"/>
    <x v="696"/>
    <x v="4"/>
    <s v="jazz"/>
  </r>
  <r>
    <n v="922"/>
    <s v="THE JOEY MORANT PROJECT:   JAZZIFIED R'nB"/>
    <s v="Our goal is to help educate the world about jazz and its components; how it relates to love, romance, and success."/>
    <x v="100"/>
    <n v="5680"/>
    <x v="1"/>
    <x v="0"/>
    <s v="USD"/>
    <n v="1412167393"/>
    <n v="1409143393"/>
    <b v="0"/>
    <n v="30"/>
    <b v="0"/>
    <x v="13"/>
    <n v="21.037037037037038"/>
    <x v="697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1"/>
    <x v="0"/>
    <s v="USD"/>
    <n v="1416614523"/>
    <n v="1414018923"/>
    <b v="0"/>
    <n v="6"/>
    <b v="0"/>
    <x v="13"/>
    <n v="2.1999999999999997"/>
    <x v="698"/>
    <x v="4"/>
    <s v="jazz"/>
  </r>
  <r>
    <n v="924"/>
    <s v="Africa Brass Master Class for youth"/>
    <s v="Cultural and jazz instructional classes for youth at Preservation Hall. Preserving traditional New Orleans jazz and it's African roots."/>
    <x v="9"/>
    <n v="327"/>
    <x v="1"/>
    <x v="0"/>
    <s v="USD"/>
    <n v="1360795069"/>
    <n v="1358203069"/>
    <b v="0"/>
    <n v="15"/>
    <b v="0"/>
    <x v="13"/>
    <n v="10.9"/>
    <x v="699"/>
    <x v="4"/>
    <s v="jazz"/>
  </r>
  <r>
    <n v="925"/>
    <s v="&quot;Never Let Me Go&quot; CD Recording Project"/>
    <s v="This project is a mix of original &amp; standard song selections.  This phase covers recording and package design expenses."/>
    <x v="12"/>
    <n v="160"/>
    <x v="1"/>
    <x v="0"/>
    <s v="USD"/>
    <n v="1385590111"/>
    <n v="1382994511"/>
    <b v="0"/>
    <n v="5"/>
    <b v="0"/>
    <x v="13"/>
    <n v="2.666666666666667"/>
    <x v="70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1"/>
    <x v="0"/>
    <s v="USD"/>
    <n v="1278628800"/>
    <n v="1276043330"/>
    <b v="0"/>
    <n v="0"/>
    <b v="0"/>
    <x v="13"/>
    <n v="0"/>
    <x v="121"/>
    <x v="4"/>
    <s v="jazz"/>
  </r>
  <r>
    <n v="927"/>
    <s v="JETRO DA SILVA FUNK PROJECT"/>
    <s v="Studio CD/DVD Solo project of Pianist &amp; Keyboardist Jetro da Silva"/>
    <x v="22"/>
    <n v="0"/>
    <x v="1"/>
    <x v="0"/>
    <s v="USD"/>
    <n v="1337024695"/>
    <n v="1334432695"/>
    <b v="0"/>
    <n v="0"/>
    <b v="0"/>
    <x v="13"/>
    <n v="0"/>
    <x v="121"/>
    <x v="4"/>
    <s v="jazz"/>
  </r>
  <r>
    <n v="928"/>
    <s v="In a Jazzy Motown"/>
    <s v="A real Motown Backup singer on 22 gold and platinum albums headlines her own Jazz CD of Motown songs."/>
    <x v="107"/>
    <n v="1575"/>
    <x v="1"/>
    <x v="0"/>
    <s v="USD"/>
    <n v="1353196800"/>
    <n v="1348864913"/>
    <b v="0"/>
    <n v="28"/>
    <b v="0"/>
    <x v="13"/>
    <n v="10.86206896551724"/>
    <x v="701"/>
    <x v="4"/>
    <s v="jazz"/>
  </r>
  <r>
    <n v="929"/>
    <s v="EXPERIMENTAL JAZZ STUDIO RECORDING"/>
    <s v="I am searching for monetary funding to go into a good recording studio and record experimental intuitive improv jazz."/>
    <x v="2"/>
    <n v="0"/>
    <x v="1"/>
    <x v="0"/>
    <s v="USD"/>
    <n v="1333946569"/>
    <n v="1331358169"/>
    <b v="0"/>
    <n v="0"/>
    <b v="0"/>
    <x v="13"/>
    <n v="0"/>
    <x v="121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1"/>
    <x v="0"/>
    <s v="USD"/>
    <n v="1277501520"/>
    <n v="1273874306"/>
    <b v="0"/>
    <n v="5"/>
    <b v="0"/>
    <x v="13"/>
    <n v="38.333333333333336"/>
    <x v="16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1"/>
    <x v="1"/>
    <s v="GBP"/>
    <n v="1395007200"/>
    <n v="1392021502"/>
    <b v="0"/>
    <n v="7"/>
    <b v="0"/>
    <x v="13"/>
    <n v="6.5500000000000007"/>
    <x v="702"/>
    <x v="4"/>
    <s v="jazz"/>
  </r>
  <r>
    <n v="932"/>
    <s v="Mandy Harvey Christmas Album"/>
    <s v="Help me to create my 3rd album, a Christmas CD with 16 Holiday/Original favorites!"/>
    <x v="196"/>
    <n v="1381"/>
    <x v="1"/>
    <x v="0"/>
    <s v="USD"/>
    <n v="1363990545"/>
    <n v="1360106145"/>
    <b v="0"/>
    <n v="30"/>
    <b v="0"/>
    <x v="13"/>
    <n v="14.536842105263158"/>
    <x v="7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1"/>
    <x v="0"/>
    <s v="USD"/>
    <n v="1399867409"/>
    <n v="1394683409"/>
    <b v="0"/>
    <n v="2"/>
    <b v="0"/>
    <x v="13"/>
    <n v="6"/>
    <x v="88"/>
    <x v="4"/>
    <s v="jazz"/>
  </r>
  <r>
    <n v="934"/>
    <s v="Kyle Krysa debut EP Ground Effect"/>
    <s v="Ground Effect is my first solo EP project intended to help promote Fusion and creative music music in Saskatchewan and Canada."/>
    <x v="10"/>
    <n v="1520"/>
    <x v="1"/>
    <x v="5"/>
    <s v="CAD"/>
    <n v="1399183200"/>
    <n v="1396633284"/>
    <b v="0"/>
    <n v="30"/>
    <b v="0"/>
    <x v="13"/>
    <n v="30.4"/>
    <x v="704"/>
    <x v="4"/>
    <s v="jazz"/>
  </r>
  <r>
    <n v="935"/>
    <s v="The Art of You Too"/>
    <s v="This vocal music and spoken word project uses the  gift of life,love,hope &amp; peace to enable people to see themselves as a masterpiece!"/>
    <x v="8"/>
    <n v="50"/>
    <x v="1"/>
    <x v="0"/>
    <s v="USD"/>
    <n v="1454054429"/>
    <n v="1451462429"/>
    <b v="0"/>
    <n v="2"/>
    <b v="0"/>
    <x v="13"/>
    <n v="1.4285714285714286"/>
    <x v="384"/>
    <x v="4"/>
    <s v="jazz"/>
  </r>
  <r>
    <n v="936"/>
    <s v="Jazz Singer, Marti Mendenhall Live Concert Recording"/>
    <s v="A CD of a live Jazz concert featuring Marti Mendenhall, George Mitchell, Scott Steed and Todd Strait."/>
    <x v="123"/>
    <n v="0"/>
    <x v="1"/>
    <x v="0"/>
    <s v="USD"/>
    <n v="1326916800"/>
    <n v="1323131689"/>
    <b v="0"/>
    <n v="0"/>
    <b v="0"/>
    <x v="13"/>
    <n v="0"/>
    <x v="12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1"/>
    <x v="0"/>
    <s v="USD"/>
    <n v="1383509357"/>
    <n v="1380913757"/>
    <b v="0"/>
    <n v="2"/>
    <b v="0"/>
    <x v="13"/>
    <n v="1.1428571428571428"/>
    <x v="135"/>
    <x v="4"/>
    <s v="jazz"/>
  </r>
  <r>
    <n v="938"/>
    <s v="Celebrating American Jazz &amp; Soul Music"/>
    <s v="Creating new avenues of exposure for young Jazz &amp; Soul artists_x000a_to express their Art of Music."/>
    <x v="39"/>
    <n v="25"/>
    <x v="1"/>
    <x v="0"/>
    <s v="USD"/>
    <n v="1346585448"/>
    <n v="1343993448"/>
    <b v="0"/>
    <n v="1"/>
    <b v="0"/>
    <x v="13"/>
    <n v="0.35714285714285715"/>
    <x v="384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1"/>
    <x v="0"/>
    <s v="USD"/>
    <n v="1372622280"/>
    <n v="1369246738"/>
    <b v="0"/>
    <n v="2"/>
    <b v="0"/>
    <x v="13"/>
    <n v="1.4545454545454546"/>
    <x v="135"/>
    <x v="4"/>
    <s v="jazz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1"/>
    <x v="0"/>
    <s v="USD"/>
    <n v="1439251926"/>
    <n v="1435363926"/>
    <b v="0"/>
    <n v="14"/>
    <b v="0"/>
    <x v="8"/>
    <n v="17.155555555555555"/>
    <x v="705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1"/>
    <x v="0"/>
    <s v="USD"/>
    <n v="1486693145"/>
    <n v="1484101145"/>
    <b v="0"/>
    <n v="31"/>
    <b v="0"/>
    <x v="8"/>
    <n v="2.3220000000000001"/>
    <x v="706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1"/>
    <x v="0"/>
    <s v="USD"/>
    <n v="1455826460"/>
    <n v="1452716060"/>
    <b v="0"/>
    <n v="16"/>
    <b v="0"/>
    <x v="8"/>
    <n v="8.9066666666666663"/>
    <x v="707"/>
    <x v="2"/>
    <s v="wearables"/>
  </r>
  <r>
    <n v="943"/>
    <s v="SleepMode"/>
    <s v="A mask for home or travel that will give you the best, undisturbed sleep of your life."/>
    <x v="9"/>
    <n v="289"/>
    <x v="1"/>
    <x v="0"/>
    <s v="USD"/>
    <n v="1480438905"/>
    <n v="1477843305"/>
    <b v="0"/>
    <n v="12"/>
    <b v="0"/>
    <x v="8"/>
    <n v="9.6333333333333346"/>
    <x v="708"/>
    <x v="2"/>
    <s v="wearables"/>
  </r>
  <r>
    <n v="944"/>
    <s v="RoamingTails, The Connected Pet Tag"/>
    <s v="Find your pet when it's missing, digitally store pet-related information, and locate pet friend establishments and services."/>
    <x v="63"/>
    <n v="6663"/>
    <x v="1"/>
    <x v="0"/>
    <s v="USD"/>
    <n v="1460988000"/>
    <n v="1458050450"/>
    <b v="0"/>
    <n v="96"/>
    <b v="0"/>
    <x v="8"/>
    <n v="13.325999999999999"/>
    <x v="709"/>
    <x v="2"/>
    <s v="wearables"/>
  </r>
  <r>
    <n v="945"/>
    <s v="CT BAND"/>
    <s v="Make your watch Smart ! CT Band is an ultra-thin, high-tech smart watch-strap awarded twice at CES 2017 las vegas"/>
    <x v="57"/>
    <n v="2484"/>
    <x v="1"/>
    <x v="6"/>
    <s v="EUR"/>
    <n v="1487462340"/>
    <n v="1482958626"/>
    <b v="0"/>
    <n v="16"/>
    <b v="0"/>
    <x v="8"/>
    <n v="2.484"/>
    <x v="710"/>
    <x v="2"/>
    <s v="wearables"/>
  </r>
  <r>
    <n v="946"/>
    <s v="OmniTrade Apron"/>
    <s v="Soft edged-Hard working. The perfect wearable organization for the home and professional shop."/>
    <x v="36"/>
    <n v="286"/>
    <x v="1"/>
    <x v="0"/>
    <s v="USD"/>
    <n v="1473444048"/>
    <n v="1470852048"/>
    <b v="0"/>
    <n v="5"/>
    <b v="0"/>
    <x v="8"/>
    <n v="1.9066666666666665"/>
    <x v="711"/>
    <x v="2"/>
    <s v="wearables"/>
  </r>
  <r>
    <n v="947"/>
    <s v="PAKPOWER, The CCP Pack"/>
    <s v="The CCP Pack is a bag that charges your smartphones and tablets on the go! Also holds small important items. &quot;Never Without Power&quot;."/>
    <x v="16"/>
    <n v="0"/>
    <x v="1"/>
    <x v="0"/>
    <s v="USD"/>
    <n v="1467312306"/>
    <n v="1462128306"/>
    <b v="0"/>
    <n v="0"/>
    <b v="0"/>
    <x v="8"/>
    <n v="0"/>
    <x v="121"/>
    <x v="2"/>
    <s v="wearables"/>
  </r>
  <r>
    <n v="948"/>
    <s v="Led Shirt - WiFi Controlled"/>
    <s v="T-Shirt with Led panel controlled by Android app over WiFi. _x000a_Multiple shirts, games, text, video effects support,"/>
    <x v="23"/>
    <n v="480"/>
    <x v="1"/>
    <x v="9"/>
    <s v="EUR"/>
    <n v="1457812364"/>
    <n v="1455220364"/>
    <b v="0"/>
    <n v="8"/>
    <b v="0"/>
    <x v="8"/>
    <n v="12"/>
    <x v="88"/>
    <x v="2"/>
    <s v="wearables"/>
  </r>
  <r>
    <n v="949"/>
    <s v="INBED"/>
    <s v="Der INBED ist ein innovatives Multisensor-Wearable fÃ¼r die SturzprÃ¤vention motorisch eingeschrÃ¤nkter Personen."/>
    <x v="22"/>
    <n v="273"/>
    <x v="1"/>
    <x v="12"/>
    <s v="EUR"/>
    <n v="1456016576"/>
    <n v="1450832576"/>
    <b v="0"/>
    <n v="7"/>
    <b v="0"/>
    <x v="8"/>
    <n v="1.365"/>
    <x v="498"/>
    <x v="2"/>
    <s v="wearables"/>
  </r>
  <r>
    <n v="950"/>
    <s v="EZC Smartlight"/>
    <s v="Rider worn tail light brake light. Adheres to virtually any coat, jacket or vest. Stays on even when you get off."/>
    <x v="10"/>
    <n v="1402"/>
    <x v="1"/>
    <x v="5"/>
    <s v="CAD"/>
    <n v="1453053661"/>
    <n v="1450461661"/>
    <b v="0"/>
    <n v="24"/>
    <b v="0"/>
    <x v="8"/>
    <n v="28.04"/>
    <x v="712"/>
    <x v="2"/>
    <s v="wearables"/>
  </r>
  <r>
    <n v="951"/>
    <s v="Smart Harness"/>
    <s v="Revolutionizing the way we walk our dogs!"/>
    <x v="63"/>
    <n v="19195"/>
    <x v="1"/>
    <x v="0"/>
    <s v="USD"/>
    <n v="1465054872"/>
    <n v="1461166872"/>
    <b v="0"/>
    <n v="121"/>
    <b v="0"/>
    <x v="8"/>
    <n v="38.39"/>
    <x v="713"/>
    <x v="2"/>
    <s v="wearables"/>
  </r>
  <r>
    <n v="952"/>
    <s v="Audionoggin - Join the Earvolution"/>
    <s v="Audionoggin: Wireless personal surround sound for the athlete in everyone."/>
    <x v="197"/>
    <n v="19572"/>
    <x v="1"/>
    <x v="0"/>
    <s v="USD"/>
    <n v="1479483812"/>
    <n v="1476888212"/>
    <b v="0"/>
    <n v="196"/>
    <b v="0"/>
    <x v="8"/>
    <n v="39.942857142857143"/>
    <x v="714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1"/>
    <x v="0"/>
    <s v="USD"/>
    <n v="1422158199"/>
    <n v="1419566199"/>
    <b v="0"/>
    <n v="5"/>
    <b v="0"/>
    <x v="8"/>
    <n v="0.84"/>
    <x v="715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1"/>
    <x v="0"/>
    <s v="USD"/>
    <n v="1440100839"/>
    <n v="1436472039"/>
    <b v="0"/>
    <n v="73"/>
    <b v="0"/>
    <x v="8"/>
    <n v="43.406666666666666"/>
    <x v="716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1"/>
    <x v="0"/>
    <s v="USD"/>
    <n v="1473750300"/>
    <n v="1470294300"/>
    <b v="0"/>
    <n v="93"/>
    <b v="0"/>
    <x v="8"/>
    <n v="5.6613333333333333"/>
    <x v="717"/>
    <x v="2"/>
    <s v="wearables"/>
  </r>
  <r>
    <n v="956"/>
    <s v="SemiYours"/>
    <s v="You can rent out your Car with Uber. _x000a_You can rent out your Home with Airbnb. _x000a_Now you can rent out your CLOSET with SemiYOURS!"/>
    <x v="63"/>
    <n v="861"/>
    <x v="1"/>
    <x v="0"/>
    <s v="USD"/>
    <n v="1430081759"/>
    <n v="1424901359"/>
    <b v="0"/>
    <n v="17"/>
    <b v="0"/>
    <x v="8"/>
    <n v="1.722"/>
    <x v="718"/>
    <x v="2"/>
    <s v="wearables"/>
  </r>
  <r>
    <n v="957"/>
    <s v="DUALBAND, the Leather NFC Smart Watch Band"/>
    <s v="A Leather Smart watch Band, that NEVER needs to be charged for only $37!"/>
    <x v="14"/>
    <n v="233"/>
    <x v="1"/>
    <x v="0"/>
    <s v="USD"/>
    <n v="1479392133"/>
    <n v="1476710133"/>
    <b v="0"/>
    <n v="7"/>
    <b v="0"/>
    <x v="8"/>
    <n v="1.9416666666666664"/>
    <x v="71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1"/>
    <x v="0"/>
    <s v="USD"/>
    <n v="1428641940"/>
    <n v="1426792563"/>
    <b v="0"/>
    <n v="17"/>
    <b v="0"/>
    <x v="8"/>
    <n v="11.328275684711327"/>
    <x v="72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1"/>
    <x v="0"/>
    <s v="USD"/>
    <n v="1421640665"/>
    <n v="1419048665"/>
    <b v="0"/>
    <n v="171"/>
    <b v="0"/>
    <x v="8"/>
    <n v="38.86"/>
    <x v="721"/>
    <x v="2"/>
    <s v="wearables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1"/>
    <x v="0"/>
    <s v="USD"/>
    <n v="1489500155"/>
    <n v="1485874955"/>
    <b v="0"/>
    <n v="188"/>
    <b v="0"/>
    <x v="8"/>
    <n v="46.100628930817614"/>
    <x v="722"/>
    <x v="2"/>
    <s v="wearables"/>
  </r>
  <r>
    <n v="961"/>
    <s v="The first personal trainer and diet coach for your dog!"/>
    <s v="Active, happy &amp; healthy together! _x000a_Thatâ€™s our mission for all dogs and their parents."/>
    <x v="75"/>
    <n v="40079"/>
    <x v="1"/>
    <x v="0"/>
    <s v="USD"/>
    <n v="1487617200"/>
    <n v="1483634335"/>
    <b v="0"/>
    <n v="110"/>
    <b v="0"/>
    <x v="8"/>
    <n v="42.188421052631583"/>
    <x v="723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1"/>
    <x v="0"/>
    <s v="USD"/>
    <n v="1455210353"/>
    <n v="1451927153"/>
    <b v="0"/>
    <n v="37"/>
    <b v="0"/>
    <x v="8"/>
    <n v="28.48"/>
    <x v="724"/>
    <x v="2"/>
    <s v="wearables"/>
  </r>
  <r>
    <n v="963"/>
    <s v="The Ultimate Learning Center"/>
    <s v="WE are molding an educated, motivated, non violent GENERATION!"/>
    <x v="19"/>
    <n v="377"/>
    <x v="1"/>
    <x v="0"/>
    <s v="USD"/>
    <n v="1476717319"/>
    <n v="1473693319"/>
    <b v="0"/>
    <n v="9"/>
    <b v="0"/>
    <x v="8"/>
    <n v="1.077142857142857"/>
    <x v="725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1"/>
    <x v="5"/>
    <s v="CAD"/>
    <n v="1441119919"/>
    <n v="1437663919"/>
    <b v="0"/>
    <n v="29"/>
    <b v="0"/>
    <x v="8"/>
    <n v="0.79909090909090907"/>
    <x v="72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1"/>
    <x v="0"/>
    <s v="USD"/>
    <n v="1477454340"/>
    <n v="1474676646"/>
    <b v="0"/>
    <n v="6"/>
    <b v="0"/>
    <x v="8"/>
    <n v="1.1919999999999999"/>
    <x v="727"/>
    <x v="2"/>
    <s v="wearables"/>
  </r>
  <r>
    <n v="966"/>
    <s v="ICE SHIRT; Running, Multi-Sport, Cycling, Athletic Wear"/>
    <s v="ICE SHIRT; running, multi-sport, cycling, &amp; athletic wear shirts that hold melting ice to cool you on hot days."/>
    <x v="14"/>
    <n v="1776"/>
    <x v="1"/>
    <x v="0"/>
    <s v="USD"/>
    <n v="1475766932"/>
    <n v="1473174932"/>
    <b v="0"/>
    <n v="30"/>
    <b v="0"/>
    <x v="8"/>
    <n v="14.799999999999999"/>
    <x v="728"/>
    <x v="2"/>
    <s v="wearables"/>
  </r>
  <r>
    <n v="967"/>
    <s v="Better Beanie"/>
    <s v="Better Beanie is the new therapeutic wearable designed to assist you while keeping your hands free."/>
    <x v="22"/>
    <n v="3562"/>
    <x v="1"/>
    <x v="0"/>
    <s v="USD"/>
    <n v="1461301574"/>
    <n v="1456121174"/>
    <b v="0"/>
    <n v="81"/>
    <b v="0"/>
    <x v="8"/>
    <n v="17.810000000000002"/>
    <x v="729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1"/>
    <x v="0"/>
    <s v="USD"/>
    <n v="1408134034"/>
    <n v="1405542034"/>
    <b v="0"/>
    <n v="4"/>
    <b v="0"/>
    <x v="8"/>
    <n v="1.325"/>
    <x v="730"/>
    <x v="2"/>
    <s v="wearables"/>
  </r>
  <r>
    <n v="969"/>
    <s v="Make 100 | Geek &amp; Chic: Smart Safety Jewelry."/>
    <s v="Geek &amp; Chic Smart Jewelry Collection, Wearables Meet Style!"/>
    <x v="11"/>
    <n v="14000"/>
    <x v="1"/>
    <x v="14"/>
    <s v="MXN"/>
    <n v="1486624607"/>
    <n v="1483773407"/>
    <b v="0"/>
    <n v="11"/>
    <b v="0"/>
    <x v="8"/>
    <n v="46.666666666666664"/>
    <x v="73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1"/>
    <x v="5"/>
    <s v="CAD"/>
    <n v="1485147540"/>
    <n v="1481951853"/>
    <b v="0"/>
    <n v="14"/>
    <b v="0"/>
    <x v="8"/>
    <n v="45.92"/>
    <x v="73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1"/>
    <x v="0"/>
    <s v="USD"/>
    <n v="1433178060"/>
    <n v="1429290060"/>
    <b v="0"/>
    <n v="5"/>
    <b v="0"/>
    <x v="8"/>
    <n v="0.22599999999999998"/>
    <x v="733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1"/>
    <x v="0"/>
    <s v="USD"/>
    <n v="1409813940"/>
    <n v="1407271598"/>
    <b v="0"/>
    <n v="45"/>
    <b v="0"/>
    <x v="8"/>
    <n v="34.625"/>
    <x v="734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1"/>
    <x v="0"/>
    <s v="USD"/>
    <n v="1447032093"/>
    <n v="1441844493"/>
    <b v="0"/>
    <n v="8"/>
    <b v="0"/>
    <x v="8"/>
    <n v="2.0549999999999997"/>
    <x v="735"/>
    <x v="2"/>
    <s v="wearables"/>
  </r>
  <r>
    <n v="974"/>
    <s v="KneeJack"/>
    <s v="The device that allows those with artificial knees or arthritic knees to kneel down without putting pressure on their knees."/>
    <x v="63"/>
    <n v="280"/>
    <x v="1"/>
    <x v="0"/>
    <s v="USD"/>
    <n v="1458925156"/>
    <n v="1456336756"/>
    <b v="0"/>
    <n v="3"/>
    <b v="0"/>
    <x v="8"/>
    <n v="0.55999999999999994"/>
    <x v="736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1"/>
    <x v="0"/>
    <s v="USD"/>
    <n v="1467132185"/>
    <n v="1461948185"/>
    <b v="0"/>
    <n v="24"/>
    <b v="0"/>
    <x v="8"/>
    <n v="2.6069999999999998"/>
    <x v="737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1"/>
    <x v="2"/>
    <s v="AUD"/>
    <n v="1439515497"/>
    <n v="1435627497"/>
    <b v="0"/>
    <n v="18"/>
    <b v="0"/>
    <x v="8"/>
    <n v="1.9259999999999999"/>
    <x v="738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1"/>
    <x v="15"/>
    <s v="EUR"/>
    <n v="1456094197"/>
    <n v="1453502197"/>
    <b v="0"/>
    <n v="12"/>
    <b v="0"/>
    <x v="8"/>
    <n v="33.666666666666664"/>
    <x v="739"/>
    <x v="2"/>
    <s v="wearables"/>
  </r>
  <r>
    <n v="978"/>
    <s v="hidn tempo - a wearable stress coach"/>
    <s v="hidn tempo is an intelligent watch band that allows you to monitor your stress and manage it anywhere, anytime."/>
    <x v="201"/>
    <n v="97273"/>
    <x v="1"/>
    <x v="11"/>
    <s v="SEK"/>
    <n v="1456385101"/>
    <n v="1453793101"/>
    <b v="0"/>
    <n v="123"/>
    <b v="0"/>
    <x v="8"/>
    <n v="56.263267182990241"/>
    <x v="740"/>
    <x v="2"/>
    <s v="wearables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1"/>
    <x v="0"/>
    <s v="USD"/>
    <n v="1466449140"/>
    <n v="1463392828"/>
    <b v="0"/>
    <n v="96"/>
    <b v="0"/>
    <x v="8"/>
    <n v="82.817599999999999"/>
    <x v="741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1"/>
    <x v="0"/>
    <s v="USD"/>
    <n v="1417387322"/>
    <n v="1413495722"/>
    <b v="0"/>
    <n v="31"/>
    <b v="0"/>
    <x v="8"/>
    <n v="14.860000000000001"/>
    <x v="742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1"/>
    <x v="0"/>
    <s v="USD"/>
    <n v="1407624222"/>
    <n v="1405032222"/>
    <b v="0"/>
    <n v="4"/>
    <b v="0"/>
    <x v="8"/>
    <n v="1.2375123751237513E-2"/>
    <x v="743"/>
    <x v="2"/>
    <s v="wearables"/>
  </r>
  <r>
    <n v="982"/>
    <s v="Smart 2-in-1 I-PHONE HANDLE/WALLETtm"/>
    <s v="revolutonary ultra-slim 2-in-1 Smart  2-in-1 I-PHONE handle/WALLETtm with 360 rotatiion"/>
    <x v="178"/>
    <n v="3"/>
    <x v="1"/>
    <x v="0"/>
    <s v="USD"/>
    <n v="1475431486"/>
    <n v="1472839486"/>
    <b v="0"/>
    <n v="3"/>
    <b v="0"/>
    <x v="8"/>
    <n v="1.7142857142857144E-2"/>
    <x v="12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1"/>
    <x v="3"/>
    <s v="EUR"/>
    <n v="1471985640"/>
    <n v="1469289685"/>
    <b v="0"/>
    <n v="179"/>
    <b v="0"/>
    <x v="8"/>
    <n v="29.506136117214709"/>
    <x v="744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1"/>
    <x v="0"/>
    <s v="USD"/>
    <n v="1427507208"/>
    <n v="1424918808"/>
    <b v="0"/>
    <n v="3"/>
    <b v="0"/>
    <x v="8"/>
    <n v="1.06"/>
    <x v="745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1"/>
    <x v="12"/>
    <s v="EUR"/>
    <n v="1451602800"/>
    <n v="1449011610"/>
    <b v="0"/>
    <n v="23"/>
    <b v="0"/>
    <x v="8"/>
    <n v="6.293333333333333"/>
    <x v="746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1"/>
    <x v="1"/>
    <s v="GBP"/>
    <n v="1452384000"/>
    <n v="1447698300"/>
    <b v="0"/>
    <n v="23"/>
    <b v="0"/>
    <x v="8"/>
    <n v="12.75"/>
    <x v="747"/>
    <x v="2"/>
    <s v="wearables"/>
  </r>
  <r>
    <n v="987"/>
    <s v="Kidswatcher"/>
    <s v="Always know where your precious children are. Let them explore the world freely and in a secure way by using the Kidswatcher."/>
    <x v="63"/>
    <n v="6610"/>
    <x v="1"/>
    <x v="9"/>
    <s v="EUR"/>
    <n v="1403507050"/>
    <n v="1400051050"/>
    <b v="0"/>
    <n v="41"/>
    <b v="0"/>
    <x v="8"/>
    <n v="13.22"/>
    <x v="748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1"/>
    <x v="13"/>
    <s v="EUR"/>
    <n v="1475310825"/>
    <n v="1472718825"/>
    <b v="0"/>
    <n v="0"/>
    <b v="0"/>
    <x v="8"/>
    <n v="0"/>
    <x v="121"/>
    <x v="2"/>
    <s v="wearables"/>
  </r>
  <r>
    <n v="989"/>
    <s v="Power Rope"/>
    <s v="The most useful phone charger you will ever buy"/>
    <x v="3"/>
    <n v="1677"/>
    <x v="1"/>
    <x v="0"/>
    <s v="USD"/>
    <n v="1475101495"/>
    <n v="1472509495"/>
    <b v="0"/>
    <n v="32"/>
    <b v="0"/>
    <x v="8"/>
    <n v="16.77"/>
    <x v="74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1"/>
    <x v="0"/>
    <s v="USD"/>
    <n v="1409770164"/>
    <n v="1407178164"/>
    <b v="0"/>
    <n v="2"/>
    <b v="0"/>
    <x v="8"/>
    <n v="0.104"/>
    <x v="31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1"/>
    <x v="1"/>
    <s v="GBP"/>
    <n v="1468349460"/>
    <n v="1466186988"/>
    <b v="0"/>
    <n v="7"/>
    <b v="0"/>
    <x v="8"/>
    <n v="4.24"/>
    <x v="750"/>
    <x v="2"/>
    <s v="wearables"/>
  </r>
  <r>
    <n v="992"/>
    <s v="WairConditioning"/>
    <s v="The HOTTEST and COOLEST thing yet! WairConditioning... an entirely new level of comfortability!"/>
    <x v="57"/>
    <n v="467"/>
    <x v="1"/>
    <x v="0"/>
    <s v="USD"/>
    <n v="1462655519"/>
    <n v="1457475119"/>
    <b v="0"/>
    <n v="4"/>
    <b v="0"/>
    <x v="8"/>
    <n v="0.46699999999999997"/>
    <x v="751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1"/>
    <x v="0"/>
    <s v="USD"/>
    <n v="1478926800"/>
    <n v="1476054568"/>
    <b v="0"/>
    <n v="196"/>
    <b v="0"/>
    <x v="8"/>
    <n v="25.087142857142858"/>
    <x v="75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1"/>
    <x v="0"/>
    <s v="USD"/>
    <n v="1417388340"/>
    <n v="1412835530"/>
    <b v="0"/>
    <n v="11"/>
    <b v="0"/>
    <x v="8"/>
    <n v="2.3345000000000002"/>
    <x v="75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1"/>
    <x v="0"/>
    <s v="USD"/>
    <n v="1417276800"/>
    <n v="1415140480"/>
    <b v="0"/>
    <n v="9"/>
    <b v="0"/>
    <x v="8"/>
    <n v="7.26"/>
    <x v="754"/>
    <x v="2"/>
    <s v="wearables"/>
  </r>
  <r>
    <n v="996"/>
    <s v="Social behavior in technical communities"/>
    <s v="Study the behaviour of technical communities by tracking their movement  through wearables"/>
    <x v="23"/>
    <n v="65"/>
    <x v="1"/>
    <x v="0"/>
    <s v="USD"/>
    <n v="1406474820"/>
    <n v="1403902060"/>
    <b v="0"/>
    <n v="5"/>
    <b v="0"/>
    <x v="8"/>
    <n v="1.625"/>
    <x v="31"/>
    <x v="2"/>
    <s v="wearables"/>
  </r>
  <r>
    <n v="997"/>
    <s v="iPhanny"/>
    <s v="The iPhanny keeps your iPhone 6 safe from bending in those dangerous pants pockets."/>
    <x v="10"/>
    <n v="65"/>
    <x v="1"/>
    <x v="0"/>
    <s v="USD"/>
    <n v="1417145297"/>
    <n v="1414549697"/>
    <b v="0"/>
    <n v="8"/>
    <b v="0"/>
    <x v="8"/>
    <n v="1.3"/>
    <x v="755"/>
    <x v="2"/>
    <s v="wearables"/>
  </r>
  <r>
    <n v="998"/>
    <s v="Ollinfit: The Wearable Personal Trainer"/>
    <s v="Ollinfit is the first wearable fitness trainer with 3 sensors for superior accuracy, feedback and results."/>
    <x v="127"/>
    <n v="35135"/>
    <x v="1"/>
    <x v="5"/>
    <s v="CAD"/>
    <n v="1447909401"/>
    <n v="1444017801"/>
    <b v="0"/>
    <n v="229"/>
    <b v="0"/>
    <x v="8"/>
    <n v="58.558333333333337"/>
    <x v="756"/>
    <x v="2"/>
    <s v="wearables"/>
  </r>
  <r>
    <n v="999"/>
    <s v="Avid Watch: Multi-Sport Smart Watch with Activity Tracking"/>
    <s v="Built in running, cycling, pedometer, and golf features for the edge you need to perform at your very best!"/>
    <x v="60"/>
    <n v="11683"/>
    <x v="1"/>
    <x v="5"/>
    <s v="CAD"/>
    <n v="1415865720"/>
    <n v="1413270690"/>
    <b v="0"/>
    <n v="40"/>
    <b v="0"/>
    <x v="8"/>
    <n v="7.7886666666666677"/>
    <x v="757"/>
    <x v="2"/>
    <s v="wearables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2"/>
    <x v="0"/>
    <s v="USD"/>
    <n v="1489537560"/>
    <n v="1484357160"/>
    <b v="0"/>
    <n v="6"/>
    <b v="0"/>
    <x v="8"/>
    <n v="2.2157147647256061"/>
    <x v="758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2"/>
    <x v="1"/>
    <s v="GBP"/>
    <n v="1485796613"/>
    <n v="1481908613"/>
    <b v="0"/>
    <n v="4"/>
    <b v="0"/>
    <x v="8"/>
    <n v="104"/>
    <x v="759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2"/>
    <x v="0"/>
    <s v="USD"/>
    <n v="1450331940"/>
    <n v="1447777514"/>
    <b v="0"/>
    <n v="22"/>
    <b v="0"/>
    <x v="8"/>
    <n v="29.6029602960296"/>
    <x v="760"/>
    <x v="2"/>
    <s v="wearables"/>
  </r>
  <r>
    <n v="1003"/>
    <s v="Fashion loves Technology: Lamour, the connected heating shoe (Canceled)"/>
    <s v="Connected, heating, premium quality and comfortable leather sneakers - hand-crafted in France."/>
    <x v="22"/>
    <n v="3211"/>
    <x v="2"/>
    <x v="6"/>
    <s v="EUR"/>
    <n v="1489680061"/>
    <n v="1487091661"/>
    <b v="0"/>
    <n v="15"/>
    <b v="0"/>
    <x v="8"/>
    <n v="16.055"/>
    <x v="761"/>
    <x v="2"/>
    <s v="wearables"/>
  </r>
  <r>
    <n v="1004"/>
    <s v="AllerGuarder: Bluetooth wristband helps food-allergy kids"/>
    <s v="Harnessing wearable technology as a powerful defense for food-allergy children."/>
    <x v="31"/>
    <n v="20552"/>
    <x v="2"/>
    <x v="0"/>
    <s v="USD"/>
    <n v="1455814827"/>
    <n v="1453222827"/>
    <b v="0"/>
    <n v="95"/>
    <b v="0"/>
    <x v="8"/>
    <n v="82.207999999999998"/>
    <x v="762"/>
    <x v="2"/>
    <s v="wearables"/>
  </r>
  <r>
    <n v="1005"/>
    <s v="Forcite Alpine - World's First smart helmet for snow sports"/>
    <s v="The Forcite Alpine helmet records 4K footage and keeps you connected all in one sleek design."/>
    <x v="61"/>
    <n v="150102"/>
    <x v="2"/>
    <x v="0"/>
    <s v="USD"/>
    <n v="1446217183"/>
    <n v="1443538783"/>
    <b v="0"/>
    <n v="161"/>
    <b v="0"/>
    <x v="8"/>
    <n v="75.051000000000002"/>
    <x v="763"/>
    <x v="2"/>
    <s v="wearables"/>
  </r>
  <r>
    <n v="1006"/>
    <s v="SnuG Watchbands for Moto360 smartwatch (Canceled)"/>
    <s v="Sweat resistant, colorful, durable, CUSTOMIZABLE, watch bands &amp; protector bands that fit the Moto360 smartwatch."/>
    <x v="23"/>
    <n v="234"/>
    <x v="2"/>
    <x v="0"/>
    <s v="USD"/>
    <n v="1418368260"/>
    <n v="1417654672"/>
    <b v="0"/>
    <n v="8"/>
    <b v="0"/>
    <x v="8"/>
    <n v="5.8500000000000005"/>
    <x v="764"/>
    <x v="2"/>
    <s v="wearables"/>
  </r>
  <r>
    <n v="1007"/>
    <s v="SMART Knee Sleeve that Recommends Rest (Canceled)"/>
    <s v="Our knee sleeve monitors your muscles and recommends rest time (on a mobile app) when it detects overexertion!"/>
    <x v="11"/>
    <n v="13296"/>
    <x v="2"/>
    <x v="0"/>
    <s v="USD"/>
    <n v="1481727623"/>
    <n v="1478095223"/>
    <b v="0"/>
    <n v="76"/>
    <b v="0"/>
    <x v="8"/>
    <n v="44.32"/>
    <x v="76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2"/>
    <x v="14"/>
    <s v="MXN"/>
    <n v="1482953115"/>
    <n v="1480361115"/>
    <b v="0"/>
    <n v="1"/>
    <b v="0"/>
    <x v="8"/>
    <n v="0.26737967914438499"/>
    <x v="409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2"/>
    <x v="0"/>
    <s v="USD"/>
    <n v="1466346646"/>
    <n v="1463754646"/>
    <b v="0"/>
    <n v="101"/>
    <b v="0"/>
    <x v="8"/>
    <n v="13.13"/>
    <x v="178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2"/>
    <x v="0"/>
    <s v="USD"/>
    <n v="1473044340"/>
    <n v="1468180462"/>
    <b v="0"/>
    <n v="4"/>
    <b v="0"/>
    <x v="8"/>
    <n v="0.19088937093275488"/>
    <x v="698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2"/>
    <x v="0"/>
    <s v="USD"/>
    <n v="1418938395"/>
    <n v="1415050395"/>
    <b v="0"/>
    <n v="1"/>
    <b v="0"/>
    <x v="8"/>
    <n v="0.375"/>
    <x v="766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2"/>
    <x v="0"/>
    <s v="USD"/>
    <n v="1485254052"/>
    <n v="1481366052"/>
    <b v="0"/>
    <n v="775"/>
    <b v="0"/>
    <x v="8"/>
    <n v="21535.021000000001"/>
    <x v="767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2"/>
    <x v="0"/>
    <s v="USD"/>
    <n v="1451419200"/>
    <n v="1449000056"/>
    <b v="0"/>
    <n v="90"/>
    <b v="0"/>
    <x v="8"/>
    <n v="34.527999999999999"/>
    <x v="768"/>
    <x v="2"/>
    <s v="wearables"/>
  </r>
  <r>
    <n v="1014"/>
    <s v="CHEMION: The World's First Smart Glasses (Canceled)"/>
    <s v="CHEMION is an eyewear device that lets you show your creativity to the world."/>
    <x v="3"/>
    <n v="3060"/>
    <x v="2"/>
    <x v="0"/>
    <s v="USD"/>
    <n v="1420070615"/>
    <n v="1415750615"/>
    <b v="0"/>
    <n v="16"/>
    <b v="0"/>
    <x v="8"/>
    <n v="30.599999999999998"/>
    <x v="769"/>
    <x v="2"/>
    <s v="wearables"/>
  </r>
  <r>
    <n v="1015"/>
    <s v="SKIN - Wearable music remote control for your mobile phone"/>
    <s v="SKIN - The wearable music remote control which makes your fitness lifestyle a bit easier"/>
    <x v="7"/>
    <n v="240"/>
    <x v="2"/>
    <x v="16"/>
    <s v="CHF"/>
    <n v="1448489095"/>
    <n v="1445893495"/>
    <b v="0"/>
    <n v="6"/>
    <b v="0"/>
    <x v="8"/>
    <n v="2.666666666666667"/>
    <x v="379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2"/>
    <x v="0"/>
    <s v="USD"/>
    <n v="1459992856"/>
    <n v="1456108456"/>
    <b v="0"/>
    <n v="38"/>
    <b v="0"/>
    <x v="8"/>
    <n v="2.8420000000000001"/>
    <x v="77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2"/>
    <x v="0"/>
    <s v="USD"/>
    <n v="1448125935"/>
    <n v="1444666335"/>
    <b v="0"/>
    <n v="355"/>
    <b v="0"/>
    <x v="8"/>
    <n v="22.878799999999998"/>
    <x v="771"/>
    <x v="2"/>
    <s v="wearables"/>
  </r>
  <r>
    <n v="1018"/>
    <s v="Owl (Canceled)"/>
    <s v="Owl is a fitness tracker along with an accompanying iOS app, that is both fun and interactive for children."/>
    <x v="22"/>
    <n v="621"/>
    <x v="2"/>
    <x v="0"/>
    <s v="USD"/>
    <n v="1468496933"/>
    <n v="1465904933"/>
    <b v="0"/>
    <n v="7"/>
    <b v="0"/>
    <x v="8"/>
    <n v="3.105"/>
    <x v="772"/>
    <x v="2"/>
    <s v="wearables"/>
  </r>
  <r>
    <n v="1019"/>
    <s v="Tempi - The Smart Way to Monitor Temperature and Humidity"/>
    <s v="Tempi Is a Wearable Bluetooth Device That Gives Accurate Temperature and Humidity Readings."/>
    <x v="101"/>
    <n v="21300"/>
    <x v="2"/>
    <x v="0"/>
    <s v="USD"/>
    <n v="1423092149"/>
    <n v="1420500149"/>
    <b v="0"/>
    <n v="400"/>
    <b v="0"/>
    <x v="8"/>
    <n v="47.333333333333336"/>
    <x v="46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x v="15"/>
    <n v="205.54838709677421"/>
    <x v="773"/>
    <x v="4"/>
    <s v="electronic music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x v="15"/>
    <n v="351.80366666666669"/>
    <x v="774"/>
    <x v="4"/>
    <s v="electronic music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x v="15"/>
    <n v="114.9"/>
    <x v="775"/>
    <x v="4"/>
    <s v="electronic music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x v="15"/>
    <n v="237.15"/>
    <x v="776"/>
    <x v="4"/>
    <s v="electronic music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x v="15"/>
    <n v="118.63774999999998"/>
    <x v="777"/>
    <x v="4"/>
    <s v="electronic music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x v="15"/>
    <n v="109.92831428571431"/>
    <x v="778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x v="15"/>
    <n v="100.00828571428571"/>
    <x v="779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x v="15"/>
    <n v="103.09292094387415"/>
    <x v="780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x v="15"/>
    <n v="117.27000000000001"/>
    <x v="781"/>
    <x v="4"/>
    <s v="electronic music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x v="15"/>
    <n v="111.75999999999999"/>
    <x v="782"/>
    <x v="4"/>
    <s v="electronic music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x v="15"/>
    <n v="342.09999999999997"/>
    <x v="783"/>
    <x v="4"/>
    <s v="electronic music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x v="15"/>
    <n v="107.4"/>
    <x v="784"/>
    <x v="4"/>
    <s v="electronic music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x v="15"/>
    <n v="108.49703703703703"/>
    <x v="78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x v="15"/>
    <n v="102.86144578313252"/>
    <x v="786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x v="15"/>
    <n v="130.0018"/>
    <x v="78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x v="15"/>
    <n v="107.65217391304347"/>
    <x v="788"/>
    <x v="4"/>
    <s v="electronic music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x v="15"/>
    <n v="112.36044444444444"/>
    <x v="78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x v="15"/>
    <n v="102.1"/>
    <x v="79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x v="15"/>
    <n v="145.33333333333334"/>
    <x v="79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x v="15"/>
    <n v="128.19999999999999"/>
    <x v="79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2"/>
    <x v="0"/>
    <s v="USD"/>
    <n v="1472317209"/>
    <n v="1469725209"/>
    <b v="0"/>
    <n v="1"/>
    <b v="0"/>
    <x v="16"/>
    <n v="0.29411764705882354"/>
    <x v="409"/>
    <x v="5"/>
    <s v="audio"/>
  </r>
  <r>
    <n v="1041"/>
    <s v="Industry Success Project (Canceled)"/>
    <s v="I am trying to document what it is like to plunge head first into the music/audio industry as an intern."/>
    <x v="45"/>
    <n v="0"/>
    <x v="2"/>
    <x v="0"/>
    <s v="USD"/>
    <n v="1406769992"/>
    <n v="1405041992"/>
    <b v="0"/>
    <n v="0"/>
    <b v="0"/>
    <x v="16"/>
    <n v="0"/>
    <x v="121"/>
    <x v="5"/>
    <s v="audio"/>
  </r>
  <r>
    <n v="1042"/>
    <s v="Ben's Top 5 podcast (Canceled)"/>
    <s v="Hello! I'm Ben and I have been wanting to start a podcast for a while. I am looking to kickstart the process and get into the game!"/>
    <x v="81"/>
    <n v="10"/>
    <x v="2"/>
    <x v="0"/>
    <s v="USD"/>
    <n v="1410516000"/>
    <n v="1406824948"/>
    <b v="0"/>
    <n v="1"/>
    <b v="0"/>
    <x v="16"/>
    <n v="1.5384615384615385"/>
    <x v="119"/>
    <x v="5"/>
    <s v="audio"/>
  </r>
  <r>
    <n v="1043"/>
    <s v="Printing TONE Audio 10th Anniversary Edition! (Canceled)"/>
    <s v="We're seeking funding for a special 10th Anniversary PRINT EDITION! Receive your own copy for only $8"/>
    <x v="57"/>
    <n v="8537"/>
    <x v="2"/>
    <x v="0"/>
    <s v="USD"/>
    <n v="1432101855"/>
    <n v="1429509855"/>
    <b v="0"/>
    <n v="292"/>
    <b v="0"/>
    <x v="16"/>
    <n v="8.5370000000000008"/>
    <x v="793"/>
    <x v="5"/>
    <s v="audio"/>
  </r>
  <r>
    <n v="1044"/>
    <s v="Podcast for fun! (Canceled)"/>
    <s v="Hi. I'm looking to raise some funds to get some microphones, some interfaces to hook XLR to my iPad/iPhone/iMac. Plus some other stuff."/>
    <x v="39"/>
    <n v="6"/>
    <x v="2"/>
    <x v="0"/>
    <s v="USD"/>
    <n v="1425587220"/>
    <n v="1420668801"/>
    <b v="0"/>
    <n v="2"/>
    <b v="0"/>
    <x v="16"/>
    <n v="8.5714285714285715E-2"/>
    <x v="366"/>
    <x v="5"/>
    <s v="audio"/>
  </r>
  <r>
    <n v="1045"/>
    <s v="In Case Of Emergency (Canceled)"/>
    <s v="In Case Of Emergency is a radio talk show for preppers, beginning preppers, and with preparedness in mind."/>
    <x v="3"/>
    <n v="266"/>
    <x v="2"/>
    <x v="0"/>
    <s v="USD"/>
    <n v="1408827550"/>
    <n v="1406235550"/>
    <b v="0"/>
    <n v="8"/>
    <b v="0"/>
    <x v="16"/>
    <n v="2.6599999999999997"/>
    <x v="794"/>
    <x v="5"/>
    <s v="audio"/>
  </r>
  <r>
    <n v="1046"/>
    <s v="All Things Horses Podcast (Canceled)"/>
    <s v="All Things Horses is slowly becoming the greatest podcast on the internet and we are looking to upgrade the studio and software."/>
    <x v="9"/>
    <n v="0"/>
    <x v="2"/>
    <x v="12"/>
    <s v="EUR"/>
    <n v="1451161560"/>
    <n v="1447273560"/>
    <b v="0"/>
    <n v="0"/>
    <b v="0"/>
    <x v="16"/>
    <n v="0"/>
    <x v="121"/>
    <x v="5"/>
    <s v="audio"/>
  </r>
  <r>
    <n v="1047"/>
    <s v="Start a New Podcast (Canceled)"/>
    <s v="I wish to start a new podcast called Voices of Texas, and I want to interview interesting people of Texas each week."/>
    <x v="13"/>
    <n v="1"/>
    <x v="2"/>
    <x v="0"/>
    <s v="USD"/>
    <n v="1415219915"/>
    <n v="1412624315"/>
    <b v="0"/>
    <n v="1"/>
    <b v="0"/>
    <x v="16"/>
    <n v="0.05"/>
    <x v="12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2"/>
    <x v="0"/>
    <s v="USD"/>
    <n v="1474766189"/>
    <n v="1471310189"/>
    <b v="0"/>
    <n v="4"/>
    <b v="0"/>
    <x v="16"/>
    <n v="1.4133333333333333"/>
    <x v="450"/>
    <x v="5"/>
    <s v="audio"/>
  </r>
  <r>
    <n v="1049"/>
    <s v="J1 (Canceled)"/>
    <s v="------"/>
    <x v="14"/>
    <n v="0"/>
    <x v="2"/>
    <x v="0"/>
    <s v="USD"/>
    <n v="1455272445"/>
    <n v="1452680445"/>
    <b v="0"/>
    <n v="0"/>
    <b v="0"/>
    <x v="16"/>
    <n v="0"/>
    <x v="121"/>
    <x v="5"/>
    <s v="audio"/>
  </r>
  <r>
    <n v="1050"/>
    <s v="The (Secular) Barbershop Podcast (Canceled)"/>
    <s v="Secularism is on the rise and I hear you.Talk to me."/>
    <x v="30"/>
    <n v="0"/>
    <x v="2"/>
    <x v="0"/>
    <s v="USD"/>
    <n v="1442257677"/>
    <n v="1439665677"/>
    <b v="0"/>
    <n v="0"/>
    <b v="0"/>
    <x v="16"/>
    <n v="0"/>
    <x v="121"/>
    <x v="5"/>
    <s v="audio"/>
  </r>
  <r>
    <n v="1051"/>
    <s v="Now You Know Podcast (Canceled)"/>
    <s v="Inspired by some great podcasters as well as my desire to learn from many people about many topics, plus just to inform people."/>
    <x v="2"/>
    <n v="0"/>
    <x v="2"/>
    <x v="0"/>
    <s v="USD"/>
    <n v="1409098825"/>
    <n v="1406679625"/>
    <b v="0"/>
    <n v="0"/>
    <b v="0"/>
    <x v="16"/>
    <n v="0"/>
    <x v="12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2"/>
    <x v="0"/>
    <s v="USD"/>
    <n v="1465243740"/>
    <n v="1461438495"/>
    <b v="0"/>
    <n v="0"/>
    <b v="0"/>
    <x v="16"/>
    <n v="0"/>
    <x v="121"/>
    <x v="5"/>
    <s v="audio"/>
  </r>
  <r>
    <n v="1053"/>
    <s v="A day in the life of...(podcast) (Canceled)"/>
    <s v="How well do you know the stranger walking past you or the neighbor up the street? Extraordinary stories told by everyday people."/>
    <x v="15"/>
    <n v="15"/>
    <x v="2"/>
    <x v="0"/>
    <s v="USD"/>
    <n v="1488773332"/>
    <n v="1486613332"/>
    <b v="0"/>
    <n v="1"/>
    <b v="0"/>
    <x v="16"/>
    <n v="1"/>
    <x v="2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2"/>
    <x v="0"/>
    <s v="USD"/>
    <n v="1407708000"/>
    <n v="1405110399"/>
    <b v="0"/>
    <n v="0"/>
    <b v="0"/>
    <x v="16"/>
    <n v="0"/>
    <x v="121"/>
    <x v="5"/>
    <s v="audio"/>
  </r>
  <r>
    <n v="1055"/>
    <s v="The Smile High Podcast Club Season 3 (Canceled)"/>
    <s v="This project is to fund Season 3 of the SHPC.  Our plan is to produce 24 more spectacular episodes to share with the world."/>
    <x v="8"/>
    <n v="0"/>
    <x v="2"/>
    <x v="0"/>
    <s v="USD"/>
    <n v="1457394545"/>
    <n v="1454802545"/>
    <b v="0"/>
    <n v="0"/>
    <b v="0"/>
    <x v="16"/>
    <n v="0"/>
    <x v="121"/>
    <x v="5"/>
    <s v="audio"/>
  </r>
  <r>
    <n v="1056"/>
    <s v="Suburban Disorder Podcast (Canceled)"/>
    <s v="a podcast about everyday life, friends talking about music, movies, tv, relationships. conversations we have all had and can relate to"/>
    <x v="3"/>
    <n v="0"/>
    <x v="2"/>
    <x v="0"/>
    <s v="USD"/>
    <n v="1429892177"/>
    <n v="1424711777"/>
    <b v="0"/>
    <n v="0"/>
    <b v="0"/>
    <x v="16"/>
    <n v="0"/>
    <x v="121"/>
    <x v="5"/>
    <s v="audio"/>
  </r>
  <r>
    <n v="1057"/>
    <s v="Support Independent Media (Canceled)"/>
    <s v="Sayin it Plain is a Independent Radio Show created to inform the public and empower the community."/>
    <x v="3"/>
    <n v="0"/>
    <x v="2"/>
    <x v="0"/>
    <s v="USD"/>
    <n v="1480888483"/>
    <n v="1478292883"/>
    <b v="0"/>
    <n v="0"/>
    <b v="0"/>
    <x v="16"/>
    <n v="0"/>
    <x v="121"/>
    <x v="5"/>
    <s v="audio"/>
  </r>
  <r>
    <n v="1058"/>
    <s v="The Body Politic Radio (Canceled)"/>
    <s v="An investigative series on 790 KABC Radio on the ravages of addiction and what options millions of people have for hopeful recovery."/>
    <x v="79"/>
    <n v="0"/>
    <x v="2"/>
    <x v="0"/>
    <s v="USD"/>
    <n v="1427328000"/>
    <n v="1423777043"/>
    <b v="0"/>
    <n v="0"/>
    <b v="0"/>
    <x v="16"/>
    <n v="0"/>
    <x v="121"/>
    <x v="5"/>
    <s v="audio"/>
  </r>
  <r>
    <n v="1059"/>
    <s v="Voice Over Artist (Canceled)"/>
    <s v="Turning myself into a vocal artist."/>
    <x v="184"/>
    <n v="0"/>
    <x v="2"/>
    <x v="0"/>
    <s v="USD"/>
    <n v="1426269456"/>
    <n v="1423681056"/>
    <b v="0"/>
    <n v="0"/>
    <b v="0"/>
    <x v="16"/>
    <n v="0"/>
    <x v="121"/>
    <x v="5"/>
    <s v="audio"/>
  </r>
  <r>
    <n v="1060"/>
    <s v="Reality  Check (Canceled)"/>
    <s v="Reality Check is a weekly Internet Radio Show. Along with my co-host and engineer we discuss the issues of the day relevant to you!."/>
    <x v="10"/>
    <n v="50"/>
    <x v="2"/>
    <x v="0"/>
    <s v="USD"/>
    <n v="1429134893"/>
    <n v="1426542893"/>
    <b v="0"/>
    <n v="1"/>
    <b v="0"/>
    <x v="16"/>
    <n v="1"/>
    <x v="73"/>
    <x v="5"/>
    <s v="audio"/>
  </r>
  <r>
    <n v="1061"/>
    <s v="Chat Box 23 (Canceled)"/>
    <s v="T.O., Adi &amp; Mercedes discuss their point of views, women's issues &amp; Hollywood Hotties."/>
    <x v="23"/>
    <n v="0"/>
    <x v="2"/>
    <x v="0"/>
    <s v="USD"/>
    <n v="1462150800"/>
    <n v="1456987108"/>
    <b v="0"/>
    <n v="0"/>
    <b v="0"/>
    <x v="16"/>
    <n v="0"/>
    <x v="121"/>
    <x v="5"/>
    <s v="audio"/>
  </r>
  <r>
    <n v="1062"/>
    <s v="RETURNING AT A LATER DATE"/>
    <s v="SEE US ON PATREON www.badgirlartwork.com"/>
    <x v="212"/>
    <n v="190"/>
    <x v="2"/>
    <x v="0"/>
    <s v="USD"/>
    <n v="1468351341"/>
    <n v="1467746541"/>
    <b v="0"/>
    <n v="4"/>
    <b v="0"/>
    <x v="16"/>
    <n v="95.477386934673376"/>
    <x v="12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2"/>
    <x v="0"/>
    <s v="USD"/>
    <n v="1472604262"/>
    <n v="1470012262"/>
    <b v="0"/>
    <n v="0"/>
    <b v="0"/>
    <x v="16"/>
    <n v="0"/>
    <x v="121"/>
    <x v="5"/>
    <s v="audio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1"/>
    <x v="0"/>
    <s v="USD"/>
    <n v="1373174903"/>
    <n v="1369286903"/>
    <b v="0"/>
    <n v="123"/>
    <b v="0"/>
    <x v="17"/>
    <n v="8.974444444444444"/>
    <x v="795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1"/>
    <x v="2"/>
    <s v="AUD"/>
    <n v="1392800922"/>
    <n v="1390381722"/>
    <b v="0"/>
    <n v="5"/>
    <b v="0"/>
    <x v="17"/>
    <n v="2.7"/>
    <x v="796"/>
    <x v="6"/>
    <s v="video games"/>
  </r>
  <r>
    <n v="1066"/>
    <s v="So I'm A Dark Lord"/>
    <s v="A parody of old school RPGs where you are a new Dark Lord on a quest to amass monsters and allies on your side."/>
    <x v="60"/>
    <n v="5051"/>
    <x v="1"/>
    <x v="0"/>
    <s v="USD"/>
    <n v="1375657582"/>
    <n v="1371769582"/>
    <b v="0"/>
    <n v="148"/>
    <b v="0"/>
    <x v="17"/>
    <n v="3.3673333333333333"/>
    <x v="797"/>
    <x v="6"/>
    <s v="video games"/>
  </r>
  <r>
    <n v="1067"/>
    <s v="Fate Fighters - The Ultimate Decision Maker"/>
    <s v="Canâ€™t make up your mind about something? Simply type in your two options and let the fighters of fate decide for you!"/>
    <x v="2"/>
    <n v="130"/>
    <x v="1"/>
    <x v="0"/>
    <s v="USD"/>
    <n v="1387657931"/>
    <n v="1385065931"/>
    <b v="0"/>
    <n v="10"/>
    <b v="0"/>
    <x v="17"/>
    <n v="26"/>
    <x v="31"/>
    <x v="6"/>
    <s v="video games"/>
  </r>
  <r>
    <n v="1068"/>
    <s v="The Quest To Save Hip Hop"/>
    <s v="THE QUEST TO SAVE HIP HOP is an old school beat em up st game that has a focus on old school hip hop and new age hip hop coming to pc."/>
    <x v="11"/>
    <n v="45"/>
    <x v="1"/>
    <x v="0"/>
    <s v="USD"/>
    <n v="1460274864"/>
    <n v="1457686464"/>
    <b v="0"/>
    <n v="4"/>
    <b v="0"/>
    <x v="17"/>
    <n v="0.15"/>
    <x v="798"/>
    <x v="6"/>
    <s v="video games"/>
  </r>
  <r>
    <n v="1069"/>
    <s v="Until The End (PC, Mac, and Linux)"/>
    <s v="A run-n-gun zombie survival game where you scavenge for items to make the night a little less scary."/>
    <x v="41"/>
    <n v="850"/>
    <x v="1"/>
    <x v="0"/>
    <s v="USD"/>
    <n v="1385447459"/>
    <n v="1382679059"/>
    <b v="0"/>
    <n v="21"/>
    <b v="0"/>
    <x v="17"/>
    <n v="38.636363636363633"/>
    <x v="79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1"/>
    <x v="0"/>
    <s v="USD"/>
    <n v="1349050622"/>
    <n v="1347322622"/>
    <b v="0"/>
    <n v="2"/>
    <b v="0"/>
    <x v="17"/>
    <n v="0.70000000000000007"/>
    <x v="436"/>
    <x v="6"/>
    <s v="video games"/>
  </r>
  <r>
    <n v="1071"/>
    <s v="DJ's Bane"/>
    <s v="I'm making a game where you choose how you want to kill the DJ, so you yourself can decide what music will be played at the party."/>
    <x v="213"/>
    <n v="0"/>
    <x v="1"/>
    <x v="10"/>
    <s v="NOK"/>
    <n v="1447787093"/>
    <n v="1445191493"/>
    <b v="0"/>
    <n v="0"/>
    <b v="0"/>
    <x v="17"/>
    <n v="0"/>
    <x v="121"/>
    <x v="6"/>
    <s v="video games"/>
  </r>
  <r>
    <n v="1072"/>
    <s v="World Defense : Tower Defense"/>
    <s v="A tower defense game that is played anywhere on the earth's surface!  This project is to expand it to be multiplayer and mod support."/>
    <x v="96"/>
    <n v="51"/>
    <x v="1"/>
    <x v="0"/>
    <s v="USD"/>
    <n v="1391630297"/>
    <n v="1389038297"/>
    <b v="0"/>
    <n v="4"/>
    <b v="0"/>
    <x v="17"/>
    <n v="6.8000000000000005E-2"/>
    <x v="800"/>
    <x v="6"/>
    <s v="video games"/>
  </r>
  <r>
    <n v="1073"/>
    <s v="Rainbow Ball to the Iphone"/>
    <s v="We want to bring our Game Rainbow Ball to the iphone and to do that we need a little help"/>
    <x v="47"/>
    <n v="10"/>
    <x v="1"/>
    <x v="0"/>
    <s v="USD"/>
    <n v="1318806541"/>
    <n v="1316214541"/>
    <b v="0"/>
    <n v="1"/>
    <b v="0"/>
    <x v="17"/>
    <n v="1.3333333333333335"/>
    <x v="119"/>
    <x v="6"/>
    <s v="video games"/>
  </r>
  <r>
    <n v="1074"/>
    <s v="Kingdom Espionage"/>
    <s v="An ambitious multiplayer game set in fantastical medieval world where you must defend your castle while attacking others to gain ranks!"/>
    <x v="214"/>
    <n v="3407"/>
    <x v="1"/>
    <x v="0"/>
    <s v="USD"/>
    <n v="1388808545"/>
    <n v="1386216545"/>
    <b v="0"/>
    <n v="30"/>
    <b v="0"/>
    <x v="17"/>
    <n v="6.3092592592592585"/>
    <x v="801"/>
    <x v="6"/>
    <s v="video games"/>
  </r>
  <r>
    <n v="1075"/>
    <s v="Towers Of The Apocalypse"/>
    <s v="Fully 3D, post Apocalyptic themed tower defense video game. New take on the genre."/>
    <x v="28"/>
    <n v="45"/>
    <x v="1"/>
    <x v="0"/>
    <s v="USD"/>
    <n v="1336340516"/>
    <n v="1333748516"/>
    <b v="0"/>
    <n v="3"/>
    <b v="0"/>
    <x v="17"/>
    <n v="4.5"/>
    <x v="2"/>
    <x v="6"/>
    <s v="video games"/>
  </r>
  <r>
    <n v="1076"/>
    <s v="Kaptain Brawe 2: A Space Travesty"/>
    <s v="A comical point and click adventure by veteran team of Broken Sword and Monkey Island fame - Steve Ince and Bill Tiller"/>
    <x v="96"/>
    <n v="47074"/>
    <x v="1"/>
    <x v="0"/>
    <s v="USD"/>
    <n v="1410426250"/>
    <n v="1405674250"/>
    <b v="0"/>
    <n v="975"/>
    <b v="0"/>
    <x v="17"/>
    <n v="62.765333333333331"/>
    <x v="802"/>
    <x v="6"/>
    <s v="video games"/>
  </r>
  <r>
    <n v="1077"/>
    <s v="Legends of Callasia [Demo Available NOW!]"/>
    <s v="An epic strategy game of world conquest with simultaneous turn-based multiplayer gameplay and no hotseat waiting"/>
    <x v="31"/>
    <n v="7344"/>
    <x v="1"/>
    <x v="0"/>
    <s v="USD"/>
    <n v="1452744011"/>
    <n v="1450152011"/>
    <b v="0"/>
    <n v="167"/>
    <b v="0"/>
    <x v="17"/>
    <n v="29.376000000000001"/>
    <x v="803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1"/>
    <x v="0"/>
    <s v="USD"/>
    <n v="1311309721"/>
    <n v="1307421721"/>
    <b v="0"/>
    <n v="5"/>
    <b v="0"/>
    <x v="17"/>
    <n v="7.5"/>
    <x v="377"/>
    <x v="6"/>
    <s v="video games"/>
  </r>
  <r>
    <n v="1079"/>
    <s v="Sirius Online, an indie Space MMO"/>
    <s v="Sirius Online is currently the work of two brothers striving to bring the Era of Freelancer back, adding dynamic markets and more."/>
    <x v="91"/>
    <n v="678"/>
    <x v="1"/>
    <x v="12"/>
    <s v="EUR"/>
    <n v="1463232936"/>
    <n v="1461072936"/>
    <b v="0"/>
    <n v="18"/>
    <b v="0"/>
    <x v="17"/>
    <n v="2.6076923076923078"/>
    <x v="804"/>
    <x v="6"/>
    <s v="video games"/>
  </r>
  <r>
    <n v="1080"/>
    <s v="Skullforge: The Hunt"/>
    <s v="A fantasy action RPG which follows an elven ex-slave on a journey of magic, revenge, intrigue, and deceit."/>
    <x v="22"/>
    <n v="1821"/>
    <x v="1"/>
    <x v="0"/>
    <s v="USD"/>
    <n v="1399778333"/>
    <n v="1397186333"/>
    <b v="0"/>
    <n v="98"/>
    <b v="0"/>
    <x v="17"/>
    <n v="9.1050000000000004"/>
    <x v="805"/>
    <x v="6"/>
    <s v="video games"/>
  </r>
  <r>
    <n v="1081"/>
    <s v="The Creature"/>
    <s v="Finishing your last job before you retire until a disaster strikes the cargo ship can you survive The Creature?"/>
    <x v="118"/>
    <n v="12"/>
    <x v="1"/>
    <x v="0"/>
    <s v="USD"/>
    <n v="1422483292"/>
    <n v="1419891292"/>
    <b v="0"/>
    <n v="4"/>
    <b v="0"/>
    <x v="17"/>
    <n v="1.7647058823529412E-2"/>
    <x v="366"/>
    <x v="6"/>
    <s v="video games"/>
  </r>
  <r>
    <n v="1082"/>
    <s v="T-Fighter: Code Name M - Mobile Edition"/>
    <s v="Challenge your trivia skills in this action oriented game against several opponents across time."/>
    <x v="3"/>
    <n v="56"/>
    <x v="1"/>
    <x v="0"/>
    <s v="USD"/>
    <n v="1344635088"/>
    <n v="1342043088"/>
    <b v="0"/>
    <n v="3"/>
    <b v="0"/>
    <x v="17"/>
    <n v="0.55999999999999994"/>
    <x v="806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1"/>
    <x v="5"/>
    <s v="CAD"/>
    <n v="1406994583"/>
    <n v="1401810583"/>
    <b v="0"/>
    <n v="1"/>
    <b v="0"/>
    <x v="17"/>
    <n v="0.82000000000000006"/>
    <x v="807"/>
    <x v="6"/>
    <s v="video games"/>
  </r>
  <r>
    <n v="1084"/>
    <s v="My own channel"/>
    <s v="I want to start my own channel for gaming"/>
    <x v="131"/>
    <n v="0"/>
    <x v="1"/>
    <x v="0"/>
    <s v="USD"/>
    <n v="1407534804"/>
    <n v="1404942804"/>
    <b v="0"/>
    <n v="0"/>
    <b v="0"/>
    <x v="17"/>
    <n v="0"/>
    <x v="121"/>
    <x v="6"/>
    <s v="video games"/>
  </r>
  <r>
    <n v="1085"/>
    <s v="Sun Dryd Studios"/>
    <s v="The new kid on the block. Re-imagining old games and creating new ones. Ship, Lazer, Rock is first."/>
    <x v="11"/>
    <n v="1026"/>
    <x v="1"/>
    <x v="5"/>
    <s v="CAD"/>
    <n v="1457967975"/>
    <n v="1455379575"/>
    <b v="0"/>
    <n v="9"/>
    <b v="0"/>
    <x v="17"/>
    <n v="3.42"/>
    <x v="808"/>
    <x v="6"/>
    <s v="video games"/>
  </r>
  <r>
    <n v="1086"/>
    <s v="Cyber Universe Online"/>
    <s v="Humanity's future in the Galaxy"/>
    <x v="102"/>
    <n v="15"/>
    <x v="1"/>
    <x v="0"/>
    <s v="USD"/>
    <n v="1408913291"/>
    <n v="1406321291"/>
    <b v="0"/>
    <n v="2"/>
    <b v="0"/>
    <x v="17"/>
    <n v="8.3333333333333343E-2"/>
    <x v="507"/>
    <x v="6"/>
    <s v="video games"/>
  </r>
  <r>
    <n v="1087"/>
    <s v="Idle Gamers"/>
    <s v="Idle gamers are the group of gamers worth watching play video games. We have a back log of video ideas and want to entertain you."/>
    <x v="184"/>
    <n v="0"/>
    <x v="1"/>
    <x v="0"/>
    <s v="USD"/>
    <n v="1402852087"/>
    <n v="1400260087"/>
    <b v="0"/>
    <n v="0"/>
    <b v="0"/>
    <x v="17"/>
    <n v="0"/>
    <x v="121"/>
    <x v="6"/>
    <s v="video games"/>
  </r>
  <r>
    <n v="1088"/>
    <s v="Still Alive"/>
    <s v="A fresh twist on survival games. Intense, high-stakes 30 minute rounds for up to 10 players."/>
    <x v="101"/>
    <n v="6382.34"/>
    <x v="1"/>
    <x v="0"/>
    <s v="USD"/>
    <n v="1398366667"/>
    <n v="1395774667"/>
    <b v="0"/>
    <n v="147"/>
    <b v="0"/>
    <x v="17"/>
    <n v="14.182977777777777"/>
    <x v="809"/>
    <x v="6"/>
    <s v="video games"/>
  </r>
  <r>
    <n v="1089"/>
    <s v="Farabel"/>
    <s v="Farabel is a single player turn-based fantasy strategy game for Mac/PC/Linux"/>
    <x v="36"/>
    <n v="1174"/>
    <x v="1"/>
    <x v="6"/>
    <s v="EUR"/>
    <n v="1435293175"/>
    <n v="1432701175"/>
    <b v="0"/>
    <n v="49"/>
    <b v="0"/>
    <x v="17"/>
    <n v="7.8266666666666662"/>
    <x v="810"/>
    <x v="6"/>
    <s v="video games"/>
  </r>
  <r>
    <n v="1090"/>
    <s v="Help Jumpy Punch Prosper!!"/>
    <s v="A sci-fi platformer game inspired by a certain blue hedgehog and Italian plumber. Jump, fight, dodge and sprint your way to victory."/>
    <x v="215"/>
    <n v="5"/>
    <x v="1"/>
    <x v="2"/>
    <s v="AUD"/>
    <n v="1432873653"/>
    <n v="1430281653"/>
    <b v="0"/>
    <n v="1"/>
    <b v="0"/>
    <x v="17"/>
    <n v="3.8464497269020695E-2"/>
    <x v="144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1"/>
    <x v="1"/>
    <s v="GBP"/>
    <n v="1460313672"/>
    <n v="1457725272"/>
    <b v="0"/>
    <n v="2"/>
    <b v="0"/>
    <x v="17"/>
    <n v="12.5"/>
    <x v="38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1"/>
    <x v="0"/>
    <s v="USD"/>
    <n v="1357432638"/>
    <n v="1354840638"/>
    <b v="0"/>
    <n v="7"/>
    <b v="0"/>
    <x v="17"/>
    <n v="1.05"/>
    <x v="366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1"/>
    <x v="5"/>
    <s v="CAD"/>
    <n v="1455232937"/>
    <n v="1453936937"/>
    <b v="0"/>
    <n v="4"/>
    <b v="0"/>
    <x v="17"/>
    <n v="14.083333333333334"/>
    <x v="811"/>
    <x v="6"/>
    <s v="video games"/>
  </r>
  <r>
    <n v="1094"/>
    <s v="Sprocket Junkie"/>
    <s v="An action racing game for iOS. Set in a steampunk world, players battle their way to the finish line on customizable rocket engines!"/>
    <x v="102"/>
    <n v="3294.01"/>
    <x v="1"/>
    <x v="0"/>
    <s v="USD"/>
    <n v="1318180033"/>
    <n v="1315588033"/>
    <b v="0"/>
    <n v="27"/>
    <b v="0"/>
    <x v="17"/>
    <n v="18.300055555555556"/>
    <x v="812"/>
    <x v="6"/>
    <s v="video games"/>
  </r>
  <r>
    <n v="1095"/>
    <s v="Project Snowstorm"/>
    <s v="MMORPG with Real-Time Pet Battles, Expansive 3D World and Ranked Individual &amp; Guild PvP arenas all on your mobile device!"/>
    <x v="69"/>
    <n v="25174"/>
    <x v="1"/>
    <x v="0"/>
    <s v="USD"/>
    <n v="1377867220"/>
    <n v="1375275220"/>
    <b v="0"/>
    <n v="94"/>
    <b v="0"/>
    <x v="17"/>
    <n v="5.0347999999999997"/>
    <x v="813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1"/>
    <x v="0"/>
    <s v="USD"/>
    <n v="1412393400"/>
    <n v="1409747154"/>
    <b v="0"/>
    <n v="29"/>
    <b v="0"/>
    <x v="17"/>
    <n v="17.933333333333334"/>
    <x v="814"/>
    <x v="6"/>
    <s v="video games"/>
  </r>
  <r>
    <n v="1097"/>
    <s v="Rabbly"/>
    <s v="Rabbly is action-adventure game. Is about a scientist going on an adventure, to find rare materials in another galaxy."/>
    <x v="57"/>
    <n v="47"/>
    <x v="1"/>
    <x v="0"/>
    <s v="USD"/>
    <n v="1393786877"/>
    <n v="1390330877"/>
    <b v="0"/>
    <n v="7"/>
    <b v="0"/>
    <x v="17"/>
    <n v="4.7E-2"/>
    <x v="815"/>
    <x v="6"/>
    <s v="video games"/>
  </r>
  <r>
    <n v="1098"/>
    <s v="Kick, Punch... Fireball"/>
    <s v="Kick, Punch... Fireball is an FPS type arena game set inside the fantasy world."/>
    <x v="31"/>
    <n v="1803"/>
    <x v="1"/>
    <x v="0"/>
    <s v="USD"/>
    <n v="1397413095"/>
    <n v="1394821095"/>
    <b v="0"/>
    <n v="22"/>
    <b v="0"/>
    <x v="17"/>
    <n v="7.2120000000000006"/>
    <x v="816"/>
    <x v="6"/>
    <s v="video games"/>
  </r>
  <r>
    <n v="1099"/>
    <s v="Xeno - A Sci-Fi FPS"/>
    <s v="Xeno is an FPS which combines all the best elements of old school and modern games to create a fresh and unique gameplay experience."/>
    <x v="10"/>
    <n v="25"/>
    <x v="1"/>
    <x v="1"/>
    <s v="GBP"/>
    <n v="1431547468"/>
    <n v="1428955468"/>
    <b v="0"/>
    <n v="1"/>
    <b v="0"/>
    <x v="17"/>
    <n v="0.5"/>
    <x v="384"/>
    <x v="6"/>
    <s v="video games"/>
  </r>
  <r>
    <n v="1100"/>
    <s v="Aeldengald Saga Book I"/>
    <s v="A retro style puzzle rpg with a dark story. Your decisions will influence the world and decide the outcome of the story."/>
    <x v="23"/>
    <n v="100"/>
    <x v="1"/>
    <x v="12"/>
    <s v="EUR"/>
    <n v="1455417571"/>
    <n v="1452825571"/>
    <b v="0"/>
    <n v="10"/>
    <b v="0"/>
    <x v="17"/>
    <n v="2.5"/>
    <x v="119"/>
    <x v="6"/>
    <s v="video games"/>
  </r>
  <r>
    <n v="1101"/>
    <s v="Strain Wars"/>
    <s v="Different strains of marijuana leafs battling to the death to see which one is the top strain."/>
    <x v="57"/>
    <n v="41"/>
    <x v="1"/>
    <x v="0"/>
    <s v="USD"/>
    <n v="1468519920"/>
    <n v="1466188338"/>
    <b v="0"/>
    <n v="6"/>
    <b v="0"/>
    <x v="17"/>
    <n v="4.1000000000000002E-2"/>
    <x v="817"/>
    <x v="6"/>
    <s v="video games"/>
  </r>
  <r>
    <n v="1102"/>
    <s v="Runers"/>
    <s v="Runers is a top-down rogue-like shooter where as you advance you create more powerful spells and fight fierce monsters and bosses."/>
    <x v="6"/>
    <n v="425"/>
    <x v="1"/>
    <x v="0"/>
    <s v="USD"/>
    <n v="1386568740"/>
    <n v="1383095125"/>
    <b v="0"/>
    <n v="24"/>
    <b v="0"/>
    <x v="17"/>
    <n v="5.3125"/>
    <x v="818"/>
    <x v="6"/>
    <s v="video games"/>
  </r>
  <r>
    <n v="1103"/>
    <s v="The Morgue"/>
    <s v="&quot;I go to work... I classify the bodies and store them accordingly... Sometimes I here noises... Other times is see her..."/>
    <x v="36"/>
    <n v="243"/>
    <x v="1"/>
    <x v="0"/>
    <s v="USD"/>
    <n v="1466227190"/>
    <n v="1461043190"/>
    <b v="0"/>
    <n v="15"/>
    <b v="0"/>
    <x v="17"/>
    <n v="1.6199999999999999"/>
    <x v="796"/>
    <x v="6"/>
    <s v="video games"/>
  </r>
  <r>
    <n v="1104"/>
    <s v="Street Heroes - A Facebook Beat 'em Up"/>
    <s v="Street Heroes is a retro 2D side-scrolling multiplayer beat 'em up for Facebook that brings classic arcade fun to a social platform"/>
    <x v="127"/>
    <n v="2971"/>
    <x v="1"/>
    <x v="1"/>
    <s v="GBP"/>
    <n v="1402480221"/>
    <n v="1399888221"/>
    <b v="0"/>
    <n v="37"/>
    <b v="0"/>
    <x v="17"/>
    <n v="4.9516666666666671"/>
    <x v="819"/>
    <x v="6"/>
    <s v="video games"/>
  </r>
  <r>
    <n v="1105"/>
    <s v="Nightmare Zombies"/>
    <s v="Nightmare Zombies is the first Oculus Rift Only immersive zombie simulator in the Post-Apocalypse urban environment of New York City."/>
    <x v="216"/>
    <n v="1431"/>
    <x v="1"/>
    <x v="0"/>
    <s v="USD"/>
    <n v="1395627327"/>
    <n v="1393038927"/>
    <b v="0"/>
    <n v="20"/>
    <b v="0"/>
    <x v="17"/>
    <n v="0.159"/>
    <x v="820"/>
    <x v="6"/>
    <s v="video games"/>
  </r>
  <r>
    <n v="1106"/>
    <s v="Backyard Zombies"/>
    <s v="Collect coins and save civilians while you blast your way through tons of zombies! Unlock new characters and levels!"/>
    <x v="44"/>
    <n v="165"/>
    <x v="1"/>
    <x v="0"/>
    <s v="USD"/>
    <n v="1333557975"/>
    <n v="1330969575"/>
    <b v="0"/>
    <n v="7"/>
    <b v="0"/>
    <x v="17"/>
    <n v="41.25"/>
    <x v="821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1"/>
    <x v="0"/>
    <s v="USD"/>
    <n v="1406148024"/>
    <n v="1403556024"/>
    <b v="0"/>
    <n v="0"/>
    <b v="0"/>
    <x v="17"/>
    <n v="0"/>
    <x v="121"/>
    <x v="6"/>
    <s v="video games"/>
  </r>
  <r>
    <n v="1108"/>
    <s v="Urbania: Create the future"/>
    <s v="Environmental awareness using social games where players are challenged to pursue sustainable development in the city of the future."/>
    <x v="31"/>
    <n v="732.5"/>
    <x v="1"/>
    <x v="0"/>
    <s v="USD"/>
    <n v="1334326635"/>
    <n v="1329146235"/>
    <b v="0"/>
    <n v="21"/>
    <b v="0"/>
    <x v="17"/>
    <n v="2.93"/>
    <x v="822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1"/>
    <x v="0"/>
    <s v="USD"/>
    <n v="1479495790"/>
    <n v="1476900190"/>
    <b v="0"/>
    <n v="3"/>
    <b v="0"/>
    <x v="17"/>
    <n v="0.44999999999999996"/>
    <x v="2"/>
    <x v="6"/>
    <s v="video games"/>
  </r>
  <r>
    <n v="1110"/>
    <s v="PSI - Role Playing Game"/>
    <s v="PSI is a game about a group of people dealing with the effects of Nightmares becoming reality, life will never be the same."/>
    <x v="63"/>
    <n v="255"/>
    <x v="1"/>
    <x v="0"/>
    <s v="USD"/>
    <n v="1354919022"/>
    <n v="1352327022"/>
    <b v="0"/>
    <n v="11"/>
    <b v="0"/>
    <x v="17"/>
    <n v="0.51"/>
    <x v="823"/>
    <x v="6"/>
    <s v="video games"/>
  </r>
  <r>
    <n v="1111"/>
    <s v="Funding HyperLight Studios"/>
    <s v="We are bringing a new gaming experience to the field. One that will connect a community of people and servers from around the world."/>
    <x v="30"/>
    <n v="1"/>
    <x v="1"/>
    <x v="0"/>
    <s v="USD"/>
    <n v="1452228790"/>
    <n v="1449636790"/>
    <b v="0"/>
    <n v="1"/>
    <b v="0"/>
    <x v="17"/>
    <n v="0.04"/>
    <x v="120"/>
    <x v="6"/>
    <s v="video games"/>
  </r>
  <r>
    <n v="1112"/>
    <s v="Johnny Rocketfingers: Violent Point &amp; Click Adventure!"/>
    <s v="Tarantino-esque Adventure Game on Steroids Inspired by LucasArts, Gritty Action Movies and 1940's Animation"/>
    <x v="217"/>
    <n v="31272.92"/>
    <x v="1"/>
    <x v="0"/>
    <s v="USD"/>
    <n v="1421656200"/>
    <n v="1416507211"/>
    <b v="0"/>
    <n v="312"/>
    <b v="0"/>
    <x v="17"/>
    <n v="35.537409090909087"/>
    <x v="824"/>
    <x v="6"/>
    <s v="video games"/>
  </r>
  <r>
    <n v="1113"/>
    <s v="A YouTube Gaming Channel"/>
    <s v="A start up YouTube PC Gaming channel named ''Jeansie''. Comprised of witty banter and slightly above average  gaming skills :)"/>
    <x v="28"/>
    <n v="5"/>
    <x v="1"/>
    <x v="1"/>
    <s v="GBP"/>
    <n v="1408058820"/>
    <n v="1405466820"/>
    <b v="0"/>
    <n v="1"/>
    <b v="0"/>
    <x v="17"/>
    <n v="0.5"/>
    <x v="144"/>
    <x v="6"/>
    <s v="video games"/>
  </r>
  <r>
    <n v="1114"/>
    <s v="TeleRide"/>
    <s v="SciFi racing game for Android &amp; iOS platforms. Player gets a unique weapon which introduces an additional dimension to the competition."/>
    <x v="12"/>
    <n v="10"/>
    <x v="1"/>
    <x v="1"/>
    <s v="GBP"/>
    <n v="1381306687"/>
    <n v="1378714687"/>
    <b v="0"/>
    <n v="3"/>
    <b v="0"/>
    <x v="17"/>
    <n v="0.16666666666666669"/>
    <x v="82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1"/>
    <x v="0"/>
    <s v="USD"/>
    <n v="1459352495"/>
    <n v="1456764095"/>
    <b v="0"/>
    <n v="4"/>
    <b v="0"/>
    <x v="17"/>
    <n v="0.13250000000000001"/>
    <x v="514"/>
    <x v="6"/>
    <s v="video games"/>
  </r>
  <r>
    <n v="1116"/>
    <s v="Quest Remnants of Chaos"/>
    <s v="A medieval, post apocolyptic, Online, MMORPG. Class morphing, character customization game."/>
    <x v="69"/>
    <n v="178.52"/>
    <x v="1"/>
    <x v="0"/>
    <s v="USD"/>
    <n v="1339273208"/>
    <n v="1334089208"/>
    <b v="0"/>
    <n v="10"/>
    <b v="0"/>
    <x v="17"/>
    <n v="3.5704000000000007E-2"/>
    <x v="826"/>
    <x v="6"/>
    <s v="video games"/>
  </r>
  <r>
    <n v="1117"/>
    <s v="Medieval Village"/>
    <s v="Experience the Medieval in your own village. Increase your village into a city and walk through the streets."/>
    <x v="28"/>
    <n v="83"/>
    <x v="1"/>
    <x v="12"/>
    <s v="EUR"/>
    <n v="1451053313"/>
    <n v="1448461313"/>
    <b v="0"/>
    <n v="8"/>
    <b v="0"/>
    <x v="17"/>
    <n v="8.3000000000000007"/>
    <x v="827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1"/>
    <x v="2"/>
    <s v="AUD"/>
    <n v="1396666779"/>
    <n v="1394078379"/>
    <b v="0"/>
    <n v="3"/>
    <b v="0"/>
    <x v="17"/>
    <n v="2.4222222222222221"/>
    <x v="828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1"/>
    <x v="0"/>
    <s v="USD"/>
    <n v="1396810864"/>
    <n v="1395687664"/>
    <b v="0"/>
    <n v="1"/>
    <b v="0"/>
    <x v="17"/>
    <n v="0.23809523809523811"/>
    <x v="144"/>
    <x v="6"/>
    <s v="video games"/>
  </r>
  <r>
    <n v="1120"/>
    <s v="PlanEt Ninjahwah"/>
    <s v="Planet Ninjahwah is a highly anticipated futuristic action adventure game that will blow your mind!!"/>
    <x v="31"/>
    <n v="0"/>
    <x v="1"/>
    <x v="0"/>
    <s v="USD"/>
    <n v="1319835400"/>
    <n v="1315947400"/>
    <b v="0"/>
    <n v="0"/>
    <b v="0"/>
    <x v="17"/>
    <n v="0"/>
    <x v="121"/>
    <x v="6"/>
    <s v="video games"/>
  </r>
  <r>
    <n v="1121"/>
    <s v="Pwincess"/>
    <s v="An action packed, side scrolling, platform jumping, laser shooting ADVENTURE that will be fun for everyone."/>
    <x v="65"/>
    <n v="29"/>
    <x v="1"/>
    <x v="0"/>
    <s v="USD"/>
    <n v="1457904316"/>
    <n v="1455315916"/>
    <b v="0"/>
    <n v="5"/>
    <b v="0"/>
    <x v="17"/>
    <n v="1.1599999999999999E-2"/>
    <x v="829"/>
    <x v="6"/>
    <s v="video games"/>
  </r>
  <r>
    <n v="1122"/>
    <s v="Funny Monsters (Mobile Game)"/>
    <s v="Mobile game featuring lots of funny little monsters on the run from their mad creator. Lots of gameplay elements will keep user bussy."/>
    <x v="50"/>
    <n v="0"/>
    <x v="1"/>
    <x v="1"/>
    <s v="GBP"/>
    <n v="1369932825"/>
    <n v="1368723225"/>
    <b v="0"/>
    <n v="0"/>
    <b v="0"/>
    <x v="17"/>
    <n v="0"/>
    <x v="121"/>
    <x v="6"/>
    <s v="video games"/>
  </r>
  <r>
    <n v="1123"/>
    <s v="Droplets"/>
    <s v="Fast paced mobile game where you control a rain drop by tilting your screen. Absorb other rain drops to go faster, but avoid clouds."/>
    <x v="10"/>
    <n v="11"/>
    <x v="1"/>
    <x v="0"/>
    <s v="USD"/>
    <n v="1397910848"/>
    <n v="1395318848"/>
    <b v="0"/>
    <n v="3"/>
    <b v="0"/>
    <x v="17"/>
    <n v="0.22"/>
    <x v="83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1"/>
    <x v="0"/>
    <s v="USD"/>
    <n v="1430409651"/>
    <n v="1427817651"/>
    <b v="0"/>
    <n v="7"/>
    <b v="0"/>
    <x v="18"/>
    <n v="0.47222222222222221"/>
    <x v="831"/>
    <x v="6"/>
    <s v="mobile games"/>
  </r>
  <r>
    <n v="1125"/>
    <s v="Ultimate Supremacy"/>
    <s v="Ultimate Supremacy will be the ultimate in mobile gaming, if you love fighting and strategy games, you will love Ultimate Supremacy."/>
    <x v="9"/>
    <n v="0"/>
    <x v="1"/>
    <x v="1"/>
    <s v="GBP"/>
    <n v="1443193130"/>
    <n v="1438009130"/>
    <b v="0"/>
    <n v="0"/>
    <b v="0"/>
    <x v="18"/>
    <n v="0"/>
    <x v="121"/>
    <x v="6"/>
    <s v="mobile games"/>
  </r>
  <r>
    <n v="1126"/>
    <s v="GAMING TO LEARN"/>
    <s v="Imagine a science class where the teacher walks in a says &quot;Take out your cell phone and play a game.&quot;"/>
    <x v="13"/>
    <n v="10"/>
    <x v="1"/>
    <x v="0"/>
    <s v="USD"/>
    <n v="1468482694"/>
    <n v="1465890694"/>
    <b v="0"/>
    <n v="2"/>
    <b v="0"/>
    <x v="18"/>
    <n v="0.5"/>
    <x v="144"/>
    <x v="6"/>
    <s v="mobile games"/>
  </r>
  <r>
    <n v="1127"/>
    <s v="ABRAcaPOCUS!!"/>
    <s v="A fast-paced, creepy/cute mobile puzzle game where you draw series of magic symbols to summon &amp; collect demons, monsters, gods, &amp; myths"/>
    <x v="19"/>
    <n v="585"/>
    <x v="1"/>
    <x v="0"/>
    <s v="USD"/>
    <n v="1416000600"/>
    <n v="1413318600"/>
    <b v="0"/>
    <n v="23"/>
    <b v="0"/>
    <x v="18"/>
    <n v="1.6714285714285713"/>
    <x v="832"/>
    <x v="6"/>
    <s v="mobile games"/>
  </r>
  <r>
    <n v="1128"/>
    <s v="Flying Turds"/>
    <s v="#havingfunFTW"/>
    <x v="28"/>
    <n v="1"/>
    <x v="1"/>
    <x v="1"/>
    <s v="GBP"/>
    <n v="1407425717"/>
    <n v="1404833717"/>
    <b v="0"/>
    <n v="1"/>
    <b v="0"/>
    <x v="18"/>
    <n v="0.1"/>
    <x v="120"/>
    <x v="6"/>
    <s v="mobile games"/>
  </r>
  <r>
    <n v="1129"/>
    <s v="Angry words with Friends"/>
    <s v="This app will provide you with the ability to use your most favorite profanities while playing a game with your friends."/>
    <x v="22"/>
    <n v="21"/>
    <x v="1"/>
    <x v="0"/>
    <s v="USD"/>
    <n v="1465107693"/>
    <n v="1462515693"/>
    <b v="0"/>
    <n v="2"/>
    <b v="0"/>
    <x v="18"/>
    <n v="0.105"/>
    <x v="689"/>
    <x v="6"/>
    <s v="mobile games"/>
  </r>
  <r>
    <n v="1130"/>
    <s v="Terror Interceptor Mobile Video Game"/>
    <s v="A modernized version of the classic aerial combat arcade game 1942.  Use real fighter jets to take down terrorists on a global scale."/>
    <x v="10"/>
    <n v="11"/>
    <x v="1"/>
    <x v="0"/>
    <s v="USD"/>
    <n v="1416963300"/>
    <n v="1411775700"/>
    <b v="0"/>
    <n v="3"/>
    <b v="0"/>
    <x v="18"/>
    <n v="0.22"/>
    <x v="830"/>
    <x v="6"/>
    <s v="mobile games"/>
  </r>
  <r>
    <n v="1131"/>
    <s v="Hot Potato - The App"/>
    <s v="Don't drop it like it's hot..Hot Potato is a battle between friends. Compete to keep Mr Potato off the ground. Who will drop him first?"/>
    <x v="79"/>
    <n v="0"/>
    <x v="1"/>
    <x v="2"/>
    <s v="AUD"/>
    <n v="1450993668"/>
    <n v="1448401668"/>
    <b v="0"/>
    <n v="0"/>
    <b v="0"/>
    <x v="18"/>
    <n v="0"/>
    <x v="121"/>
    <x v="6"/>
    <s v="mobile games"/>
  </r>
  <r>
    <n v="1132"/>
    <s v="One"/>
    <s v="One is a simple mobile game about exploring the connections between all living things. Featuring hand-painted art."/>
    <x v="3"/>
    <n v="1438"/>
    <x v="1"/>
    <x v="5"/>
    <s v="CAD"/>
    <n v="1483238771"/>
    <n v="1480646771"/>
    <b v="0"/>
    <n v="13"/>
    <b v="0"/>
    <x v="18"/>
    <n v="14.38"/>
    <x v="833"/>
    <x v="6"/>
    <s v="mobile games"/>
  </r>
  <r>
    <n v="1133"/>
    <s v="Ping"/>
    <s v="Ping is a simple game currently in the design process, where the player lives off of the power of their connection to the internet."/>
    <x v="9"/>
    <n v="20"/>
    <x v="1"/>
    <x v="1"/>
    <s v="GBP"/>
    <n v="1406799981"/>
    <n v="1404207981"/>
    <b v="0"/>
    <n v="1"/>
    <b v="0"/>
    <x v="18"/>
    <n v="0.66666666666666674"/>
    <x v="135"/>
    <x v="6"/>
    <s v="mobile games"/>
  </r>
  <r>
    <n v="1134"/>
    <s v="New Mario Bro's style game!"/>
    <s v="We are creating a new Mario Bro's style game called KFK:Original. It's challenging, fun and totally awesome!!!"/>
    <x v="31"/>
    <n v="1"/>
    <x v="1"/>
    <x v="2"/>
    <s v="AUD"/>
    <n v="1417235580"/>
    <n v="1416034228"/>
    <b v="0"/>
    <n v="1"/>
    <b v="0"/>
    <x v="18"/>
    <n v="4.0000000000000001E-3"/>
    <x v="120"/>
    <x v="6"/>
    <s v="mobile games"/>
  </r>
  <r>
    <n v="1135"/>
    <s v="Trumperama"/>
    <s v="&quot;Trumperama&quot; ist ein Jump 'n' Run Spiel im 8-Bit Stil fÃ¼r Android._x000a_Donald Trump gewinnt die Wahlen und muss gestoppt werden!"/>
    <x v="28"/>
    <n v="50"/>
    <x v="1"/>
    <x v="12"/>
    <s v="EUR"/>
    <n v="1470527094"/>
    <n v="1467935094"/>
    <b v="0"/>
    <n v="1"/>
    <b v="0"/>
    <x v="18"/>
    <n v="5"/>
    <x v="73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1"/>
    <x v="6"/>
    <s v="EUR"/>
    <n v="1450541229"/>
    <n v="1447949229"/>
    <b v="0"/>
    <n v="6"/>
    <b v="0"/>
    <x v="18"/>
    <n v="6.4439140811455857"/>
    <x v="834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1"/>
    <x v="0"/>
    <s v="USD"/>
    <n v="1461440421"/>
    <n v="1458848421"/>
    <b v="0"/>
    <n v="39"/>
    <b v="0"/>
    <x v="18"/>
    <n v="39.5"/>
    <x v="835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1"/>
    <x v="0"/>
    <s v="USD"/>
    <n v="1485035131"/>
    <n v="1483307131"/>
    <b v="0"/>
    <n v="4"/>
    <b v="0"/>
    <x v="18"/>
    <n v="0.35714285714285715"/>
    <x v="683"/>
    <x v="6"/>
    <s v="mobile games"/>
  </r>
  <r>
    <n v="1139"/>
    <s v="Soulwalker"/>
    <s v="Take control of the Void and bend it to your will as you perfect your strategy and amass your deck. The light gathers, your power grows"/>
    <x v="6"/>
    <n v="5"/>
    <x v="1"/>
    <x v="0"/>
    <s v="USD"/>
    <n v="1420100426"/>
    <n v="1417508426"/>
    <b v="0"/>
    <n v="1"/>
    <b v="0"/>
    <x v="18"/>
    <n v="6.25E-2"/>
    <x v="144"/>
    <x v="6"/>
    <s v="mobile games"/>
  </r>
  <r>
    <n v="1140"/>
    <s v="Medieval Empire by Bear Games"/>
    <s v="We are creating the next epic Massive Multiplayer Online-Real Time Strategy game and we want you to be a part of it!"/>
    <x v="10"/>
    <n v="0"/>
    <x v="1"/>
    <x v="1"/>
    <s v="GBP"/>
    <n v="1438859121"/>
    <n v="1436267121"/>
    <b v="0"/>
    <n v="0"/>
    <b v="0"/>
    <x v="18"/>
    <n v="0"/>
    <x v="121"/>
    <x v="6"/>
    <s v="mobile games"/>
  </r>
  <r>
    <n v="1141"/>
    <s v="Arena Z - Zombie Survival"/>
    <s v="I think this will be a great game!"/>
    <x v="2"/>
    <n v="0"/>
    <x v="1"/>
    <x v="12"/>
    <s v="EUR"/>
    <n v="1436460450"/>
    <n v="1433868450"/>
    <b v="0"/>
    <n v="0"/>
    <b v="0"/>
    <x v="18"/>
    <n v="0"/>
    <x v="121"/>
    <x v="6"/>
    <s v="mobile games"/>
  </r>
  <r>
    <n v="1142"/>
    <s v="3E Community, a company driven by YOU!"/>
    <s v="If only you could help choose and/or create the Top Chart apps with your ideas..._x000a_Want that to come true? Well here we are."/>
    <x v="23"/>
    <n v="0"/>
    <x v="1"/>
    <x v="0"/>
    <s v="USD"/>
    <n v="1424131727"/>
    <n v="1421539727"/>
    <b v="0"/>
    <n v="0"/>
    <b v="0"/>
    <x v="18"/>
    <n v="0"/>
    <x v="121"/>
    <x v="6"/>
    <s v="mobile games"/>
  </r>
  <r>
    <n v="1143"/>
    <s v="Convergence: Rift Wars"/>
    <s v="Convergence: RiftWars is a easy to approach competitive turn-based strategy game, featuring quick game play and military tactics."/>
    <x v="101"/>
    <n v="186"/>
    <x v="1"/>
    <x v="0"/>
    <s v="USD"/>
    <n v="1450327126"/>
    <n v="1447735126"/>
    <b v="0"/>
    <n v="8"/>
    <b v="0"/>
    <x v="18"/>
    <n v="0.41333333333333333"/>
    <x v="836"/>
    <x v="6"/>
    <s v="mobile games"/>
  </r>
  <r>
    <n v="1144"/>
    <s v="We Need Your Help to Finish Our BBQ Food Truck"/>
    <s v="We need your help to finish our food truck. We are building a BBQ Food Truck to serve competition style BBQ."/>
    <x v="219"/>
    <n v="0"/>
    <x v="1"/>
    <x v="0"/>
    <s v="USD"/>
    <n v="1430281320"/>
    <n v="1427689320"/>
    <b v="0"/>
    <n v="0"/>
    <b v="0"/>
    <x v="19"/>
    <n v="0"/>
    <x v="121"/>
    <x v="7"/>
    <s v="food trucks"/>
  </r>
  <r>
    <n v="1145"/>
    <s v="A FORK IN THE ROAD food truck"/>
    <s v="Emphasizing locally and responsibly raised ingredients, serving delicious food! I need your help."/>
    <x v="58"/>
    <n v="100"/>
    <x v="1"/>
    <x v="0"/>
    <s v="USD"/>
    <n v="1412272592"/>
    <n v="1407088592"/>
    <b v="0"/>
    <n v="1"/>
    <b v="0"/>
    <x v="19"/>
    <n v="0.125"/>
    <x v="101"/>
    <x v="7"/>
    <s v="food trucks"/>
  </r>
  <r>
    <n v="1146"/>
    <s v="Sleepy PIg Barbecue: Auburn's First BBQ Food Truck"/>
    <s v="Bringing the flavor of competition BBQ to small town Auburn with the ease of a big city food truck."/>
    <x v="12"/>
    <n v="530"/>
    <x v="1"/>
    <x v="0"/>
    <s v="USD"/>
    <n v="1399071173"/>
    <n v="1395787973"/>
    <b v="0"/>
    <n v="12"/>
    <b v="0"/>
    <x v="19"/>
    <n v="8.8333333333333339"/>
    <x v="837"/>
    <x v="7"/>
    <s v="food trucks"/>
  </r>
  <r>
    <n v="1147"/>
    <s v="baked pugtato"/>
    <s v="amazing gourmet baked potato truck with variable options for everyone, its always been my dream, help me make it come true :)."/>
    <x v="31"/>
    <n v="0"/>
    <x v="1"/>
    <x v="5"/>
    <s v="CAD"/>
    <n v="1413760783"/>
    <n v="1408576783"/>
    <b v="0"/>
    <n v="0"/>
    <b v="0"/>
    <x v="19"/>
    <n v="0"/>
    <x v="121"/>
    <x v="7"/>
    <s v="food trucks"/>
  </r>
  <r>
    <n v="1148"/>
    <s v="Warren's / Adilyn's Rollin' Bistro"/>
    <s v="New local (Louisville, KY.) food truck with a refreshing spin on rolling kitchens."/>
    <x v="36"/>
    <n v="73"/>
    <x v="1"/>
    <x v="0"/>
    <s v="USD"/>
    <n v="1480568781"/>
    <n v="1477973181"/>
    <b v="0"/>
    <n v="3"/>
    <b v="0"/>
    <x v="19"/>
    <n v="0.48666666666666669"/>
    <x v="838"/>
    <x v="7"/>
    <s v="food trucks"/>
  </r>
  <r>
    <n v="1149"/>
    <s v="The Floridian Food Truck"/>
    <s v="Bringing culturally diverse Floridian cuisine to the people!"/>
    <x v="63"/>
    <n v="75"/>
    <x v="1"/>
    <x v="0"/>
    <s v="USD"/>
    <n v="1466096566"/>
    <n v="1463504566"/>
    <b v="0"/>
    <n v="2"/>
    <b v="0"/>
    <x v="19"/>
    <n v="0.15"/>
    <x v="839"/>
    <x v="7"/>
    <s v="food trucks"/>
  </r>
  <r>
    <n v="1150"/>
    <s v="Chef Po's Food Truck"/>
    <s v="Bringing delicious authentic and fusion Taiwanese Food to the West Coast."/>
    <x v="30"/>
    <n v="252"/>
    <x v="1"/>
    <x v="0"/>
    <s v="USD"/>
    <n v="1452293675"/>
    <n v="1447109675"/>
    <b v="0"/>
    <n v="6"/>
    <b v="0"/>
    <x v="19"/>
    <n v="10.08"/>
    <x v="840"/>
    <x v="7"/>
    <s v="food trucks"/>
  </r>
  <r>
    <n v="1151"/>
    <s v="Blaze'n Pontiac Grill"/>
    <s v="Basically home style foods as huge sandwiches, burgers, and apps. Limitited to NOTHING. Irish,Mexican, cajÃ£n, southern bqq even veggies"/>
    <x v="31"/>
    <n v="0"/>
    <x v="1"/>
    <x v="0"/>
    <s v="USD"/>
    <n v="1441592863"/>
    <n v="1439000863"/>
    <b v="0"/>
    <n v="0"/>
    <b v="0"/>
    <x v="19"/>
    <n v="0"/>
    <x v="121"/>
    <x v="7"/>
    <s v="food trucks"/>
  </r>
  <r>
    <n v="1152"/>
    <s v="Peruvian King Food Truck"/>
    <s v="Peruvian food truck with an LA twist."/>
    <x v="194"/>
    <n v="911"/>
    <x v="1"/>
    <x v="0"/>
    <s v="USD"/>
    <n v="1431709312"/>
    <n v="1429117312"/>
    <b v="0"/>
    <n v="15"/>
    <b v="0"/>
    <x v="19"/>
    <n v="5.6937500000000005"/>
    <x v="841"/>
    <x v="7"/>
    <s v="food trucks"/>
  </r>
  <r>
    <n v="1153"/>
    <s v="The Cold Spot Mobile Trailer"/>
    <s v="A mobile concession trailer for snow cones, ice cream, smoothies and more"/>
    <x v="6"/>
    <n v="50"/>
    <x v="1"/>
    <x v="0"/>
    <s v="USD"/>
    <n v="1434647305"/>
    <n v="1432055305"/>
    <b v="0"/>
    <n v="1"/>
    <b v="0"/>
    <x v="19"/>
    <n v="0.625"/>
    <x v="73"/>
    <x v="7"/>
    <s v="food trucks"/>
  </r>
  <r>
    <n v="1154"/>
    <s v="Food Truck Funding"/>
    <s v="We're about to launch our first ever food truck to share our amazing food and we need your help! Be a part of our truck!"/>
    <x v="10"/>
    <n v="325"/>
    <x v="1"/>
    <x v="0"/>
    <s v="USD"/>
    <n v="1441507006"/>
    <n v="1438915006"/>
    <b v="0"/>
    <n v="3"/>
    <b v="0"/>
    <x v="19"/>
    <n v="6.5"/>
    <x v="149"/>
    <x v="7"/>
    <s v="food trucks"/>
  </r>
  <r>
    <n v="1155"/>
    <s v="Mobile Coffee Cart with a Purpose"/>
    <s v="I am on a mission to offer as many people as I can a great healthy coffee, tea, and snacks by using healthy products and ingredients."/>
    <x v="31"/>
    <n v="188"/>
    <x v="1"/>
    <x v="0"/>
    <s v="USD"/>
    <n v="1408040408"/>
    <n v="1405448408"/>
    <b v="0"/>
    <n v="8"/>
    <b v="0"/>
    <x v="19"/>
    <n v="0.752"/>
    <x v="842"/>
    <x v="7"/>
    <s v="food trucks"/>
  </r>
  <r>
    <n v="1156"/>
    <s v="Harley Hawg Dogs, Inc"/>
    <s v="A Food Truck featuring Deep Fried Natural Casing Beef/Pork mix Hot Dogs, New York Style Rippers. Also serving Fresh Cut Fries."/>
    <x v="115"/>
    <n v="0"/>
    <x v="1"/>
    <x v="0"/>
    <s v="USD"/>
    <n v="1424742162"/>
    <n v="1422150162"/>
    <b v="0"/>
    <n v="0"/>
    <b v="0"/>
    <x v="19"/>
    <n v="0"/>
    <x v="121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1"/>
    <x v="0"/>
    <s v="USD"/>
    <n v="1417795480"/>
    <n v="1412607880"/>
    <b v="0"/>
    <n v="3"/>
    <b v="0"/>
    <x v="19"/>
    <n v="1.51"/>
    <x v="69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1"/>
    <x v="0"/>
    <s v="USD"/>
    <n v="1418091128"/>
    <n v="1415499128"/>
    <b v="0"/>
    <n v="3"/>
    <b v="0"/>
    <x v="19"/>
    <n v="0.46666666666666673"/>
    <x v="123"/>
    <x v="7"/>
    <s v="food trucks"/>
  </r>
  <r>
    <n v="1159"/>
    <s v="Skewed Up Food Truck"/>
    <s v="Skewed Up food truck is my dream and need help getting it started, presenting some to the bank for my loan, spice up logo, etc."/>
    <x v="220"/>
    <n v="0"/>
    <x v="1"/>
    <x v="0"/>
    <s v="USD"/>
    <n v="1435679100"/>
    <n v="1433006765"/>
    <b v="0"/>
    <n v="0"/>
    <b v="0"/>
    <x v="19"/>
    <n v="0"/>
    <x v="121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1"/>
    <x v="0"/>
    <s v="USD"/>
    <n v="1427510586"/>
    <n v="1424922186"/>
    <b v="0"/>
    <n v="19"/>
    <b v="0"/>
    <x v="19"/>
    <n v="3.85"/>
    <x v="843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x v="102"/>
    <n v="0"/>
    <x v="1"/>
    <x v="0"/>
    <s v="USD"/>
    <n v="1432047989"/>
    <n v="1430233589"/>
    <b v="0"/>
    <n v="0"/>
    <b v="0"/>
    <x v="19"/>
    <n v="0"/>
    <x v="121"/>
    <x v="7"/>
    <s v="food trucks"/>
  </r>
  <r>
    <n v="1162"/>
    <s v="Super Natural Kooking"/>
    <s v="Solar Powered, Recycled Fryer Oil for Truck Fuel, Locally Grown Organic &amp; Hormone Free Foods, Pop-up Bands, Private Party and Functions"/>
    <x v="127"/>
    <n v="35"/>
    <x v="1"/>
    <x v="0"/>
    <s v="USD"/>
    <n v="1411662264"/>
    <n v="1408983864"/>
    <b v="0"/>
    <n v="2"/>
    <b v="0"/>
    <x v="19"/>
    <n v="5.8333333333333341E-2"/>
    <x v="844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1"/>
    <x v="0"/>
    <s v="USD"/>
    <n v="1407604920"/>
    <n v="1405012920"/>
    <b v="0"/>
    <n v="0"/>
    <b v="0"/>
    <x v="19"/>
    <n v="0"/>
    <x v="121"/>
    <x v="7"/>
    <s v="food trucks"/>
  </r>
  <r>
    <n v="1164"/>
    <s v="Bayou Classic BBQ"/>
    <s v="Bayou Classic BBQ will be  Mansura,LA _x000a_newest and best mobile food truck_x000a_serving delicious BBQ Georgia style slow_x000a_smoke BBQ!"/>
    <x v="3"/>
    <n v="0"/>
    <x v="1"/>
    <x v="0"/>
    <s v="USD"/>
    <n v="1466270582"/>
    <n v="1463678582"/>
    <b v="0"/>
    <n v="0"/>
    <b v="0"/>
    <x v="19"/>
    <n v="0"/>
    <x v="121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1"/>
    <x v="0"/>
    <s v="USD"/>
    <n v="1404623330"/>
    <n v="1401685730"/>
    <b v="0"/>
    <n v="25"/>
    <b v="0"/>
    <x v="19"/>
    <n v="20.705000000000002"/>
    <x v="84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1"/>
    <x v="0"/>
    <s v="USD"/>
    <n v="1435291200"/>
    <n v="1432640342"/>
    <b v="0"/>
    <n v="8"/>
    <b v="0"/>
    <x v="19"/>
    <n v="19.139999999999997"/>
    <x v="846"/>
    <x v="7"/>
    <s v="food trucks"/>
  </r>
  <r>
    <n v="1167"/>
    <s v="Empanada Express Food Truck"/>
    <s v="A mobile food truck serving up a Latino-inspired fusion cuisine using fresh, local, &amp; organic ingredients!"/>
    <x v="127"/>
    <n v="979"/>
    <x v="1"/>
    <x v="0"/>
    <s v="USD"/>
    <n v="1410543495"/>
    <n v="1407865095"/>
    <b v="0"/>
    <n v="16"/>
    <b v="0"/>
    <x v="19"/>
    <n v="1.6316666666666666"/>
    <x v="847"/>
    <x v="7"/>
    <s v="food trucks"/>
  </r>
  <r>
    <n v="1168"/>
    <s v="SiMpLy FreSH fOoD TrUck"/>
    <s v="Simply fresh farm to table on wheels working close with local farms to ensure the highest of quality of product ."/>
    <x v="102"/>
    <n v="1020"/>
    <x v="1"/>
    <x v="0"/>
    <s v="USD"/>
    <n v="1474507065"/>
    <n v="1471915065"/>
    <b v="0"/>
    <n v="3"/>
    <b v="0"/>
    <x v="19"/>
    <n v="5.6666666666666661"/>
    <x v="848"/>
    <x v="7"/>
    <s v="food trucks"/>
  </r>
  <r>
    <n v="1169"/>
    <s v="FREE Shuttle Service in Downtown Los Angeles"/>
    <s v="Our service provides door-to-door shuttle transportation in Downtown Los Angeles. FREE to passengers - driver tip appreciated."/>
    <x v="3"/>
    <n v="17"/>
    <x v="1"/>
    <x v="0"/>
    <s v="USD"/>
    <n v="1424593763"/>
    <n v="1422001763"/>
    <b v="0"/>
    <n v="3"/>
    <b v="0"/>
    <x v="19"/>
    <n v="0.16999999999999998"/>
    <x v="162"/>
    <x v="7"/>
    <s v="food trucks"/>
  </r>
  <r>
    <n v="1170"/>
    <s v="Its A Rib Thing"/>
    <s v="They are sweet, sticky and incredibly addictive. People are left with a huge smile and a full stomach but still ask for more!!!"/>
    <x v="31"/>
    <n v="100"/>
    <x v="1"/>
    <x v="1"/>
    <s v="GBP"/>
    <n v="1433021171"/>
    <n v="1430429171"/>
    <b v="0"/>
    <n v="2"/>
    <b v="0"/>
    <x v="19"/>
    <n v="0.4"/>
    <x v="73"/>
    <x v="7"/>
    <s v="food trucks"/>
  </r>
  <r>
    <n v="1171"/>
    <s v="The Mean Green Purple Machine"/>
    <s v="Tulsa's first true biodiesel, alternative energy powered food truck! Oh yeah, and delicious food!"/>
    <x v="31"/>
    <n v="25"/>
    <x v="1"/>
    <x v="0"/>
    <s v="USD"/>
    <n v="1415909927"/>
    <n v="1414351127"/>
    <b v="0"/>
    <n v="1"/>
    <b v="0"/>
    <x v="19"/>
    <n v="0.1"/>
    <x v="384"/>
    <x v="7"/>
    <s v="food trucks"/>
  </r>
  <r>
    <n v="1172"/>
    <s v="let your dayz take you to the dogs."/>
    <s v="Bringing YOUR favorite dog recipes to the streets."/>
    <x v="7"/>
    <n v="0"/>
    <x v="1"/>
    <x v="0"/>
    <s v="USD"/>
    <n v="1408551752"/>
    <n v="1405959752"/>
    <b v="0"/>
    <n v="0"/>
    <b v="0"/>
    <x v="19"/>
    <n v="0"/>
    <x v="121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1"/>
    <x v="0"/>
    <s v="USD"/>
    <n v="1438576057"/>
    <n v="1435552057"/>
    <b v="0"/>
    <n v="1"/>
    <b v="0"/>
    <x v="19"/>
    <n v="2.4E-2"/>
    <x v="180"/>
    <x v="7"/>
    <s v="food trucks"/>
  </r>
  <r>
    <n v="1174"/>
    <s v="Give The Black Burro a Stable Stable"/>
    <s v="Help me purchase a parking space to be the Burro's permanant home, I need your help to raise $15,000!"/>
    <x v="36"/>
    <n v="886"/>
    <x v="1"/>
    <x v="0"/>
    <s v="USD"/>
    <n v="1462738327"/>
    <n v="1460146327"/>
    <b v="0"/>
    <n v="19"/>
    <b v="0"/>
    <x v="19"/>
    <n v="5.9066666666666672"/>
    <x v="849"/>
    <x v="7"/>
    <s v="food trucks"/>
  </r>
  <r>
    <n v="1175"/>
    <s v="Bad To The Cone Food Service ATX"/>
    <s v="&quot;Create-Your-Cone&quot;. Freshly made waffle cones stuffed with your choice of yummy ingredients, or frozen yogurt!"/>
    <x v="22"/>
    <n v="585"/>
    <x v="1"/>
    <x v="0"/>
    <s v="USD"/>
    <n v="1436981339"/>
    <n v="1434389339"/>
    <b v="0"/>
    <n v="9"/>
    <b v="0"/>
    <x v="19"/>
    <n v="2.9250000000000003"/>
    <x v="178"/>
    <x v="7"/>
    <s v="food trucks"/>
  </r>
  <r>
    <n v="1176"/>
    <s v="Mirlin's Sushi"/>
    <s v="Mirlins Sushi!_x000a_Find us on Facebook!_x000a_(Gives backers a voice, and a direct link to us! No kickstarter disappearing act here!)"/>
    <x v="164"/>
    <n v="10"/>
    <x v="1"/>
    <x v="2"/>
    <s v="AUD"/>
    <n v="1488805200"/>
    <n v="1484094498"/>
    <b v="0"/>
    <n v="1"/>
    <b v="0"/>
    <x v="19"/>
    <n v="5.7142857142857143E-3"/>
    <x v="119"/>
    <x v="7"/>
    <s v="food trucks"/>
  </r>
  <r>
    <n v="1177"/>
    <s v="Funnel Cakes come to the UK!"/>
    <s v="Its CRAZY the UK is still in the dark about funnel cakes! We want to convert a trailer and show the country what they've been missing!"/>
    <x v="12"/>
    <n v="0"/>
    <x v="1"/>
    <x v="1"/>
    <s v="GBP"/>
    <n v="1413388296"/>
    <n v="1410796296"/>
    <b v="0"/>
    <n v="0"/>
    <b v="0"/>
    <x v="19"/>
    <n v="0"/>
    <x v="121"/>
    <x v="7"/>
    <s v="food trucks"/>
  </r>
  <r>
    <n v="1178"/>
    <s v="Thella's, food, tacos, burritos, health"/>
    <s v="Hi, Thella's is an idea of a local inexpensive burrito truck, where we want take the delicious burritos and tacos to whole new level"/>
    <x v="96"/>
    <n v="5"/>
    <x v="1"/>
    <x v="0"/>
    <s v="USD"/>
    <n v="1408225452"/>
    <n v="1405633452"/>
    <b v="0"/>
    <n v="1"/>
    <b v="0"/>
    <x v="19"/>
    <n v="6.6666666666666671E-3"/>
    <x v="144"/>
    <x v="7"/>
    <s v="food trucks"/>
  </r>
  <r>
    <n v="1179"/>
    <s v="El Camion Roja"/>
    <s v="Mexican Style Food Truck, run by a Red Seal Chef, in a town with NO MEXICAN FOOD! That is a culinary emergency situation!"/>
    <x v="127"/>
    <n v="3200"/>
    <x v="1"/>
    <x v="5"/>
    <s v="CAD"/>
    <n v="1446052627"/>
    <n v="1443460627"/>
    <b v="0"/>
    <n v="5"/>
    <b v="0"/>
    <x v="19"/>
    <n v="5.3333333333333339"/>
    <x v="850"/>
    <x v="7"/>
    <s v="food trucks"/>
  </r>
  <r>
    <n v="1180"/>
    <s v="Hogzilla S.O.W. (Squeals On Wheels) A Veteran Owned Company"/>
    <s v="We would like to start a military-themed food truck to serve the Battle Creek/Kalamazoo area."/>
    <x v="63"/>
    <n v="5875"/>
    <x v="1"/>
    <x v="0"/>
    <s v="USD"/>
    <n v="1403983314"/>
    <n v="1400786514"/>
    <b v="0"/>
    <n v="85"/>
    <b v="0"/>
    <x v="19"/>
    <n v="11.75"/>
    <x v="851"/>
    <x v="7"/>
    <s v="food trucks"/>
  </r>
  <r>
    <n v="1181"/>
    <s v="Gringo Loco Tacos Food Truck"/>
    <s v="Bringing the best tacos to the streets of Chicago!"/>
    <x v="63"/>
    <n v="4"/>
    <x v="1"/>
    <x v="0"/>
    <s v="USD"/>
    <n v="1425197321"/>
    <n v="1422605321"/>
    <b v="0"/>
    <n v="3"/>
    <b v="0"/>
    <x v="19"/>
    <n v="8.0000000000000002E-3"/>
    <x v="852"/>
    <x v="7"/>
    <s v="food trucks"/>
  </r>
  <r>
    <n v="1182"/>
    <s v="J &amp; D Rolling Smoke BBQ expansion"/>
    <s v="Two  years ago this business was started to help a local non-profit.  We have since expanded and provide jobs in our small community."/>
    <x v="28"/>
    <n v="42"/>
    <x v="1"/>
    <x v="0"/>
    <s v="USD"/>
    <n v="1484239320"/>
    <n v="1482609088"/>
    <b v="0"/>
    <n v="4"/>
    <b v="0"/>
    <x v="19"/>
    <n v="4.2"/>
    <x v="689"/>
    <x v="7"/>
    <s v="food trucks"/>
  </r>
  <r>
    <n v="1183"/>
    <s v="Freshie's Donuts Food Trailer"/>
    <s v="Help Freshie keep her dream alive by pledging to get a donut truck! She will be able to do events as well as cater to the community"/>
    <x v="30"/>
    <n v="100"/>
    <x v="1"/>
    <x v="0"/>
    <s v="USD"/>
    <n v="1478059140"/>
    <n v="1476391223"/>
    <b v="0"/>
    <n v="3"/>
    <b v="0"/>
    <x v="19"/>
    <n v="4"/>
    <x v="853"/>
    <x v="7"/>
    <s v="food trucks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x v="20"/>
    <n v="104.93636363636362"/>
    <x v="854"/>
    <x v="8"/>
    <s v="photobooks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x v="20"/>
    <n v="105.44"/>
    <x v="85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x v="20"/>
    <n v="106.73333333333332"/>
    <x v="856"/>
    <x v="8"/>
    <s v="photobooks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x v="20"/>
    <n v="104.12571428571428"/>
    <x v="857"/>
    <x v="8"/>
    <s v="photobooks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x v="20"/>
    <n v="160.54999999999998"/>
    <x v="858"/>
    <x v="8"/>
    <s v="photobooks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x v="20"/>
    <n v="107.77777777777777"/>
    <x v="859"/>
    <x v="8"/>
    <s v="photobooks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x v="20"/>
    <n v="135"/>
    <x v="860"/>
    <x v="8"/>
    <s v="photobooks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x v="20"/>
    <n v="109.07407407407408"/>
    <x v="861"/>
    <x v="8"/>
    <s v="photobooks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x v="20"/>
    <n v="290"/>
    <x v="86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x v="20"/>
    <n v="103.95714285714286"/>
    <x v="86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x v="20"/>
    <n v="322.24"/>
    <x v="86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x v="20"/>
    <n v="135"/>
    <x v="865"/>
    <x v="8"/>
    <s v="photobooks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x v="20"/>
    <n v="269.91034482758624"/>
    <x v="86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x v="20"/>
    <n v="253.29333333333332"/>
    <x v="867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x v="20"/>
    <n v="260.59999999999997"/>
    <x v="868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x v="20"/>
    <n v="101.31677953348381"/>
    <x v="869"/>
    <x v="8"/>
    <s v="photobooks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x v="20"/>
    <n v="125.60416666666667"/>
    <x v="870"/>
    <x v="8"/>
    <s v="photobooks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x v="20"/>
    <n v="102.43783333333334"/>
    <x v="87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x v="20"/>
    <n v="199.244"/>
    <x v="87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x v="20"/>
    <n v="102.45398773006136"/>
    <x v="873"/>
    <x v="8"/>
    <s v="photobooks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x v="20"/>
    <n v="102.94615384615385"/>
    <x v="874"/>
    <x v="8"/>
    <s v="photobooks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x v="20"/>
    <n v="100.86153846153847"/>
    <x v="87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x v="20"/>
    <n v="114.99999999999999"/>
    <x v="876"/>
    <x v="8"/>
    <s v="photobooks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x v="20"/>
    <n v="104.16766467065868"/>
    <x v="877"/>
    <x v="8"/>
    <s v="photobooks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x v="20"/>
    <n v="155.29999999999998"/>
    <x v="878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x v="20"/>
    <n v="106"/>
    <x v="879"/>
    <x v="8"/>
    <s v="photobooks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x v="20"/>
    <n v="254.31499999999997"/>
    <x v="880"/>
    <x v="8"/>
    <s v="photobooks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x v="20"/>
    <n v="101.1"/>
    <x v="88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x v="20"/>
    <n v="129.04"/>
    <x v="882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x v="20"/>
    <n v="102.23076923076924"/>
    <x v="88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x v="20"/>
    <n v="131.80000000000001"/>
    <x v="884"/>
    <x v="8"/>
    <s v="photobooks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x v="20"/>
    <n v="786.0802000000001"/>
    <x v="885"/>
    <x v="8"/>
    <s v="photobooks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x v="20"/>
    <n v="145.70000000000002"/>
    <x v="886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x v="20"/>
    <n v="102.60000000000001"/>
    <x v="887"/>
    <x v="8"/>
    <s v="photobooks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x v="20"/>
    <n v="172.27777777777777"/>
    <x v="888"/>
    <x v="8"/>
    <s v="photobooks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x v="20"/>
    <n v="159.16819571865443"/>
    <x v="889"/>
    <x v="8"/>
    <s v="photobooks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x v="20"/>
    <n v="103.76666666666668"/>
    <x v="89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x v="20"/>
    <n v="111.40954545454547"/>
    <x v="891"/>
    <x v="8"/>
    <s v="photobooks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x v="20"/>
    <n v="280.375"/>
    <x v="892"/>
    <x v="8"/>
    <s v="photobooks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x v="20"/>
    <n v="112.10606060606061"/>
    <x v="893"/>
    <x v="8"/>
    <s v="photobooks"/>
  </r>
  <r>
    <n v="1224"/>
    <s v="&quot;I Dreamed Last Night&quot; Album (Canceled)"/>
    <s v="Modern Celtic influenced CD.  Help me finish what I started before the stroke."/>
    <x v="36"/>
    <n v="1060"/>
    <x v="2"/>
    <x v="0"/>
    <s v="USD"/>
    <n v="1402060302"/>
    <n v="1396876302"/>
    <b v="0"/>
    <n v="18"/>
    <b v="0"/>
    <x v="21"/>
    <n v="7.0666666666666673"/>
    <x v="89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x v="9"/>
    <n v="132"/>
    <x v="2"/>
    <x v="0"/>
    <s v="USD"/>
    <n v="1382478278"/>
    <n v="1377294278"/>
    <b v="0"/>
    <n v="3"/>
    <b v="0"/>
    <x v="21"/>
    <n v="4.3999999999999995"/>
    <x v="895"/>
    <x v="4"/>
    <s v="world music"/>
  </r>
  <r>
    <n v="1226"/>
    <s v="Pavlo is Filming  a PBS Concert Special (Canceled)"/>
    <s v="Pavlo will be independently filming his second full length PBS Special and DVD in May with director George Veras"/>
    <x v="63"/>
    <n v="1937"/>
    <x v="2"/>
    <x v="0"/>
    <s v="USD"/>
    <n v="1398042000"/>
    <n v="1395089981"/>
    <b v="0"/>
    <n v="40"/>
    <b v="0"/>
    <x v="21"/>
    <n v="3.8739999999999997"/>
    <x v="896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2"/>
    <x v="0"/>
    <s v="USD"/>
    <n v="1407394800"/>
    <n v="1404770616"/>
    <b v="0"/>
    <n v="0"/>
    <b v="0"/>
    <x v="21"/>
    <n v="0"/>
    <x v="121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2"/>
    <x v="0"/>
    <s v="USD"/>
    <n v="1317231008"/>
    <n v="1312047008"/>
    <b v="0"/>
    <n v="24"/>
    <b v="0"/>
    <x v="21"/>
    <n v="29.299999999999997"/>
    <x v="897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2"/>
    <x v="0"/>
    <s v="USD"/>
    <n v="1334592000"/>
    <n v="1331982127"/>
    <b v="0"/>
    <n v="1"/>
    <b v="0"/>
    <x v="21"/>
    <n v="0.90909090909090906"/>
    <x v="384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2"/>
    <x v="0"/>
    <s v="USD"/>
    <n v="1298589630"/>
    <n v="1295997630"/>
    <b v="0"/>
    <n v="0"/>
    <b v="0"/>
    <x v="21"/>
    <n v="0"/>
    <x v="12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2"/>
    <x v="0"/>
    <s v="USD"/>
    <n v="1440723600"/>
    <n v="1436394968"/>
    <b v="0"/>
    <n v="0"/>
    <b v="0"/>
    <x v="21"/>
    <n v="0"/>
    <x v="12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2"/>
    <x v="0"/>
    <s v="USD"/>
    <n v="1381090870"/>
    <n v="1377030070"/>
    <b v="0"/>
    <n v="1"/>
    <b v="0"/>
    <x v="21"/>
    <n v="0.8"/>
    <x v="379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2"/>
    <x v="0"/>
    <s v="USD"/>
    <n v="1329864374"/>
    <n v="1328049974"/>
    <b v="0"/>
    <n v="6"/>
    <b v="0"/>
    <x v="21"/>
    <n v="11.600000000000001"/>
    <x v="862"/>
    <x v="4"/>
    <s v="world music"/>
  </r>
  <r>
    <n v="1234"/>
    <s v="Lionstar International Tour 2015 (Canceled)"/>
    <s v="We have been offered shows all over the world, to reach places and people with our music, for the experience of just doing it!"/>
    <x v="63"/>
    <n v="0"/>
    <x v="2"/>
    <x v="1"/>
    <s v="GBP"/>
    <n v="1422903342"/>
    <n v="1420311342"/>
    <b v="0"/>
    <n v="0"/>
    <b v="0"/>
    <x v="21"/>
    <n v="0"/>
    <x v="121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2"/>
    <x v="0"/>
    <s v="USD"/>
    <n v="1387077299"/>
    <n v="1383621299"/>
    <b v="0"/>
    <n v="6"/>
    <b v="0"/>
    <x v="21"/>
    <n v="2.7873639500929119"/>
    <x v="436"/>
    <x v="4"/>
    <s v="world music"/>
  </r>
  <r>
    <n v="1236"/>
    <s v="&quot;Volando&quot; CD Release (Canceled)"/>
    <s v="Raising money to give the musicians their due."/>
    <x v="30"/>
    <n v="0"/>
    <x v="2"/>
    <x v="0"/>
    <s v="USD"/>
    <n v="1343491200"/>
    <n v="1342801164"/>
    <b v="0"/>
    <n v="0"/>
    <b v="0"/>
    <x v="21"/>
    <n v="0"/>
    <x v="121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x v="31"/>
    <n v="0"/>
    <x v="2"/>
    <x v="0"/>
    <s v="USD"/>
    <n v="1345790865"/>
    <n v="1344062865"/>
    <b v="0"/>
    <n v="0"/>
    <b v="0"/>
    <x v="21"/>
    <n v="0"/>
    <x v="121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2"/>
    <x v="0"/>
    <s v="USD"/>
    <n v="1312641536"/>
    <n v="1310049536"/>
    <b v="0"/>
    <n v="3"/>
    <b v="0"/>
    <x v="21"/>
    <n v="17.8"/>
    <x v="898"/>
    <x v="4"/>
    <s v="world music"/>
  </r>
  <r>
    <n v="1239"/>
    <s v="Help Calmenco! finance new CD and Tour (Canceled)"/>
    <s v="Please consider helping us with our new CD and Riverdance Tour"/>
    <x v="30"/>
    <n v="0"/>
    <x v="2"/>
    <x v="0"/>
    <s v="USD"/>
    <n v="1325804767"/>
    <n v="1323212767"/>
    <b v="0"/>
    <n v="0"/>
    <b v="0"/>
    <x v="21"/>
    <n v="0"/>
    <x v="121"/>
    <x v="4"/>
    <s v="world music"/>
  </r>
  <r>
    <n v="1240"/>
    <s v="Message of Peace, Love &amp; Unity (Canceled)"/>
    <s v="Sharing positive vibes of Peace, Love &amp; Unity with the World through conscious Reggae Music!"/>
    <x v="6"/>
    <n v="241"/>
    <x v="2"/>
    <x v="0"/>
    <s v="USD"/>
    <n v="1373665860"/>
    <n v="1368579457"/>
    <b v="0"/>
    <n v="8"/>
    <b v="0"/>
    <x v="21"/>
    <n v="3.0124999999999997"/>
    <x v="899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2"/>
    <x v="0"/>
    <s v="USD"/>
    <n v="1414994340"/>
    <n v="1413057980"/>
    <b v="0"/>
    <n v="34"/>
    <b v="0"/>
    <x v="21"/>
    <n v="50.739999999999995"/>
    <x v="900"/>
    <x v="4"/>
    <s v="world music"/>
  </r>
  <r>
    <n v="1242"/>
    <s v="Add your voice to Cellphonia 9/11 (Canceled)"/>
    <s v="Cellphonia 9/11 (http://cellphonia.org/911/) is one of the performance pieces in the Music After marathon concert on 9.11.11"/>
    <x v="232"/>
    <n v="5"/>
    <x v="2"/>
    <x v="0"/>
    <s v="USD"/>
    <n v="1315747080"/>
    <n v="1314417502"/>
    <b v="0"/>
    <n v="1"/>
    <b v="0"/>
    <x v="21"/>
    <n v="0.54884742041712409"/>
    <x v="144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2"/>
    <x v="0"/>
    <s v="USD"/>
    <n v="1310158800"/>
    <n v="1304888771"/>
    <b v="0"/>
    <n v="38"/>
    <b v="0"/>
    <x v="21"/>
    <n v="14.091666666666667"/>
    <x v="901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x v="11"/>
    <n v="103.8"/>
    <x v="902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x v="11"/>
    <n v="120.24999999999999"/>
    <x v="90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x v="11"/>
    <n v="117"/>
    <x v="904"/>
    <x v="4"/>
    <s v="rock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x v="11"/>
    <n v="122.14285714285715"/>
    <x v="905"/>
    <x v="4"/>
    <s v="rock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x v="11"/>
    <n v="151.63999999999999"/>
    <x v="906"/>
    <x v="4"/>
    <s v="rock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x v="11"/>
    <n v="104.44"/>
    <x v="907"/>
    <x v="4"/>
    <s v="rock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x v="11"/>
    <n v="200.15333333333331"/>
    <x v="908"/>
    <x v="4"/>
    <s v="rock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x v="11"/>
    <n v="101.8"/>
    <x v="909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x v="11"/>
    <n v="137.65714285714284"/>
    <x v="910"/>
    <x v="4"/>
    <s v="rock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x v="11"/>
    <n v="303833.2"/>
    <x v="911"/>
    <x v="4"/>
    <s v="rock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x v="11"/>
    <n v="198.85074626865671"/>
    <x v="912"/>
    <x v="4"/>
    <s v="rock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x v="11"/>
    <n v="202.36666666666667"/>
    <x v="913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x v="11"/>
    <n v="117.96376666666666"/>
    <x v="91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x v="11"/>
    <n v="294.72727272727275"/>
    <x v="915"/>
    <x v="4"/>
    <s v="rock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x v="11"/>
    <n v="213.14633333333336"/>
    <x v="916"/>
    <x v="4"/>
    <s v="rock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x v="11"/>
    <n v="104.24"/>
    <x v="917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x v="11"/>
    <n v="113.66666666666667"/>
    <x v="918"/>
    <x v="4"/>
    <s v="rock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x v="11"/>
    <n v="101.25"/>
    <x v="919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x v="11"/>
    <n v="125.41538461538462"/>
    <x v="920"/>
    <x v="4"/>
    <s v="rock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x v="11"/>
    <n v="119"/>
    <x v="921"/>
    <x v="4"/>
    <s v="rock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x v="11"/>
    <n v="166.46153846153845"/>
    <x v="92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x v="11"/>
    <n v="119.14771428571429"/>
    <x v="923"/>
    <x v="4"/>
    <s v="rock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x v="11"/>
    <n v="100.47368421052632"/>
    <x v="92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x v="11"/>
    <n v="101.8"/>
    <x v="925"/>
    <x v="4"/>
    <s v="rock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x v="11"/>
    <n v="116.66666666666667"/>
    <x v="926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x v="11"/>
    <n v="108.64893617021276"/>
    <x v="927"/>
    <x v="4"/>
    <s v="rock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x v="11"/>
    <n v="114.72"/>
    <x v="92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x v="11"/>
    <n v="101.8"/>
    <x v="929"/>
    <x v="4"/>
    <s v="rock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x v="11"/>
    <n v="106"/>
    <x v="930"/>
    <x v="4"/>
    <s v="rock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x v="11"/>
    <n v="103.49999999999999"/>
    <x v="474"/>
    <x v="4"/>
    <s v="rock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x v="11"/>
    <n v="154.97535999999999"/>
    <x v="931"/>
    <x v="4"/>
    <s v="rock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x v="11"/>
    <n v="162.14066666666668"/>
    <x v="932"/>
    <x v="4"/>
    <s v="rock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x v="11"/>
    <n v="104.42100000000001"/>
    <x v="933"/>
    <x v="4"/>
    <s v="rock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x v="11"/>
    <n v="106.12433333333333"/>
    <x v="93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x v="11"/>
    <n v="154.93846153846152"/>
    <x v="935"/>
    <x v="4"/>
    <s v="rock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x v="11"/>
    <n v="110.77157238734421"/>
    <x v="936"/>
    <x v="4"/>
    <s v="rock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x v="11"/>
    <n v="110.91186666666665"/>
    <x v="937"/>
    <x v="4"/>
    <s v="rock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x v="11"/>
    <n v="110.71428571428572"/>
    <x v="938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x v="11"/>
    <n v="123.61333333333333"/>
    <x v="939"/>
    <x v="4"/>
    <s v="rock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x v="11"/>
    <n v="211.05"/>
    <x v="940"/>
    <x v="4"/>
    <s v="rock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x v="6"/>
    <n v="101"/>
    <x v="941"/>
    <x v="1"/>
    <s v="plays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x v="6"/>
    <n v="101.64999999999999"/>
    <x v="942"/>
    <x v="1"/>
    <s v="plays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x v="6"/>
    <n v="108.33333333333333"/>
    <x v="943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x v="6"/>
    <n v="242"/>
    <x v="944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x v="6"/>
    <n v="100.44999999999999"/>
    <x v="945"/>
    <x v="1"/>
    <s v="plays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x v="6"/>
    <n v="125.06666666666666"/>
    <x v="946"/>
    <x v="1"/>
    <s v="plays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x v="6"/>
    <n v="108.57142857142857"/>
    <x v="94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x v="6"/>
    <n v="145.70000000000002"/>
    <x v="948"/>
    <x v="1"/>
    <s v="plays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x v="6"/>
    <n v="110.00000000000001"/>
    <x v="949"/>
    <x v="1"/>
    <s v="plays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x v="6"/>
    <n v="102.23333333333333"/>
    <x v="950"/>
    <x v="1"/>
    <s v="plays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x v="6"/>
    <n v="122"/>
    <x v="951"/>
    <x v="1"/>
    <s v="plays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x v="6"/>
    <n v="101.96000000000001"/>
    <x v="952"/>
    <x v="1"/>
    <s v="plays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x v="6"/>
    <n v="141.1764705882353"/>
    <x v="953"/>
    <x v="1"/>
    <s v="plays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x v="6"/>
    <n v="109.52500000000001"/>
    <x v="954"/>
    <x v="1"/>
    <s v="plays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x v="6"/>
    <n v="104.65"/>
    <x v="955"/>
    <x v="1"/>
    <s v="plays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x v="6"/>
    <n v="124"/>
    <x v="956"/>
    <x v="1"/>
    <s v="plays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x v="6"/>
    <n v="135"/>
    <x v="957"/>
    <x v="1"/>
    <s v="plays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x v="6"/>
    <n v="102.75000000000001"/>
    <x v="958"/>
    <x v="1"/>
    <s v="plays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x v="6"/>
    <n v="100"/>
    <x v="73"/>
    <x v="1"/>
    <s v="plays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x v="6"/>
    <n v="130.26085714285716"/>
    <x v="959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2"/>
    <x v="1"/>
    <s v="GBP"/>
    <n v="1489376405"/>
    <n v="1484196005"/>
    <b v="0"/>
    <n v="104"/>
    <b v="0"/>
    <x v="8"/>
    <n v="39.627499999999998"/>
    <x v="96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2"/>
    <x v="0"/>
    <s v="USD"/>
    <n v="1469122200"/>
    <n v="1466611108"/>
    <b v="0"/>
    <n v="86"/>
    <b v="0"/>
    <x v="8"/>
    <n v="25.976666666666663"/>
    <x v="961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2"/>
    <x v="0"/>
    <s v="USD"/>
    <n v="1417690734"/>
    <n v="1415098734"/>
    <b v="0"/>
    <n v="356"/>
    <b v="0"/>
    <x v="8"/>
    <n v="65.24636363636364"/>
    <x v="962"/>
    <x v="2"/>
    <s v="wearables"/>
  </r>
  <r>
    <n v="1307"/>
    <s v="VR Card - Customized Virtual Reality Viewer (Canceled)"/>
    <s v="Get VR to Everyone with Mailable, Ready to Use Viewers"/>
    <x v="63"/>
    <n v="5757"/>
    <x v="2"/>
    <x v="0"/>
    <s v="USD"/>
    <n v="1455710679"/>
    <n v="1453118679"/>
    <b v="0"/>
    <n v="45"/>
    <b v="0"/>
    <x v="8"/>
    <n v="11.514000000000001"/>
    <x v="963"/>
    <x v="2"/>
    <s v="wearables"/>
  </r>
  <r>
    <n v="1308"/>
    <s v="Boost Band: Wristband Phone Charger (Canceled)"/>
    <s v="Boost Band, a wristband that charges any device"/>
    <x v="3"/>
    <n v="1136"/>
    <x v="2"/>
    <x v="0"/>
    <s v="USD"/>
    <n v="1475937812"/>
    <n v="1472481812"/>
    <b v="0"/>
    <n v="38"/>
    <b v="0"/>
    <x v="8"/>
    <n v="11.360000000000001"/>
    <x v="964"/>
    <x v="2"/>
    <s v="wearables"/>
  </r>
  <r>
    <n v="1309"/>
    <s v="CORE : Roam (Canceled)"/>
    <s v="Wicked fun and built for excitement, CORE is the safest and most versatile speaker you've ever worn."/>
    <x v="236"/>
    <n v="12879"/>
    <x v="2"/>
    <x v="0"/>
    <s v="USD"/>
    <n v="1444943468"/>
    <n v="1441919468"/>
    <b v="0"/>
    <n v="35"/>
    <b v="0"/>
    <x v="8"/>
    <n v="111.99130434782609"/>
    <x v="965"/>
    <x v="2"/>
    <s v="wearables"/>
  </r>
  <r>
    <n v="1310"/>
    <s v="k5-jkt.by kiger (Canceled)"/>
    <s v="An essential hoodie that holds all sized smart phones and keep your headphone wires tangle free."/>
    <x v="22"/>
    <n v="3100"/>
    <x v="2"/>
    <x v="0"/>
    <s v="USD"/>
    <n v="1471622450"/>
    <n v="1467734450"/>
    <b v="0"/>
    <n v="24"/>
    <b v="0"/>
    <x v="8"/>
    <n v="15.5"/>
    <x v="9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2"/>
    <x v="0"/>
    <s v="USD"/>
    <n v="1480536919"/>
    <n v="1477509319"/>
    <b v="0"/>
    <n v="100"/>
    <b v="0"/>
    <x v="8"/>
    <n v="32.027999999999999"/>
    <x v="967"/>
    <x v="2"/>
    <s v="wearables"/>
  </r>
  <r>
    <n v="1312"/>
    <s v="GoSolo Hat for GoPro (Canceled)"/>
    <s v="People loved the original Black and Gray GoSolo hats and asked for more. So we received sample for 3 more colors!"/>
    <x v="210"/>
    <n v="28"/>
    <x v="2"/>
    <x v="0"/>
    <s v="USD"/>
    <n v="1429375922"/>
    <n v="1426783922"/>
    <b v="0"/>
    <n v="1"/>
    <b v="0"/>
    <x v="8"/>
    <n v="0.60869565217391308"/>
    <x v="13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2"/>
    <x v="0"/>
    <s v="USD"/>
    <n v="1457024514"/>
    <n v="1454432514"/>
    <b v="0"/>
    <n v="122"/>
    <b v="0"/>
    <x v="8"/>
    <n v="31.114999999999998"/>
    <x v="968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2"/>
    <x v="0"/>
    <s v="USD"/>
    <n v="1477065860"/>
    <n v="1471881860"/>
    <b v="0"/>
    <n v="11"/>
    <b v="0"/>
    <x v="8"/>
    <n v="1.1266666666666667"/>
    <x v="969"/>
    <x v="2"/>
    <s v="wearables"/>
  </r>
  <r>
    <n v="1315"/>
    <s v="World's First Amphibious Heart Rate &amp; Fitness Wearable"/>
    <s v="Zoom will happen - THANK YOU! Received outside funding due amazing early success!"/>
    <x v="57"/>
    <n v="40404"/>
    <x v="2"/>
    <x v="0"/>
    <s v="USD"/>
    <n v="1446771600"/>
    <n v="1443700648"/>
    <b v="0"/>
    <n v="248"/>
    <b v="0"/>
    <x v="8"/>
    <n v="40.404000000000003"/>
    <x v="970"/>
    <x v="2"/>
    <s v="wearables"/>
  </r>
  <r>
    <n v="1316"/>
    <s v="Future Belt (Canceled)"/>
    <s v="Future Belt comes in just 3 sizes, but yet, is designed to fit waists ranging from 25-55 inches. No batteries, no gimmicks."/>
    <x v="96"/>
    <n v="1"/>
    <x v="2"/>
    <x v="0"/>
    <s v="USD"/>
    <n v="1456700709"/>
    <n v="1453676709"/>
    <b v="0"/>
    <n v="1"/>
    <b v="0"/>
    <x v="8"/>
    <n v="1.3333333333333333E-3"/>
    <x v="12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2"/>
    <x v="8"/>
    <s v="DKK"/>
    <n v="1469109600"/>
    <n v="1464586746"/>
    <b v="0"/>
    <n v="19"/>
    <b v="0"/>
    <x v="8"/>
    <n v="5.7334999999999994"/>
    <x v="971"/>
    <x v="2"/>
    <s v="wearables"/>
  </r>
  <r>
    <n v="1318"/>
    <s v="Lucky Tag: A Smart Dog Wearable That Cares (Canceled)"/>
    <s v="Your Dog's Best Friend._x000a_Revolutionize the way you care about your pups and brings you peace of mind."/>
    <x v="79"/>
    <n v="6130"/>
    <x v="2"/>
    <x v="0"/>
    <s v="USD"/>
    <n v="1420938172"/>
    <n v="1418346172"/>
    <b v="0"/>
    <n v="135"/>
    <b v="0"/>
    <x v="8"/>
    <n v="15.324999999999999"/>
    <x v="972"/>
    <x v="2"/>
    <s v="wearables"/>
  </r>
  <r>
    <n v="1319"/>
    <s v="Pixel Shades by R A V E Z (Canceled)"/>
    <s v="Stand out at festivals, get people talking and support our latest campaign to augment your style with the latest LED technology."/>
    <x v="238"/>
    <n v="876"/>
    <x v="2"/>
    <x v="1"/>
    <s v="GBP"/>
    <n v="1405094400"/>
    <n v="1403810965"/>
    <b v="0"/>
    <n v="9"/>
    <b v="0"/>
    <x v="8"/>
    <n v="15.103448275862069"/>
    <x v="97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2"/>
    <x v="9"/>
    <s v="EUR"/>
    <n v="1483138800"/>
    <n v="1480610046"/>
    <b v="0"/>
    <n v="3"/>
    <b v="0"/>
    <x v="8"/>
    <n v="0.503"/>
    <x v="974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2"/>
    <x v="11"/>
    <s v="SEK"/>
    <n v="1482515937"/>
    <n v="1479923937"/>
    <b v="0"/>
    <n v="7"/>
    <b v="0"/>
    <x v="8"/>
    <n v="1.3028138528138529"/>
    <x v="975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2"/>
    <x v="1"/>
    <s v="GBP"/>
    <n v="1432223125"/>
    <n v="1429631125"/>
    <b v="0"/>
    <n v="4"/>
    <b v="0"/>
    <x v="8"/>
    <n v="0.30285714285714288"/>
    <x v="73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2"/>
    <x v="0"/>
    <s v="USD"/>
    <n v="1461653700"/>
    <n v="1458665146"/>
    <b v="0"/>
    <n v="44"/>
    <b v="0"/>
    <x v="8"/>
    <n v="8.8800000000000008"/>
    <x v="976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2"/>
    <x v="0"/>
    <s v="USD"/>
    <n v="1476371552"/>
    <n v="1473779552"/>
    <b v="0"/>
    <n v="90"/>
    <b v="0"/>
    <x v="8"/>
    <n v="9.84"/>
    <x v="97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2"/>
    <x v="0"/>
    <s v="USD"/>
    <n v="1483063435"/>
    <n v="1480471435"/>
    <b v="0"/>
    <n v="8"/>
    <b v="0"/>
    <x v="8"/>
    <n v="2.4299999999999997"/>
    <x v="978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2"/>
    <x v="0"/>
    <s v="USD"/>
    <n v="1421348428"/>
    <n v="1417460428"/>
    <b v="0"/>
    <n v="11"/>
    <b v="0"/>
    <x v="8"/>
    <n v="1.1299999999999999"/>
    <x v="979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2"/>
    <x v="0"/>
    <s v="USD"/>
    <n v="1432916235"/>
    <n v="1430324235"/>
    <b v="0"/>
    <n v="41"/>
    <b v="0"/>
    <x v="8"/>
    <n v="3.5520833333333335"/>
    <x v="98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2"/>
    <x v="0"/>
    <s v="USD"/>
    <n v="1476458734"/>
    <n v="1472570734"/>
    <b v="0"/>
    <n v="15"/>
    <b v="0"/>
    <x v="8"/>
    <n v="2.3306666666666667"/>
    <x v="981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2"/>
    <x v="0"/>
    <s v="USD"/>
    <n v="1417501145"/>
    <n v="1414041545"/>
    <b v="0"/>
    <n v="9"/>
    <b v="0"/>
    <x v="8"/>
    <n v="0.81600000000000006"/>
    <x v="982"/>
    <x v="2"/>
    <s v="wearables"/>
  </r>
  <r>
    <n v="1330"/>
    <s v="The 3G Smartwatch for Kids that Encourages Outdoor Play"/>
    <s v="Outdoor play is essential. Wanderwatch helps to make it fun and safe! Fun for kids, great for parents. Time to Play!"/>
    <x v="19"/>
    <n v="7873"/>
    <x v="2"/>
    <x v="0"/>
    <s v="USD"/>
    <n v="1467432000"/>
    <n v="1464763109"/>
    <b v="0"/>
    <n v="50"/>
    <b v="0"/>
    <x v="8"/>
    <n v="22.494285714285713"/>
    <x v="983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2"/>
    <x v="0"/>
    <s v="USD"/>
    <n v="1471435554"/>
    <n v="1468843554"/>
    <b v="0"/>
    <n v="34"/>
    <b v="0"/>
    <x v="8"/>
    <n v="1.3668"/>
    <x v="984"/>
    <x v="2"/>
    <s v="wearables"/>
  </r>
  <r>
    <n v="1332"/>
    <s v="Belt with Legs Invention (Canceled)"/>
    <s v="Long bus queue and no seats around? This light weight seating device can be worn anywhere and at anytime! Belt that converts into seat."/>
    <x v="241"/>
    <n v="0"/>
    <x v="2"/>
    <x v="16"/>
    <s v="CHF"/>
    <n v="1485480408"/>
    <n v="1482888408"/>
    <b v="0"/>
    <n v="0"/>
    <b v="0"/>
    <x v="8"/>
    <n v="0"/>
    <x v="12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x v="30"/>
    <n v="0"/>
    <x v="2"/>
    <x v="2"/>
    <s v="AUD"/>
    <n v="1405478025"/>
    <n v="1402886025"/>
    <b v="0"/>
    <n v="0"/>
    <b v="0"/>
    <x v="8"/>
    <n v="0"/>
    <x v="121"/>
    <x v="2"/>
    <s v="wearables"/>
  </r>
  <r>
    <n v="1334"/>
    <s v="My TUSK â„¢ (Telephone Utility Support Kit!) (Canceled)"/>
    <s v="A wearable device that allows you to dock and operate your phone hands-free anywhere and everywhere!"/>
    <x v="242"/>
    <n v="14303"/>
    <x v="2"/>
    <x v="0"/>
    <s v="USD"/>
    <n v="1457721287"/>
    <n v="1455129287"/>
    <b v="0"/>
    <n v="276"/>
    <b v="0"/>
    <x v="8"/>
    <n v="10.754135338345865"/>
    <x v="985"/>
    <x v="2"/>
    <s v="wearables"/>
  </r>
  <r>
    <n v="1335"/>
    <s v="UB Fit (Canceled)"/>
    <s v="Dial up your performance with UB Fit: 1st wearable resistance technology that allows you to tone muscles while doing a cardio workout"/>
    <x v="31"/>
    <n v="4940"/>
    <x v="2"/>
    <x v="0"/>
    <s v="USD"/>
    <n v="1449354502"/>
    <n v="1446762502"/>
    <b v="0"/>
    <n v="16"/>
    <b v="0"/>
    <x v="8"/>
    <n v="19.759999999999998"/>
    <x v="986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2"/>
    <x v="0"/>
    <s v="USD"/>
    <n v="1418849028"/>
    <n v="1415825028"/>
    <b v="0"/>
    <n v="224"/>
    <b v="0"/>
    <x v="8"/>
    <n v="84.946999999999989"/>
    <x v="987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2"/>
    <x v="0"/>
    <s v="USD"/>
    <n v="1488549079"/>
    <n v="1485957079"/>
    <b v="0"/>
    <n v="140"/>
    <b v="0"/>
    <x v="8"/>
    <n v="49.381999999999998"/>
    <x v="988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2"/>
    <x v="0"/>
    <s v="USD"/>
    <n v="1438543033"/>
    <n v="1435951033"/>
    <b v="0"/>
    <n v="15"/>
    <b v="0"/>
    <x v="8"/>
    <n v="3.3033333333333332"/>
    <x v="989"/>
    <x v="2"/>
    <s v="wearables"/>
  </r>
  <r>
    <n v="1339"/>
    <s v="Linkoo (Canceled)"/>
    <s v="World's Smallest customizable Phone &amp; GPS Watch for kids !"/>
    <x v="63"/>
    <n v="3317"/>
    <x v="2"/>
    <x v="0"/>
    <s v="USD"/>
    <n v="1418056315"/>
    <n v="1414164715"/>
    <b v="0"/>
    <n v="37"/>
    <b v="0"/>
    <x v="8"/>
    <n v="6.6339999999999995"/>
    <x v="990"/>
    <x v="2"/>
    <s v="wearables"/>
  </r>
  <r>
    <n v="1340"/>
    <s v="Glass Designs (Canceled)"/>
    <s v="I would like to make nicer, more stylish looking frames for the Google Glass using 3D printing technology."/>
    <x v="243"/>
    <n v="0"/>
    <x v="2"/>
    <x v="0"/>
    <s v="USD"/>
    <n v="1408112253"/>
    <n v="1405520253"/>
    <b v="0"/>
    <n v="0"/>
    <b v="0"/>
    <x v="8"/>
    <n v="0"/>
    <x v="121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2"/>
    <x v="1"/>
    <s v="GBP"/>
    <n v="1475333917"/>
    <n v="1472569117"/>
    <b v="0"/>
    <n v="46"/>
    <b v="0"/>
    <x v="8"/>
    <n v="70.36"/>
    <x v="99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2"/>
    <x v="0"/>
    <s v="USD"/>
    <n v="1437161739"/>
    <n v="1434569739"/>
    <b v="0"/>
    <n v="1"/>
    <b v="0"/>
    <x v="8"/>
    <n v="0.2"/>
    <x v="101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2"/>
    <x v="0"/>
    <s v="USD"/>
    <n v="1471579140"/>
    <n v="1466512683"/>
    <b v="0"/>
    <n v="323"/>
    <b v="0"/>
    <x v="8"/>
    <n v="102.298"/>
    <x v="992"/>
    <x v="2"/>
    <s v="wearables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x v="9"/>
    <n v="377.73333333333335"/>
    <x v="993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x v="9"/>
    <n v="125"/>
    <x v="994"/>
    <x v="3"/>
    <s v="nonfiction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x v="9"/>
    <n v="147.32653061224491"/>
    <x v="99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x v="9"/>
    <n v="102.2"/>
    <x v="996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x v="9"/>
    <n v="101.8723404255319"/>
    <x v="997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x v="9"/>
    <n v="204.2"/>
    <x v="998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x v="9"/>
    <n v="104.05"/>
    <x v="999"/>
    <x v="3"/>
    <s v="nonfiction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x v="9"/>
    <n v="101.265"/>
    <x v="1000"/>
    <x v="3"/>
    <s v="nonfiction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x v="9"/>
    <n v="136.13999999999999"/>
    <x v="1001"/>
    <x v="3"/>
    <s v="nonfiction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x v="9"/>
    <n v="133.6"/>
    <x v="1002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x v="9"/>
    <n v="130.25"/>
    <x v="1003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x v="9"/>
    <n v="122.67999999999999"/>
    <x v="1004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x v="9"/>
    <n v="182.81058823529412"/>
    <x v="1005"/>
    <x v="3"/>
    <s v="nonfiction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x v="9"/>
    <n v="125.29999999999998"/>
    <x v="1006"/>
    <x v="3"/>
    <s v="nonfiction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x v="9"/>
    <n v="111.66666666666667"/>
    <x v="100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x v="9"/>
    <n v="115.75757575757575"/>
    <x v="1008"/>
    <x v="3"/>
    <s v="nonfiction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x v="9"/>
    <n v="173.2"/>
    <x v="1009"/>
    <x v="3"/>
    <s v="nonfiction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x v="9"/>
    <n v="125.98333333333333"/>
    <x v="1010"/>
    <x v="3"/>
    <s v="nonfiction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x v="9"/>
    <n v="109.1"/>
    <x v="101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x v="9"/>
    <n v="100"/>
    <x v="379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x v="11"/>
    <n v="118.64285714285714"/>
    <x v="1012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x v="11"/>
    <n v="100.26666666666667"/>
    <x v="1013"/>
    <x v="4"/>
    <s v="rock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x v="11"/>
    <n v="126.48920000000001"/>
    <x v="1014"/>
    <x v="4"/>
    <s v="rock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x v="11"/>
    <n v="114.26"/>
    <x v="1015"/>
    <x v="4"/>
    <s v="rock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x v="11"/>
    <n v="110.7"/>
    <x v="1016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x v="11"/>
    <n v="105.34805315203954"/>
    <x v="1017"/>
    <x v="4"/>
    <s v="rock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x v="11"/>
    <n v="103.66666666666666"/>
    <x v="1018"/>
    <x v="4"/>
    <s v="rock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x v="11"/>
    <n v="107.08672667523933"/>
    <x v="1019"/>
    <x v="4"/>
    <s v="rock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x v="11"/>
    <n v="124"/>
    <x v="1020"/>
    <x v="4"/>
    <s v="rock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x v="11"/>
    <n v="105.01"/>
    <x v="102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x v="11"/>
    <n v="189.46666666666667"/>
    <x v="102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x v="11"/>
    <n v="171.32499999999999"/>
    <x v="1023"/>
    <x v="4"/>
    <s v="rock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x v="11"/>
    <n v="252.48648648648651"/>
    <x v="1024"/>
    <x v="4"/>
    <s v="rock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x v="11"/>
    <n v="116.15384615384616"/>
    <x v="1025"/>
    <x v="4"/>
    <s v="rock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x v="11"/>
    <n v="203.35000000000002"/>
    <x v="1026"/>
    <x v="4"/>
    <s v="rock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x v="11"/>
    <n v="111.60000000000001"/>
    <x v="1027"/>
    <x v="4"/>
    <s v="rock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x v="11"/>
    <n v="424"/>
    <x v="1028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x v="11"/>
    <n v="107.1"/>
    <x v="1029"/>
    <x v="4"/>
    <s v="rock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x v="11"/>
    <n v="104.3625"/>
    <x v="1030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x v="11"/>
    <n v="212.40909090909091"/>
    <x v="1031"/>
    <x v="4"/>
    <s v="rock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x v="11"/>
    <n v="124.08571428571429"/>
    <x v="1032"/>
    <x v="4"/>
    <s v="rock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x v="11"/>
    <n v="110.406125"/>
    <x v="1033"/>
    <x v="4"/>
    <s v="rock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x v="11"/>
    <n v="218.75"/>
    <x v="372"/>
    <x v="4"/>
    <s v="rock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x v="11"/>
    <n v="136.625"/>
    <x v="1034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x v="11"/>
    <n v="134.8074"/>
    <x v="1035"/>
    <x v="4"/>
    <s v="rock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x v="11"/>
    <n v="145.4"/>
    <x v="1036"/>
    <x v="4"/>
    <s v="rock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x v="11"/>
    <n v="109.10714285714285"/>
    <x v="1037"/>
    <x v="4"/>
    <s v="rock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x v="11"/>
    <n v="110.2"/>
    <x v="1038"/>
    <x v="4"/>
    <s v="rock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x v="11"/>
    <n v="113.64000000000001"/>
    <x v="1039"/>
    <x v="4"/>
    <s v="rock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x v="11"/>
    <n v="102.35000000000001"/>
    <x v="1040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x v="11"/>
    <n v="122.13333333333334"/>
    <x v="1041"/>
    <x v="4"/>
    <s v="rock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x v="11"/>
    <n v="111.88571428571427"/>
    <x v="104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x v="11"/>
    <n v="107.3"/>
    <x v="1043"/>
    <x v="4"/>
    <s v="rock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x v="11"/>
    <n v="113.85000000000001"/>
    <x v="1044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x v="11"/>
    <n v="109.68181818181819"/>
    <x v="10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x v="11"/>
    <n v="126.14444444444443"/>
    <x v="1046"/>
    <x v="4"/>
    <s v="rock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x v="11"/>
    <n v="167.42857142857144"/>
    <x v="1047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x v="11"/>
    <n v="496.52000000000004"/>
    <x v="1048"/>
    <x v="4"/>
    <s v="rock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x v="11"/>
    <n v="109.16"/>
    <x v="1049"/>
    <x v="4"/>
    <s v="rock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x v="11"/>
    <n v="102.57499999999999"/>
    <x v="1050"/>
    <x v="4"/>
    <s v="rock"/>
  </r>
  <r>
    <n v="1404"/>
    <s v="3 Men and a Book"/>
    <s v="Translation &amp; publication of possibly the most famous piece of English literature - Act II Scene II of Romeo and Juliet into txt-speak."/>
    <x v="107"/>
    <n v="241"/>
    <x v="1"/>
    <x v="1"/>
    <s v="GBP"/>
    <n v="1424607285"/>
    <n v="1422447285"/>
    <b v="1"/>
    <n v="5"/>
    <b v="0"/>
    <x v="22"/>
    <n v="1.6620689655172414"/>
    <x v="1051"/>
    <x v="3"/>
    <s v="translations"/>
  </r>
  <r>
    <n v="1405"/>
    <s v="The Bible translated into Emoticons"/>
    <s v="Will more people read the Bible if it were translated into Emoticons?"/>
    <x v="31"/>
    <n v="105"/>
    <x v="1"/>
    <x v="0"/>
    <s v="USD"/>
    <n v="1417195201"/>
    <n v="1414599601"/>
    <b v="1"/>
    <n v="17"/>
    <b v="0"/>
    <x v="22"/>
    <n v="0.42"/>
    <x v="1052"/>
    <x v="3"/>
    <s v="translations"/>
  </r>
  <r>
    <n v="1406"/>
    <s v="Man Down! Translation project"/>
    <s v="The White coat and the battle dress uniform"/>
    <x v="14"/>
    <n v="15"/>
    <x v="1"/>
    <x v="13"/>
    <s v="EUR"/>
    <n v="1449914400"/>
    <n v="1445336607"/>
    <b v="0"/>
    <n v="3"/>
    <b v="0"/>
    <x v="22"/>
    <n v="0.125"/>
    <x v="144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x v="9"/>
    <n v="15"/>
    <x v="1"/>
    <x v="0"/>
    <s v="USD"/>
    <n v="1407847978"/>
    <n v="1405687978"/>
    <b v="0"/>
    <n v="2"/>
    <b v="0"/>
    <x v="22"/>
    <n v="0.5"/>
    <x v="50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1"/>
    <x v="1"/>
    <s v="GBP"/>
    <n v="1447451756"/>
    <n v="1444856156"/>
    <b v="0"/>
    <n v="6"/>
    <b v="0"/>
    <x v="22"/>
    <n v="7.1999999999999993"/>
    <x v="1053"/>
    <x v="3"/>
    <s v="translations"/>
  </r>
  <r>
    <n v="1409"/>
    <s v="Modern Literal Torah Translation: Genesis"/>
    <s v="Modern Literal Translation of the 1st Book of the Torah in English and Russian with sub-linear and interlinear layout."/>
    <x v="23"/>
    <n v="0"/>
    <x v="1"/>
    <x v="0"/>
    <s v="USD"/>
    <n v="1420085535"/>
    <n v="1414897935"/>
    <b v="0"/>
    <n v="0"/>
    <b v="0"/>
    <x v="22"/>
    <n v="0"/>
    <x v="121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1"/>
    <x v="13"/>
    <s v="EUR"/>
    <n v="1464939520"/>
    <n v="1461051520"/>
    <b v="0"/>
    <n v="1"/>
    <b v="0"/>
    <x v="22"/>
    <n v="1.6666666666666666E-2"/>
    <x v="12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1"/>
    <x v="1"/>
    <s v="GBP"/>
    <n v="1423185900"/>
    <n v="1420766700"/>
    <b v="0"/>
    <n v="3"/>
    <b v="0"/>
    <x v="22"/>
    <n v="0.23333333333333336"/>
    <x v="1054"/>
    <x v="3"/>
    <s v="translations"/>
  </r>
  <r>
    <n v="1412"/>
    <s v="For overseas shogi fans! Shogi novel translation project"/>
    <s v="â€œClimbing Silver!â€- An English translation of the Young Adult Shogi novella"/>
    <x v="39"/>
    <n v="320"/>
    <x v="1"/>
    <x v="0"/>
    <s v="USD"/>
    <n v="1417656699"/>
    <n v="1415064699"/>
    <b v="0"/>
    <n v="13"/>
    <b v="0"/>
    <x v="22"/>
    <n v="4.5714285714285712"/>
    <x v="1055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x v="13"/>
    <n v="100"/>
    <x v="1"/>
    <x v="13"/>
    <s v="EUR"/>
    <n v="1455964170"/>
    <n v="1450780170"/>
    <b v="0"/>
    <n v="1"/>
    <b v="0"/>
    <x v="22"/>
    <n v="5"/>
    <x v="10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x v="2"/>
    <n v="1"/>
    <x v="1"/>
    <x v="0"/>
    <s v="USD"/>
    <n v="1483423467"/>
    <n v="1480831467"/>
    <b v="0"/>
    <n v="1"/>
    <b v="0"/>
    <x v="22"/>
    <n v="0.2"/>
    <x v="12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1"/>
    <x v="0"/>
    <s v="USD"/>
    <n v="1439741591"/>
    <n v="1436285591"/>
    <b v="0"/>
    <n v="9"/>
    <b v="0"/>
    <x v="22"/>
    <n v="18.181818181818183"/>
    <x v="1056"/>
    <x v="3"/>
    <s v="translations"/>
  </r>
  <r>
    <n v="1416"/>
    <s v="Glenn's  little book of  quotes"/>
    <s v="glenn's  book of quotes is designed to give the readers a thought for the day , lighten the mood  and put a smile  on their faces."/>
    <x v="63"/>
    <n v="0"/>
    <x v="1"/>
    <x v="0"/>
    <s v="USD"/>
    <n v="1448147619"/>
    <n v="1445552019"/>
    <b v="0"/>
    <n v="0"/>
    <b v="0"/>
    <x v="22"/>
    <n v="0"/>
    <x v="121"/>
    <x v="3"/>
    <s v="translations"/>
  </r>
  <r>
    <n v="1417"/>
    <s v="Digitizing 8 Rare Siddha Yoga Books"/>
    <s v="Digitization of 8 rare Siddha Yoga books written by a Yogi - coming in the lineage of Sri Sri Sri Sadhasiva Brahmendra himself!"/>
    <x v="37"/>
    <n v="55"/>
    <x v="1"/>
    <x v="0"/>
    <s v="USD"/>
    <n v="1442315460"/>
    <n v="1439696174"/>
    <b v="0"/>
    <n v="2"/>
    <b v="0"/>
    <x v="22"/>
    <n v="1.2222222222222223"/>
    <x v="446"/>
    <x v="3"/>
    <s v="translations"/>
  </r>
  <r>
    <n v="1418"/>
    <s v="Realidades del Hombre"/>
    <s v="Â¿Y si hubiera una camino intermedio entre ciencia y religion?_x000a_Descubre la respuesta ayudando a publicar y traducir este libro."/>
    <x v="9"/>
    <n v="6"/>
    <x v="1"/>
    <x v="3"/>
    <s v="EUR"/>
    <n v="1456397834"/>
    <n v="1453805834"/>
    <b v="0"/>
    <n v="1"/>
    <b v="0"/>
    <x v="22"/>
    <n v="0.2"/>
    <x v="1057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1"/>
    <x v="0"/>
    <s v="USD"/>
    <n v="1476010619"/>
    <n v="1473418619"/>
    <b v="0"/>
    <n v="10"/>
    <b v="0"/>
    <x v="22"/>
    <n v="7.0634920634920633"/>
    <x v="901"/>
    <x v="3"/>
    <s v="translations"/>
  </r>
  <r>
    <n v="1420"/>
    <s v="Shakespeare in the Hood - Romeo and Juliet"/>
    <s v="Help me butcher Shakespeare in a satirical fashion."/>
    <x v="252"/>
    <n v="3"/>
    <x v="1"/>
    <x v="0"/>
    <s v="USD"/>
    <n v="1467129686"/>
    <n v="1464969686"/>
    <b v="0"/>
    <n v="3"/>
    <b v="0"/>
    <x v="22"/>
    <n v="2.7272727272727271"/>
    <x v="1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1"/>
    <x v="11"/>
    <s v="SEK"/>
    <n v="1423432709"/>
    <n v="1420840709"/>
    <b v="0"/>
    <n v="2"/>
    <b v="0"/>
    <x v="22"/>
    <n v="0.1"/>
    <x v="10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1"/>
    <x v="4"/>
    <s v="NZD"/>
    <n v="1474436704"/>
    <n v="1471844704"/>
    <b v="0"/>
    <n v="2"/>
    <b v="0"/>
    <x v="22"/>
    <n v="0.104"/>
    <x v="31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1"/>
    <x v="2"/>
    <s v="AUD"/>
    <n v="1451637531"/>
    <n v="1449045531"/>
    <b v="0"/>
    <n v="1"/>
    <b v="0"/>
    <x v="22"/>
    <n v="0.33333333333333337"/>
    <x v="101"/>
    <x v="3"/>
    <s v="translations"/>
  </r>
  <r>
    <n v="1424"/>
    <s v="Subway Mantras"/>
    <s v="A short book of practical mantras that can be used every day of the week. Mantras are cogwheels of universal engines."/>
    <x v="51"/>
    <n v="1527"/>
    <x v="1"/>
    <x v="0"/>
    <s v="USD"/>
    <n v="1479233602"/>
    <n v="1478106802"/>
    <b v="0"/>
    <n v="14"/>
    <b v="0"/>
    <x v="22"/>
    <n v="20.36"/>
    <x v="1058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1"/>
    <x v="0"/>
    <s v="USD"/>
    <n v="1430276959"/>
    <n v="1427684959"/>
    <b v="0"/>
    <n v="0"/>
    <b v="0"/>
    <x v="22"/>
    <n v="0"/>
    <x v="121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1"/>
    <x v="12"/>
    <s v="EUR"/>
    <n v="1440408120"/>
    <n v="1435224120"/>
    <b v="0"/>
    <n v="0"/>
    <b v="0"/>
    <x v="22"/>
    <n v="0"/>
    <x v="121"/>
    <x v="3"/>
    <s v="translations"/>
  </r>
  <r>
    <n v="1427"/>
    <s v="WHAT CAN I DO?..."/>
    <s v="The book with advices that can save many lives._x000a_You will find here many case studies, extreme situations and solutions."/>
    <x v="10"/>
    <n v="419"/>
    <x v="1"/>
    <x v="12"/>
    <s v="EUR"/>
    <n v="1474230385"/>
    <n v="1471638385"/>
    <b v="0"/>
    <n v="4"/>
    <b v="0"/>
    <x v="22"/>
    <n v="8.3800000000000008"/>
    <x v="1059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1"/>
    <x v="3"/>
    <s v="EUR"/>
    <n v="1459584417"/>
    <n v="1456996017"/>
    <b v="0"/>
    <n v="3"/>
    <b v="0"/>
    <x v="22"/>
    <n v="4.5"/>
    <x v="2"/>
    <x v="3"/>
    <s v="translations"/>
  </r>
  <r>
    <n v="1429"/>
    <s v="10 P.M."/>
    <s v="A guy in his 30's tries to live his &quot;American Dream&quot;, but quickly it turns into a nightmare. (A Novel)"/>
    <x v="3"/>
    <n v="0"/>
    <x v="1"/>
    <x v="0"/>
    <s v="USD"/>
    <n v="1428629242"/>
    <n v="1426037242"/>
    <b v="0"/>
    <n v="0"/>
    <b v="0"/>
    <x v="22"/>
    <n v="0"/>
    <x v="121"/>
    <x v="3"/>
    <s v="translations"/>
  </r>
  <r>
    <n v="1430"/>
    <s v="Esoteric Project Management"/>
    <s v="Profesional translation and publishing of the book on unique synthesis of project management and meditation"/>
    <x v="10"/>
    <n v="403"/>
    <x v="1"/>
    <x v="0"/>
    <s v="USD"/>
    <n v="1419017488"/>
    <n v="1416339088"/>
    <b v="0"/>
    <n v="5"/>
    <b v="0"/>
    <x v="22"/>
    <n v="8.06"/>
    <x v="128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1"/>
    <x v="0"/>
    <s v="USD"/>
    <n v="1448517816"/>
    <n v="1445922216"/>
    <b v="0"/>
    <n v="47"/>
    <b v="0"/>
    <x v="22"/>
    <n v="31.94705882352941"/>
    <x v="1060"/>
    <x v="3"/>
    <s v="translations"/>
  </r>
  <r>
    <n v="1432"/>
    <s v="The Holy Bib-el"/>
    <s v="THE HOLY BIB-EL Translated By Leon Cook. The Creation: CHAPTER 1.  1* In the beginning Gods created The Heavens and The Planet Earth."/>
    <x v="79"/>
    <n v="0"/>
    <x v="1"/>
    <x v="0"/>
    <s v="USD"/>
    <n v="1437417828"/>
    <n v="1434825828"/>
    <b v="0"/>
    <n v="0"/>
    <b v="0"/>
    <x v="22"/>
    <n v="0"/>
    <x v="121"/>
    <x v="3"/>
    <s v="translations"/>
  </r>
  <r>
    <n v="1433"/>
    <s v="The Gayatri Mantra for Jhansi, India"/>
    <s v="Publish my book on the Gayatri Mantra in English for the benefit of the readers and the children at the orphanage in Jhansi, India"/>
    <x v="14"/>
    <n v="805"/>
    <x v="1"/>
    <x v="13"/>
    <s v="EUR"/>
    <n v="1481367600"/>
    <n v="1477839675"/>
    <b v="0"/>
    <n v="10"/>
    <b v="0"/>
    <x v="22"/>
    <n v="6.708333333333333"/>
    <x v="1061"/>
    <x v="3"/>
    <s v="translations"/>
  </r>
  <r>
    <n v="1434"/>
    <s v="Translation of 'SOCIALCAPITALISM' (2014)"/>
    <s v="Interest from abroad to publish my book SOCIALCAPITALISM. Need translation to English master. Help appreciated."/>
    <x v="253"/>
    <n v="8190"/>
    <x v="1"/>
    <x v="8"/>
    <s v="DKK"/>
    <n v="1433775600"/>
    <n v="1431973478"/>
    <b v="0"/>
    <n v="11"/>
    <b v="0"/>
    <x v="22"/>
    <n v="9.9878048780487809"/>
    <x v="1062"/>
    <x v="3"/>
    <s v="translations"/>
  </r>
  <r>
    <n v="1435"/>
    <s v="Trilogy of Crystals, book 1, translation"/>
    <s v="English translation of the first book from a sword and sorcery Fantasy trilogy, by Paolo Parente"/>
    <x v="36"/>
    <n v="15"/>
    <x v="1"/>
    <x v="13"/>
    <s v="EUR"/>
    <n v="1444589020"/>
    <n v="1441997020"/>
    <b v="0"/>
    <n v="2"/>
    <b v="0"/>
    <x v="22"/>
    <n v="0.1"/>
    <x v="507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1"/>
    <x v="12"/>
    <s v="EUR"/>
    <n v="1456043057"/>
    <n v="1453451057"/>
    <b v="0"/>
    <n v="2"/>
    <b v="0"/>
    <x v="22"/>
    <n v="0.77"/>
    <x v="1063"/>
    <x v="3"/>
    <s v="translations"/>
  </r>
  <r>
    <n v="1437"/>
    <s v="THE BACHELOR KNOWS NO BORDERS"/>
    <s v="Introducing A True Story That Bridges Borders: Join Us As We Translate THE BACHELOR CHAPTERS: A THINKING WOMAN'S ROMANCE Into Spanish!"/>
    <x v="9"/>
    <n v="807"/>
    <x v="1"/>
    <x v="0"/>
    <s v="USD"/>
    <n v="1405227540"/>
    <n v="1402058739"/>
    <b v="0"/>
    <n v="22"/>
    <b v="0"/>
    <x v="22"/>
    <n v="26.900000000000002"/>
    <x v="1064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1"/>
    <x v="8"/>
    <s v="DKK"/>
    <n v="1461765300"/>
    <n v="1459198499"/>
    <b v="0"/>
    <n v="8"/>
    <b v="0"/>
    <x v="22"/>
    <n v="3"/>
    <x v="766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1"/>
    <x v="5"/>
    <s v="CAD"/>
    <n v="1425758101"/>
    <n v="1423166101"/>
    <b v="0"/>
    <n v="6"/>
    <b v="0"/>
    <x v="22"/>
    <n v="6.6055045871559637"/>
    <x v="18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1"/>
    <x v="13"/>
    <s v="EUR"/>
    <n v="1464285463"/>
    <n v="1461693463"/>
    <b v="0"/>
    <n v="1"/>
    <b v="0"/>
    <x v="22"/>
    <n v="7.6923076923076927E-3"/>
    <x v="12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x v="237"/>
    <n v="2020"/>
    <x v="1"/>
    <x v="1"/>
    <s v="GBP"/>
    <n v="1441995769"/>
    <n v="1436811769"/>
    <b v="0"/>
    <n v="3"/>
    <b v="0"/>
    <x v="22"/>
    <n v="1.1222222222222222"/>
    <x v="1065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1"/>
    <x v="0"/>
    <s v="USD"/>
    <n v="1464190158"/>
    <n v="1461598158"/>
    <b v="0"/>
    <n v="0"/>
    <b v="0"/>
    <x v="22"/>
    <n v="0"/>
    <x v="121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1"/>
    <x v="6"/>
    <s v="EUR"/>
    <n v="1483395209"/>
    <n v="1480803209"/>
    <b v="0"/>
    <n v="0"/>
    <b v="0"/>
    <x v="22"/>
    <n v="0"/>
    <x v="121"/>
    <x v="3"/>
    <s v="translations"/>
  </r>
  <r>
    <n v="1444"/>
    <s v="Expand the MillionairesLetter in the US Market!"/>
    <s v="We as a successfull german stock market newsletter publisher want expand in the US market!"/>
    <x v="255"/>
    <n v="0"/>
    <x v="1"/>
    <x v="12"/>
    <s v="EUR"/>
    <n v="1442091462"/>
    <n v="1436907462"/>
    <b v="0"/>
    <n v="0"/>
    <b v="0"/>
    <x v="22"/>
    <n v="0"/>
    <x v="121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1"/>
    <x v="12"/>
    <s v="EUR"/>
    <n v="1434286855"/>
    <n v="1431694855"/>
    <b v="0"/>
    <n v="0"/>
    <b v="0"/>
    <x v="22"/>
    <n v="0"/>
    <x v="121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1"/>
    <x v="13"/>
    <s v="EUR"/>
    <n v="1461235478"/>
    <n v="1459507478"/>
    <b v="0"/>
    <n v="0"/>
    <b v="0"/>
    <x v="22"/>
    <n v="0"/>
    <x v="121"/>
    <x v="3"/>
    <s v="translations"/>
  </r>
  <r>
    <n v="1447"/>
    <s v="Indian Language Dictionary"/>
    <s v="I'm creating a dictionary of multiple Indian languages."/>
    <x v="69"/>
    <n v="75"/>
    <x v="1"/>
    <x v="0"/>
    <s v="USD"/>
    <n v="1467999134"/>
    <n v="1465407134"/>
    <b v="0"/>
    <n v="3"/>
    <b v="0"/>
    <x v="22"/>
    <n v="1.4999999999999999E-2"/>
    <x v="384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x v="61"/>
    <n v="0"/>
    <x v="1"/>
    <x v="2"/>
    <s v="AUD"/>
    <n v="1432272300"/>
    <n v="1429655318"/>
    <b v="0"/>
    <n v="0"/>
    <b v="0"/>
    <x v="22"/>
    <n v="0"/>
    <x v="121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1"/>
    <x v="0"/>
    <s v="USD"/>
    <n v="1431286105"/>
    <n v="1427138905"/>
    <b v="0"/>
    <n v="0"/>
    <b v="0"/>
    <x v="22"/>
    <n v="0"/>
    <x v="121"/>
    <x v="3"/>
    <s v="translations"/>
  </r>
  <r>
    <n v="1450"/>
    <s v="The Art of the Dill"/>
    <s v="A book of pickle recipes narrated by a mama grizzly speaking in incomplete and run-on sentences and her orangutan friend. #Artofthedill"/>
    <x v="57"/>
    <n v="1"/>
    <x v="1"/>
    <x v="0"/>
    <s v="USD"/>
    <n v="1455941197"/>
    <n v="1453349197"/>
    <b v="0"/>
    <n v="1"/>
    <b v="0"/>
    <x v="22"/>
    <n v="1E-3"/>
    <x v="120"/>
    <x v="3"/>
    <s v="translations"/>
  </r>
  <r>
    <n v="1451"/>
    <s v="Modern Literal Torah Translation (Canceled)"/>
    <s v="Modern Literal Translation of the Torah in English and Russian with sub-linear and interlinear layout."/>
    <x v="256"/>
    <n v="2"/>
    <x v="2"/>
    <x v="0"/>
    <s v="USD"/>
    <n v="1416355259"/>
    <n v="1413759659"/>
    <b v="0"/>
    <n v="2"/>
    <b v="0"/>
    <x v="22"/>
    <n v="1.0554089709762533E-2"/>
    <x v="120"/>
    <x v="3"/>
    <s v="translations"/>
  </r>
  <r>
    <n v="1452"/>
    <s v="The Judo Preservation Project (Canceled)"/>
    <s v="I am gathering rare, out-of-print Judo books for preservation, translation and sharing."/>
    <x v="32"/>
    <n v="0"/>
    <x v="2"/>
    <x v="0"/>
    <s v="USD"/>
    <n v="1406566363"/>
    <n v="1403974363"/>
    <b v="0"/>
    <n v="0"/>
    <b v="0"/>
    <x v="22"/>
    <n v="0"/>
    <x v="121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2"/>
    <x v="6"/>
    <s v="EUR"/>
    <n v="1492270947"/>
    <n v="1488386547"/>
    <b v="0"/>
    <n v="0"/>
    <b v="0"/>
    <x v="22"/>
    <n v="0"/>
    <x v="12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2"/>
    <x v="3"/>
    <s v="EUR"/>
    <n v="1461535140"/>
    <n v="1459716480"/>
    <b v="0"/>
    <n v="1"/>
    <b v="0"/>
    <x v="22"/>
    <n v="0.85714285714285721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2"/>
    <x v="0"/>
    <s v="USD"/>
    <n v="1409924340"/>
    <n v="1405181320"/>
    <b v="0"/>
    <n v="7"/>
    <b v="0"/>
    <x v="22"/>
    <n v="10.5"/>
    <x v="1066"/>
    <x v="3"/>
    <s v="translations"/>
  </r>
  <r>
    <n v="1456"/>
    <s v="Sometimes you don't need love (Canceled)"/>
    <s v="English Version of my auto-published novel"/>
    <x v="10"/>
    <n v="145"/>
    <x v="2"/>
    <x v="13"/>
    <s v="EUR"/>
    <n v="1483459365"/>
    <n v="1480867365"/>
    <b v="0"/>
    <n v="3"/>
    <b v="0"/>
    <x v="22"/>
    <n v="2.9000000000000004"/>
    <x v="1067"/>
    <x v="3"/>
    <s v="translations"/>
  </r>
  <r>
    <n v="1457"/>
    <s v="Hey! I&quot;m not invisable, I am Just Old (Canceled)"/>
    <s v="Age is more than just a number, I hope your younger than you feel."/>
    <x v="12"/>
    <n v="0"/>
    <x v="2"/>
    <x v="0"/>
    <s v="USD"/>
    <n v="1447281044"/>
    <n v="1444685444"/>
    <b v="0"/>
    <n v="0"/>
    <b v="0"/>
    <x v="22"/>
    <n v="0"/>
    <x v="121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2"/>
    <x v="0"/>
    <s v="USD"/>
    <n v="1407729600"/>
    <n v="1405097760"/>
    <b v="0"/>
    <n v="0"/>
    <b v="0"/>
    <x v="22"/>
    <n v="0"/>
    <x v="121"/>
    <x v="3"/>
    <s v="translations"/>
  </r>
  <r>
    <n v="1459"/>
    <s v="Like all the others (Canceled)"/>
    <s v="What if you suddenly found out, that your life wasnÂ´t the life you thought you had? What if you were like all the others!"/>
    <x v="258"/>
    <n v="0"/>
    <x v="2"/>
    <x v="8"/>
    <s v="DKK"/>
    <n v="1449077100"/>
    <n v="1446612896"/>
    <b v="0"/>
    <n v="0"/>
    <b v="0"/>
    <x v="22"/>
    <n v="0"/>
    <x v="121"/>
    <x v="3"/>
    <s v="translations"/>
  </r>
  <r>
    <n v="1460"/>
    <s v="KJV2015 (Canceled)"/>
    <s v="KJV2015 Easier to understand for our kids and family not leaving out one verse or changing a meaning one bit."/>
    <x v="259"/>
    <n v="0"/>
    <x v="2"/>
    <x v="0"/>
    <s v="USD"/>
    <n v="1417391100"/>
    <n v="1412371898"/>
    <b v="0"/>
    <n v="0"/>
    <b v="0"/>
    <x v="22"/>
    <n v="0"/>
    <x v="121"/>
    <x v="3"/>
    <s v="translations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x v="23"/>
    <n v="101.24459999999999"/>
    <x v="1068"/>
    <x v="3"/>
    <s v="radio &amp; podcasts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x v="23"/>
    <n v="108.5175"/>
    <x v="106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x v="23"/>
    <n v="147.66666666666666"/>
    <x v="1070"/>
    <x v="3"/>
    <s v="radio &amp; podcasts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x v="23"/>
    <n v="163.19999999999999"/>
    <x v="107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x v="23"/>
    <n v="456.41449999999998"/>
    <x v="1072"/>
    <x v="3"/>
    <s v="radio &amp; podcasts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x v="23"/>
    <n v="107.87731249999999"/>
    <x v="1073"/>
    <x v="3"/>
    <s v="radio &amp; podcasts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x v="23"/>
    <n v="115.08"/>
    <x v="1074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x v="23"/>
    <n v="102.36842105263158"/>
    <x v="1075"/>
    <x v="3"/>
    <s v="radio &amp; podcasts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x v="23"/>
    <n v="108.42485875706214"/>
    <x v="107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x v="23"/>
    <n v="125.13333333333334"/>
    <x v="1077"/>
    <x v="3"/>
    <s v="radio &amp; podcasts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x v="23"/>
    <n v="103.840625"/>
    <x v="107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x v="23"/>
    <n v="138.70400000000001"/>
    <x v="1079"/>
    <x v="3"/>
    <s v="radio &amp; podcasts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x v="23"/>
    <n v="120.51600000000001"/>
    <x v="1080"/>
    <x v="3"/>
    <s v="radio &amp; podcasts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x v="23"/>
    <n v="112.26666666666667"/>
    <x v="108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x v="23"/>
    <n v="188.66966666666667"/>
    <x v="1082"/>
    <x v="3"/>
    <s v="radio &amp; podcasts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x v="23"/>
    <n v="661.55466666666666"/>
    <x v="1083"/>
    <x v="3"/>
    <s v="radio &amp; podcasts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x v="23"/>
    <n v="111.31"/>
    <x v="1084"/>
    <x v="3"/>
    <s v="radio &amp; podcasts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x v="23"/>
    <n v="1181.6142199999999"/>
    <x v="1085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x v="23"/>
    <n v="137.375"/>
    <x v="1086"/>
    <x v="3"/>
    <s v="radio &amp; podcasts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x v="23"/>
    <n v="117.04040000000001"/>
    <x v="1087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1"/>
    <x v="5"/>
    <s v="CAD"/>
    <n v="1383430145"/>
    <n v="1380838145"/>
    <b v="0"/>
    <n v="6"/>
    <b v="0"/>
    <x v="10"/>
    <n v="2.1"/>
    <x v="84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1"/>
    <x v="0"/>
    <s v="USD"/>
    <n v="1347004260"/>
    <n v="1345062936"/>
    <b v="0"/>
    <n v="1"/>
    <b v="0"/>
    <x v="10"/>
    <n v="0.1"/>
    <x v="144"/>
    <x v="3"/>
    <s v="fiction"/>
  </r>
  <r>
    <n v="1483"/>
    <s v="The Book Club Rebellion"/>
    <s v="When three social outcasts discover that Fictional characters are invading their world, they must form a team to stop this evil force."/>
    <x v="39"/>
    <n v="50"/>
    <x v="1"/>
    <x v="0"/>
    <s v="USD"/>
    <n v="1469162275"/>
    <n v="1467002275"/>
    <b v="0"/>
    <n v="2"/>
    <b v="0"/>
    <x v="10"/>
    <n v="0.7142857142857143"/>
    <x v="384"/>
    <x v="3"/>
    <s v="fiction"/>
  </r>
  <r>
    <n v="1484"/>
    <s v="a book called filtered down thru the stars"/>
    <s v="The mussings of an old wizard"/>
    <x v="13"/>
    <n v="0"/>
    <x v="1"/>
    <x v="0"/>
    <s v="USD"/>
    <n v="1342882260"/>
    <n v="1337834963"/>
    <b v="0"/>
    <n v="0"/>
    <b v="0"/>
    <x v="10"/>
    <n v="0"/>
    <x v="121"/>
    <x v="3"/>
    <s v="fiction"/>
  </r>
  <r>
    <n v="1485"/>
    <s v="Covenant Kept - A Christian novel"/>
    <s v="Covenant Kept is a unique story that follows an ordinary woman through an extraordinary spiritual journey. Please help fund me."/>
    <x v="233"/>
    <n v="150"/>
    <x v="1"/>
    <x v="0"/>
    <s v="USD"/>
    <n v="1434827173"/>
    <n v="1430939173"/>
    <b v="0"/>
    <n v="3"/>
    <b v="0"/>
    <x v="10"/>
    <n v="2.2388059701492535"/>
    <x v="73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1"/>
    <x v="0"/>
    <s v="USD"/>
    <n v="1425009761"/>
    <n v="1422417761"/>
    <b v="0"/>
    <n v="3"/>
    <b v="0"/>
    <x v="10"/>
    <n v="0.24"/>
    <x v="587"/>
    <x v="3"/>
    <s v="fiction"/>
  </r>
  <r>
    <n v="1487"/>
    <s v="You Killed Me First"/>
    <s v="A lover becomes an enemy when a line has been crossed. Torn between memories and reality, his mask of sanity is slipping."/>
    <x v="3"/>
    <n v="0"/>
    <x v="1"/>
    <x v="0"/>
    <s v="USD"/>
    <n v="1470175271"/>
    <n v="1467583271"/>
    <b v="0"/>
    <n v="0"/>
    <b v="0"/>
    <x v="10"/>
    <n v="0"/>
    <x v="121"/>
    <x v="3"/>
    <s v="fiction"/>
  </r>
  <r>
    <n v="1488"/>
    <s v="Nanolution"/>
    <s v="A blockbuster sci-fi adventure. What would you do if one day your life changed to beyond the imaginable?"/>
    <x v="36"/>
    <n v="360"/>
    <x v="1"/>
    <x v="2"/>
    <s v="AUD"/>
    <n v="1388928660"/>
    <n v="1386336660"/>
    <b v="0"/>
    <n v="6"/>
    <b v="0"/>
    <x v="10"/>
    <n v="2.4"/>
    <x v="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x v="10"/>
    <n v="0"/>
    <x v="1"/>
    <x v="0"/>
    <s v="USD"/>
    <n v="1352994052"/>
    <n v="1350398452"/>
    <b v="0"/>
    <n v="0"/>
    <b v="0"/>
    <x v="10"/>
    <n v="0"/>
    <x v="121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1"/>
    <x v="0"/>
    <s v="USD"/>
    <n v="1380720474"/>
    <n v="1378214874"/>
    <b v="0"/>
    <n v="19"/>
    <b v="0"/>
    <x v="10"/>
    <n v="30.862068965517242"/>
    <x v="1088"/>
    <x v="3"/>
    <s v="fiction"/>
  </r>
  <r>
    <n v="1491"/>
    <s v="Tales of guns, gold and a beagle in the Old West"/>
    <s v="What do you get when you take outlaws, guns, gold and and old beagle in the old west? Adventure!"/>
    <x v="38"/>
    <n v="100"/>
    <x v="1"/>
    <x v="0"/>
    <s v="USD"/>
    <n v="1424014680"/>
    <n v="1418922443"/>
    <b v="0"/>
    <n v="1"/>
    <b v="0"/>
    <x v="10"/>
    <n v="8.3333333333333321"/>
    <x v="101"/>
    <x v="3"/>
    <s v="fiction"/>
  </r>
  <r>
    <n v="1492"/>
    <s v="The Grym Brothers Series"/>
    <s v="The Grym Brothers is a series about two brothers who are grim reapers, hunting down souls that canâ€™t or wonâ€™t move on the afterlife."/>
    <x v="23"/>
    <n v="30"/>
    <x v="1"/>
    <x v="0"/>
    <s v="USD"/>
    <n v="1308431646"/>
    <n v="1305839646"/>
    <b v="0"/>
    <n v="2"/>
    <b v="0"/>
    <x v="10"/>
    <n v="0.75"/>
    <x v="2"/>
    <x v="3"/>
    <s v="fiction"/>
  </r>
  <r>
    <n v="1493"/>
    <s v="The Great Grand Zeppelin Chase"/>
    <s v="Help illustrate the sequel to the bestselling _x000a_The Transylvania Flying Squad of Detectives"/>
    <x v="262"/>
    <n v="0"/>
    <x v="1"/>
    <x v="0"/>
    <s v="USD"/>
    <n v="1371415675"/>
    <n v="1368823675"/>
    <b v="0"/>
    <n v="0"/>
    <b v="0"/>
    <x v="10"/>
    <n v="0"/>
    <x v="121"/>
    <x v="3"/>
    <s v="fiction"/>
  </r>
  <r>
    <n v="1494"/>
    <s v="Six Days in September: A Civil War Novel"/>
    <s v="Help this story of the 1862 Confederate invasion of Maryland be published! It is to Sharpsburg as The Killer Angels is to Gettysburg."/>
    <x v="10"/>
    <n v="445"/>
    <x v="1"/>
    <x v="0"/>
    <s v="USD"/>
    <n v="1428075480"/>
    <n v="1425489613"/>
    <b v="0"/>
    <n v="11"/>
    <b v="0"/>
    <x v="10"/>
    <n v="8.9"/>
    <x v="1089"/>
    <x v="3"/>
    <s v="fiction"/>
  </r>
  <r>
    <n v="1495"/>
    <s v="A Magical Bildungsroman with a Female Heroine"/>
    <s v="The Adventures of Penelope Hawthorne. Part One: The Spellbook of Dracone."/>
    <x v="13"/>
    <n v="0"/>
    <x v="1"/>
    <x v="0"/>
    <s v="USD"/>
    <n v="1314471431"/>
    <n v="1311879431"/>
    <b v="0"/>
    <n v="0"/>
    <b v="0"/>
    <x v="10"/>
    <n v="0"/>
    <x v="121"/>
    <x v="3"/>
    <s v="fiction"/>
  </r>
  <r>
    <n v="1496"/>
    <s v="Tainted Steel (Series 1 - 4)"/>
    <s v="Capturing the awe-inspiring magic of the likes of LoTR, Tainted Steel tells the story of one mans' struggle against Destiny."/>
    <x v="15"/>
    <n v="0"/>
    <x v="1"/>
    <x v="0"/>
    <s v="USD"/>
    <n v="1410866659"/>
    <n v="1405682659"/>
    <b v="0"/>
    <n v="0"/>
    <b v="0"/>
    <x v="10"/>
    <n v="0"/>
    <x v="121"/>
    <x v="3"/>
    <s v="fiction"/>
  </r>
  <r>
    <n v="1497"/>
    <s v="Daddy"/>
    <s v="After 25 years apart, a father and son's reunion is less magical and more explosive as the revelations come out and the gloves come off"/>
    <x v="36"/>
    <n v="1"/>
    <x v="1"/>
    <x v="0"/>
    <s v="USD"/>
    <n v="1375299780"/>
    <n v="1371655522"/>
    <b v="0"/>
    <n v="1"/>
    <b v="0"/>
    <x v="10"/>
    <n v="6.6666666666666671E-3"/>
    <x v="12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1"/>
    <x v="0"/>
    <s v="USD"/>
    <n v="1409787378"/>
    <n v="1405899378"/>
    <b v="0"/>
    <n v="3"/>
    <b v="0"/>
    <x v="10"/>
    <n v="1.9"/>
    <x v="1090"/>
    <x v="3"/>
    <s v="fiction"/>
  </r>
  <r>
    <n v="1499"/>
    <s v="The Second Renaissance"/>
    <s v="Coming soon, a new science fiction novel about human evolution and sorcery. In the near future, you are either forced to adapt or die"/>
    <x v="13"/>
    <n v="5"/>
    <x v="1"/>
    <x v="0"/>
    <s v="USD"/>
    <n v="1470355833"/>
    <n v="1465171833"/>
    <b v="0"/>
    <n v="1"/>
    <b v="0"/>
    <x v="10"/>
    <n v="0.25"/>
    <x v="144"/>
    <x v="3"/>
    <s v="fiction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1"/>
    <x v="0"/>
    <s v="USD"/>
    <n v="1367444557"/>
    <n v="1364852557"/>
    <b v="0"/>
    <n v="15"/>
    <b v="0"/>
    <x v="10"/>
    <n v="25.035714285714285"/>
    <x v="1091"/>
    <x v="3"/>
    <s v="fiction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x v="20"/>
    <n v="166.33076923076925"/>
    <x v="1092"/>
    <x v="8"/>
    <s v="photobooks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x v="20"/>
    <n v="101.44545454545455"/>
    <x v="1093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x v="20"/>
    <n v="107.89146666666667"/>
    <x v="1094"/>
    <x v="8"/>
    <s v="photobooks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x v="20"/>
    <n v="277.93846153846158"/>
    <x v="1095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x v="20"/>
    <n v="103.58125"/>
    <x v="1096"/>
    <x v="8"/>
    <s v="photobooks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x v="20"/>
    <n v="111.4"/>
    <x v="1097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x v="20"/>
    <n v="215"/>
    <x v="1098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x v="20"/>
    <n v="110.76216216216217"/>
    <x v="1099"/>
    <x v="8"/>
    <s v="photobooks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x v="20"/>
    <n v="123.64125714285714"/>
    <x v="1100"/>
    <x v="8"/>
    <s v="photobooks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x v="20"/>
    <n v="101.03500000000001"/>
    <x v="1101"/>
    <x v="8"/>
    <s v="photobooks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x v="20"/>
    <n v="111.79285714285714"/>
    <x v="1102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x v="20"/>
    <n v="558.7714285714286"/>
    <x v="1103"/>
    <x v="8"/>
    <s v="photobooks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x v="20"/>
    <n v="150.01875000000001"/>
    <x v="1104"/>
    <x v="8"/>
    <s v="photobooks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x v="20"/>
    <n v="106.476"/>
    <x v="1105"/>
    <x v="8"/>
    <s v="photobooks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x v="20"/>
    <n v="157.18899999999999"/>
    <x v="1106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x v="20"/>
    <n v="108.65882352941176"/>
    <x v="1107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x v="20"/>
    <n v="161.97999999999999"/>
    <x v="1108"/>
    <x v="8"/>
    <s v="photobooks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x v="20"/>
    <n v="205.36666666666665"/>
    <x v="1109"/>
    <x v="8"/>
    <s v="photobooks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x v="20"/>
    <n v="103.36388888888889"/>
    <x v="1110"/>
    <x v="8"/>
    <s v="photobooks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x v="20"/>
    <n v="103.47222222222223"/>
    <x v="1111"/>
    <x v="8"/>
    <s v="photobooks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x v="20"/>
    <n v="106.81333333333333"/>
    <x v="111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x v="20"/>
    <n v="138.96574712643678"/>
    <x v="1113"/>
    <x v="8"/>
    <s v="photobooks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x v="20"/>
    <n v="124.84324324324325"/>
    <x v="1114"/>
    <x v="8"/>
    <s v="photobooks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x v="20"/>
    <n v="206.99999999999997"/>
    <x v="1115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x v="20"/>
    <n v="174.00576923076923"/>
    <x v="1116"/>
    <x v="8"/>
    <s v="photobooks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x v="20"/>
    <n v="120.32608695652173"/>
    <x v="1117"/>
    <x v="8"/>
    <s v="photobooks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x v="20"/>
    <n v="110.44428571428573"/>
    <x v="1118"/>
    <x v="8"/>
    <s v="photobooks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x v="20"/>
    <n v="281.56666666666666"/>
    <x v="1119"/>
    <x v="8"/>
    <s v="photobooks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x v="20"/>
    <n v="100.67894736842105"/>
    <x v="112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x v="20"/>
    <n v="134.82571428571427"/>
    <x v="1121"/>
    <x v="8"/>
    <s v="photobooks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x v="20"/>
    <n v="175.95744680851064"/>
    <x v="1122"/>
    <x v="8"/>
    <s v="photobooks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x v="20"/>
    <n v="484.02000000000004"/>
    <x v="1123"/>
    <x v="8"/>
    <s v="photobooks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x v="20"/>
    <n v="145.14000000000001"/>
    <x v="1124"/>
    <x v="8"/>
    <s v="photobooks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x v="20"/>
    <n v="417.73333333333335"/>
    <x v="1125"/>
    <x v="8"/>
    <s v="photobooks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x v="20"/>
    <n v="132.42499999999998"/>
    <x v="112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x v="20"/>
    <n v="250.30841666666666"/>
    <x v="1127"/>
    <x v="8"/>
    <s v="photobooks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x v="20"/>
    <n v="179.9"/>
    <x v="112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x v="20"/>
    <n v="102.62857142857142"/>
    <x v="112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x v="20"/>
    <n v="135.98609999999999"/>
    <x v="1130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x v="20"/>
    <n v="117.86666666666667"/>
    <x v="1131"/>
    <x v="8"/>
    <s v="photobooks"/>
  </r>
  <r>
    <n v="1541"/>
    <s v="The Panama Canal Bridge of the Americas"/>
    <s v="My Goal is to travel across Panama with my team and capture the beauty and wildlife throughout the canal."/>
    <x v="102"/>
    <n v="6"/>
    <x v="1"/>
    <x v="0"/>
    <s v="USD"/>
    <n v="1420045538"/>
    <n v="1417453538"/>
    <b v="0"/>
    <n v="2"/>
    <b v="0"/>
    <x v="24"/>
    <n v="3.3333333333333333E-2"/>
    <x v="366"/>
    <x v="8"/>
    <s v="nature"/>
  </r>
  <r>
    <n v="1542"/>
    <s v="From student to beekeeper"/>
    <s v="The photography project aims to show challenges &amp; successes of a  student attempting to continue his family beekeeping heritage."/>
    <x v="2"/>
    <n v="20"/>
    <x v="1"/>
    <x v="5"/>
    <s v="CAD"/>
    <n v="1435708500"/>
    <n v="1434412500"/>
    <b v="0"/>
    <n v="1"/>
    <b v="0"/>
    <x v="24"/>
    <n v="4"/>
    <x v="135"/>
    <x v="8"/>
    <s v="nature"/>
  </r>
  <r>
    <n v="1543"/>
    <s v="Sunrises in the MidWest"/>
    <s v="I plan to take pictures of the sunrise in the MidWest every day in 2015 and compile them in a slide show for distribution."/>
    <x v="268"/>
    <n v="10"/>
    <x v="1"/>
    <x v="0"/>
    <s v="USD"/>
    <n v="1416662034"/>
    <n v="1414066434"/>
    <b v="0"/>
    <n v="1"/>
    <b v="0"/>
    <x v="24"/>
    <n v="0.44444444444444442"/>
    <x v="119"/>
    <x v="8"/>
    <s v="nature"/>
  </r>
  <r>
    <n v="1544"/>
    <s v="LaFee Photography"/>
    <s v="My name is Travis LaFee, I live in beautiful McCall, Idaho. I wish to display the beauty of valley county by taking pics outdoors."/>
    <x v="28"/>
    <n v="0"/>
    <x v="1"/>
    <x v="0"/>
    <s v="USD"/>
    <n v="1427847480"/>
    <n v="1424222024"/>
    <b v="0"/>
    <n v="0"/>
    <b v="0"/>
    <x v="24"/>
    <n v="0"/>
    <x v="121"/>
    <x v="8"/>
    <s v="nature"/>
  </r>
  <r>
    <n v="1545"/>
    <s v="Nevada County Hearts"/>
    <s v="&quot;He will not be a wise man who does not study human hearts!&quot;_x000a_Hope in natural art, creation!"/>
    <x v="9"/>
    <n v="1"/>
    <x v="1"/>
    <x v="0"/>
    <s v="USD"/>
    <n v="1425330960"/>
    <n v="1422393234"/>
    <b v="0"/>
    <n v="1"/>
    <b v="0"/>
    <x v="24"/>
    <n v="3.3333333333333333E-2"/>
    <x v="120"/>
    <x v="8"/>
    <s v="nature"/>
  </r>
  <r>
    <n v="1546"/>
    <s v="Hen Harrier Wildlife Sanctuary"/>
    <s v="Buy and maintain 6 acres of land in West Ireland as a Wildlife Refuge for an endangered species of native Raptor called the Hen Harrier"/>
    <x v="28"/>
    <n v="289"/>
    <x v="1"/>
    <x v="1"/>
    <s v="GBP"/>
    <n v="1410930399"/>
    <n v="1405746399"/>
    <b v="0"/>
    <n v="11"/>
    <b v="0"/>
    <x v="24"/>
    <n v="28.9"/>
    <x v="1132"/>
    <x v="8"/>
    <s v="nature"/>
  </r>
  <r>
    <n v="1547"/>
    <s v="Sound Photography"/>
    <s v="I have produced a limited number (100) of five 8x10 prints of mixed photography I would like to share with you."/>
    <x v="269"/>
    <n v="0"/>
    <x v="1"/>
    <x v="0"/>
    <s v="USD"/>
    <n v="1487844882"/>
    <n v="1487240082"/>
    <b v="0"/>
    <n v="0"/>
    <b v="0"/>
    <x v="24"/>
    <n v="0"/>
    <x v="121"/>
    <x v="8"/>
    <s v="nature"/>
  </r>
  <r>
    <n v="1548"/>
    <s v="Change the World through Color"/>
    <s v="Beauty is in the eye of the beholder and I want to inspire conservation through color."/>
    <x v="176"/>
    <n v="60"/>
    <x v="1"/>
    <x v="0"/>
    <s v="USD"/>
    <n v="1447020620"/>
    <n v="1444425020"/>
    <b v="0"/>
    <n v="1"/>
    <b v="0"/>
    <x v="24"/>
    <n v="8.5714285714285712"/>
    <x v="88"/>
    <x v="8"/>
    <s v="nature"/>
  </r>
  <r>
    <n v="1549"/>
    <s v="2016 Calendar:  Wonders of Nature"/>
    <s v="A 2016 calendar collection of landscape and wildlife photographs from award winning photographer, Steve Marler."/>
    <x v="2"/>
    <n v="170"/>
    <x v="1"/>
    <x v="0"/>
    <s v="USD"/>
    <n v="1446524159"/>
    <n v="1443928559"/>
    <b v="0"/>
    <n v="6"/>
    <b v="0"/>
    <x v="24"/>
    <n v="34"/>
    <x v="11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1"/>
    <x v="1"/>
    <s v="GBP"/>
    <n v="1463050034"/>
    <n v="1460458034"/>
    <b v="0"/>
    <n v="7"/>
    <b v="0"/>
    <x v="24"/>
    <n v="13.466666666666665"/>
    <x v="1134"/>
    <x v="8"/>
    <s v="nature"/>
  </r>
  <r>
    <n v="1551"/>
    <s v="Randy Hoffman Photography"/>
    <s v="I can do it but help can't hurt. Sweet Montana photos like never seen before. Be a part of Randy Hoffman Photography and our activities"/>
    <x v="8"/>
    <n v="0"/>
    <x v="1"/>
    <x v="0"/>
    <s v="USD"/>
    <n v="1432756039"/>
    <n v="1430164039"/>
    <b v="0"/>
    <n v="0"/>
    <b v="0"/>
    <x v="24"/>
    <n v="0"/>
    <x v="12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1"/>
    <x v="0"/>
    <s v="USD"/>
    <n v="1412135940"/>
    <n v="1410366708"/>
    <b v="0"/>
    <n v="16"/>
    <b v="0"/>
    <x v="24"/>
    <n v="49.186046511627907"/>
    <x v="113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1"/>
    <x v="0"/>
    <s v="USD"/>
    <n v="1441176447"/>
    <n v="1438584447"/>
    <b v="0"/>
    <n v="0"/>
    <b v="0"/>
    <x v="24"/>
    <n v="0"/>
    <x v="121"/>
    <x v="8"/>
    <s v="nature"/>
  </r>
  <r>
    <n v="1554"/>
    <s v="Barbara O'Donovan Designs"/>
    <s v="I create art by photographing flowers/seeds i would love to buy my own camera/computer/Photoshop and restore my old shed into my studio"/>
    <x v="22"/>
    <n v="0"/>
    <x v="1"/>
    <x v="2"/>
    <s v="AUD"/>
    <n v="1438495390"/>
    <n v="1435903390"/>
    <b v="0"/>
    <n v="0"/>
    <b v="0"/>
    <x v="24"/>
    <n v="0"/>
    <x v="121"/>
    <x v="8"/>
    <s v="nature"/>
  </r>
  <r>
    <n v="1555"/>
    <s v="Coffee Table Book of Maine"/>
    <s v="I am traveling the coastline of Maine and will be taking pictures of all the scenery and lighthouses in the area."/>
    <x v="47"/>
    <n v="0"/>
    <x v="1"/>
    <x v="0"/>
    <s v="USD"/>
    <n v="1442509200"/>
    <n v="1440513832"/>
    <b v="0"/>
    <n v="0"/>
    <b v="0"/>
    <x v="24"/>
    <n v="0"/>
    <x v="121"/>
    <x v="8"/>
    <s v="nature"/>
  </r>
  <r>
    <n v="1556"/>
    <s v="West Canada - A Coffee Table Book"/>
    <s v="To gather a collection of photographs for a coffee table book that displays the beauty of Canada's west."/>
    <x v="15"/>
    <n v="677"/>
    <x v="1"/>
    <x v="5"/>
    <s v="CAD"/>
    <n v="1467603624"/>
    <n v="1465011624"/>
    <b v="0"/>
    <n v="12"/>
    <b v="0"/>
    <x v="24"/>
    <n v="45.133333333333333"/>
    <x v="1136"/>
    <x v="8"/>
    <s v="nature"/>
  </r>
  <r>
    <n v="1557"/>
    <s v="Reflecting Light Photo"/>
    <s v="I have always been captivated by photography, Now I am trying to set up my own company and publish my pictures."/>
    <x v="30"/>
    <n v="100"/>
    <x v="1"/>
    <x v="0"/>
    <s v="USD"/>
    <n v="1411227633"/>
    <n v="1408549233"/>
    <b v="0"/>
    <n v="1"/>
    <b v="0"/>
    <x v="24"/>
    <n v="4"/>
    <x v="101"/>
    <x v="8"/>
    <s v="nature"/>
  </r>
  <r>
    <n v="1558"/>
    <s v="Lucy Wood's Calendar - English Countryside 2016"/>
    <s v="A large 2016 wall-calendar (A3 when open) featuring 12 stunning photographs by Lucy Wood."/>
    <x v="47"/>
    <n v="35"/>
    <x v="1"/>
    <x v="1"/>
    <s v="GBP"/>
    <n v="1440763920"/>
    <n v="1435656759"/>
    <b v="0"/>
    <n v="3"/>
    <b v="0"/>
    <x v="24"/>
    <n v="4.666666666666667"/>
    <x v="123"/>
    <x v="8"/>
    <s v="nature"/>
  </r>
  <r>
    <n v="1559"/>
    <s v="North Cascades Bigfoot Photo Expedition"/>
    <s v="The goal of this project is to provide scientific evidence of bigfoot in the North Cascades."/>
    <x v="36"/>
    <n v="50"/>
    <x v="1"/>
    <x v="0"/>
    <s v="USD"/>
    <n v="1430270199"/>
    <n v="1428974199"/>
    <b v="0"/>
    <n v="1"/>
    <b v="0"/>
    <x v="24"/>
    <n v="0.33333333333333337"/>
    <x v="73"/>
    <x v="8"/>
    <s v="nature"/>
  </r>
  <r>
    <n v="1560"/>
    <s v="Fine Art Landscape 2015 Calendar"/>
    <s v="I would like to share my landscape photographic travels of 2014 with more than just family an friends. 12 months of images."/>
    <x v="30"/>
    <n v="94"/>
    <x v="1"/>
    <x v="0"/>
    <s v="USD"/>
    <n v="1415842193"/>
    <n v="1414110593"/>
    <b v="0"/>
    <n v="4"/>
    <b v="0"/>
    <x v="24"/>
    <n v="3.7600000000000002"/>
    <x v="842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2"/>
    <x v="0"/>
    <s v="USD"/>
    <n v="1383789603"/>
    <n v="1381194003"/>
    <b v="0"/>
    <n v="1"/>
    <b v="0"/>
    <x v="25"/>
    <n v="0.67"/>
    <x v="40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2"/>
    <x v="0"/>
    <s v="USD"/>
    <n v="1259715000"/>
    <n v="1253712916"/>
    <b v="0"/>
    <n v="0"/>
    <b v="0"/>
    <x v="25"/>
    <n v="0"/>
    <x v="121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2"/>
    <x v="1"/>
    <s v="GBP"/>
    <n v="1394815751"/>
    <n v="1389635351"/>
    <b v="0"/>
    <n v="2"/>
    <b v="0"/>
    <x v="25"/>
    <n v="1.4166666666666665"/>
    <x v="665"/>
    <x v="3"/>
    <s v="art books"/>
  </r>
  <r>
    <n v="1564"/>
    <s v="coming apart at the stitches... (Canceled)"/>
    <s v="This is a book of art and poetry that highlights the highs and lows of a young 20 something coming to terms with her bipolar."/>
    <x v="3"/>
    <n v="10"/>
    <x v="2"/>
    <x v="0"/>
    <s v="USD"/>
    <n v="1432843500"/>
    <n v="1430124509"/>
    <b v="0"/>
    <n v="1"/>
    <b v="0"/>
    <x v="25"/>
    <n v="0.1"/>
    <x v="119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2"/>
    <x v="0"/>
    <s v="USD"/>
    <n v="1307554261"/>
    <n v="1304962261"/>
    <b v="0"/>
    <n v="1"/>
    <b v="0"/>
    <x v="25"/>
    <n v="2.5"/>
    <x v="101"/>
    <x v="3"/>
    <s v="art books"/>
  </r>
  <r>
    <n v="1566"/>
    <s v="DeVito Art Skull Island Kongstarter (Canceled)"/>
    <s v="Joe DeVito's first Art Book and original King Kong novellas available in both Limited and Deluxe Editions."/>
    <x v="11"/>
    <n v="6375"/>
    <x v="2"/>
    <x v="0"/>
    <s v="USD"/>
    <n v="1469656800"/>
    <n v="1467151204"/>
    <b v="0"/>
    <n v="59"/>
    <b v="0"/>
    <x v="25"/>
    <n v="21.25"/>
    <x v="1137"/>
    <x v="3"/>
    <s v="art books"/>
  </r>
  <r>
    <n v="1567"/>
    <s v="Kickstart a Traveling Heart (Canceled)"/>
    <s v="Traveling to create a book of my photography! Help support my trip and buy a book! Also limited edition t-shirts and prints for sale!"/>
    <x v="0"/>
    <n v="350"/>
    <x v="2"/>
    <x v="0"/>
    <s v="USD"/>
    <n v="1392595200"/>
    <n v="1391293745"/>
    <b v="0"/>
    <n v="13"/>
    <b v="0"/>
    <x v="25"/>
    <n v="4.117647058823529"/>
    <x v="1138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2"/>
    <x v="0"/>
    <s v="USD"/>
    <n v="1419384585"/>
    <n v="1416360585"/>
    <b v="0"/>
    <n v="22"/>
    <b v="0"/>
    <x v="25"/>
    <n v="13.639999999999999"/>
    <x v="1139"/>
    <x v="3"/>
    <s v="art books"/>
  </r>
  <r>
    <n v="1569"/>
    <s v="to be removed (Canceled)"/>
    <s v="to be removed"/>
    <x v="11"/>
    <n v="0"/>
    <x v="2"/>
    <x v="0"/>
    <s v="USD"/>
    <n v="1369498714"/>
    <n v="1366906714"/>
    <b v="0"/>
    <n v="0"/>
    <b v="0"/>
    <x v="25"/>
    <n v="0"/>
    <x v="121"/>
    <x v="3"/>
    <s v="art books"/>
  </r>
  <r>
    <n v="1570"/>
    <s v="BEAUTIFUL DREAMERS: An Adult Coloring Book (Canceled)"/>
    <s v="A Coloring Book of Breathtaking Beauties_x000a_To Calm the Heart and Soul"/>
    <x v="12"/>
    <n v="2484"/>
    <x v="2"/>
    <x v="0"/>
    <s v="USD"/>
    <n v="1460140282"/>
    <n v="1457551882"/>
    <b v="0"/>
    <n v="52"/>
    <b v="0"/>
    <x v="25"/>
    <n v="41.4"/>
    <x v="114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2"/>
    <x v="1"/>
    <s v="GBP"/>
    <n v="1434738483"/>
    <n v="1432146483"/>
    <b v="0"/>
    <n v="4"/>
    <b v="0"/>
    <x v="25"/>
    <n v="0.66115702479338845"/>
    <x v="135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2"/>
    <x v="1"/>
    <s v="GBP"/>
    <n v="1456703940"/>
    <n v="1454546859"/>
    <b v="0"/>
    <n v="3"/>
    <b v="0"/>
    <x v="25"/>
    <n v="5"/>
    <x v="69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2"/>
    <x v="5"/>
    <s v="CAD"/>
    <n v="1491019140"/>
    <n v="1487548802"/>
    <b v="0"/>
    <n v="3"/>
    <b v="0"/>
    <x v="25"/>
    <n v="2.4777777777777779"/>
    <x v="114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2"/>
    <x v="0"/>
    <s v="USD"/>
    <n v="1424211329"/>
    <n v="1421187329"/>
    <b v="0"/>
    <n v="6"/>
    <b v="0"/>
    <x v="25"/>
    <n v="5.0599999999999996"/>
    <x v="1142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2"/>
    <x v="0"/>
    <s v="USD"/>
    <n v="1404909296"/>
    <n v="1402317296"/>
    <b v="0"/>
    <n v="35"/>
    <b v="0"/>
    <x v="25"/>
    <n v="22.91"/>
    <x v="1143"/>
    <x v="3"/>
    <s v="art books"/>
  </r>
  <r>
    <n v="1576"/>
    <s v="The Obsessive Line Collection (Canceled)"/>
    <s v="For the publication of my first 3 books: an Art book, a graphic novel, and a coloring book"/>
    <x v="10"/>
    <n v="650"/>
    <x v="2"/>
    <x v="0"/>
    <s v="USD"/>
    <n v="1435698368"/>
    <n v="1431810368"/>
    <b v="0"/>
    <n v="10"/>
    <b v="0"/>
    <x v="25"/>
    <n v="13"/>
    <x v="178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2"/>
    <x v="0"/>
    <s v="USD"/>
    <n v="1343161248"/>
    <n v="1337977248"/>
    <b v="0"/>
    <n v="2"/>
    <b v="0"/>
    <x v="25"/>
    <n v="0.54999999999999993"/>
    <x v="446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2"/>
    <x v="0"/>
    <s v="USD"/>
    <n v="1283392800"/>
    <n v="1281317691"/>
    <b v="0"/>
    <n v="4"/>
    <b v="0"/>
    <x v="25"/>
    <n v="10.806536636794938"/>
    <x v="22"/>
    <x v="3"/>
    <s v="art books"/>
  </r>
  <r>
    <n v="1579"/>
    <s v="psyÂ·choÂ·miÂ·metÂ·ic: The EsÂ·sence of Life (Canceled)"/>
    <s v="'Compilation of visual and literary art through fine art photography, graphic art, and poetry."/>
    <x v="273"/>
    <n v="28"/>
    <x v="2"/>
    <x v="0"/>
    <s v="USD"/>
    <n v="1377734091"/>
    <n v="1374882891"/>
    <b v="0"/>
    <n v="2"/>
    <b v="0"/>
    <x v="25"/>
    <n v="0.84008400840084008"/>
    <x v="454"/>
    <x v="3"/>
    <s v="art books"/>
  </r>
  <r>
    <n v="1580"/>
    <s v="Faces &amp; Places In Brevard County (Canceled)"/>
    <s v="Creating my 2nd book depicting the people and places in Brevard County w/current images + traveling to obtain new ones."/>
    <x v="257"/>
    <n v="0"/>
    <x v="2"/>
    <x v="0"/>
    <s v="USD"/>
    <n v="1337562726"/>
    <n v="1332378726"/>
    <b v="0"/>
    <n v="0"/>
    <b v="0"/>
    <x v="25"/>
    <n v="0"/>
    <x v="121"/>
    <x v="3"/>
    <s v="art books"/>
  </r>
  <r>
    <n v="1581"/>
    <s v="The Sharper Image"/>
    <s v="Photographic canvas prints depicting different scenes from around the globe, including local images taken in Sussex England."/>
    <x v="28"/>
    <n v="5"/>
    <x v="1"/>
    <x v="1"/>
    <s v="GBP"/>
    <n v="1450521990"/>
    <n v="1447757190"/>
    <b v="0"/>
    <n v="1"/>
    <b v="0"/>
    <x v="26"/>
    <n v="0.5"/>
    <x v="144"/>
    <x v="8"/>
    <s v="places"/>
  </r>
  <r>
    <n v="1582"/>
    <s v="Scenes from New Orleans"/>
    <s v="I create canvas prints of images from in and around New Orleans"/>
    <x v="28"/>
    <n v="93"/>
    <x v="1"/>
    <x v="0"/>
    <s v="USD"/>
    <n v="1445894400"/>
    <n v="1440961053"/>
    <b v="0"/>
    <n v="3"/>
    <b v="0"/>
    <x v="26"/>
    <n v="9.3000000000000007"/>
    <x v="1144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1"/>
    <x v="1"/>
    <s v="GBP"/>
    <n v="1411681391"/>
    <n v="1409089391"/>
    <b v="0"/>
    <n v="1"/>
    <b v="0"/>
    <x v="26"/>
    <n v="7.4999999999999997E-2"/>
    <x v="2"/>
    <x v="8"/>
    <s v="places"/>
  </r>
  <r>
    <n v="1584"/>
    <s v="Lets see Kansas together!"/>
    <s v="25 Kansas State Parks in the next year. What a great adventure to take together. Join me. Together we can photo this beautiful state."/>
    <x v="38"/>
    <n v="0"/>
    <x v="1"/>
    <x v="0"/>
    <s v="USD"/>
    <n v="1401464101"/>
    <n v="1400600101"/>
    <b v="0"/>
    <n v="0"/>
    <b v="0"/>
    <x v="26"/>
    <n v="0"/>
    <x v="121"/>
    <x v="8"/>
    <s v="places"/>
  </r>
  <r>
    <n v="1585"/>
    <s v="Live 4 The Rush: Palooza Pics"/>
    <s v="We've explored some of the most amazing places in New Zealand and can't think of a better way to share our experiences than a photo :)"/>
    <x v="13"/>
    <n v="1580"/>
    <x v="1"/>
    <x v="5"/>
    <s v="CAD"/>
    <n v="1482663600"/>
    <n v="1480800568"/>
    <b v="0"/>
    <n v="12"/>
    <b v="0"/>
    <x v="26"/>
    <n v="79"/>
    <x v="1145"/>
    <x v="8"/>
    <s v="places"/>
  </r>
  <r>
    <n v="1586"/>
    <s v="Missouri In Pictures"/>
    <s v="Show the world the beauty that is in all of our back yards!"/>
    <x v="15"/>
    <n v="0"/>
    <x v="1"/>
    <x v="0"/>
    <s v="USD"/>
    <n v="1428197422"/>
    <n v="1425609022"/>
    <b v="0"/>
    <n v="0"/>
    <b v="0"/>
    <x v="26"/>
    <n v="0"/>
    <x v="121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1"/>
    <x v="0"/>
    <s v="USD"/>
    <n v="1418510965"/>
    <n v="1415918965"/>
    <b v="0"/>
    <n v="1"/>
    <b v="0"/>
    <x v="26"/>
    <n v="1.3333333333333334E-2"/>
    <x v="120"/>
    <x v="8"/>
    <s v="places"/>
  </r>
  <r>
    <n v="1588"/>
    <s v="The Right Side of Texas"/>
    <s v="Southeast Texas as seen through the lens of a cell phone camera"/>
    <x v="274"/>
    <n v="0"/>
    <x v="1"/>
    <x v="0"/>
    <s v="USD"/>
    <n v="1422735120"/>
    <n v="1420091999"/>
    <b v="0"/>
    <n v="0"/>
    <b v="0"/>
    <x v="26"/>
    <n v="0"/>
    <x v="121"/>
    <x v="8"/>
    <s v="places"/>
  </r>
  <r>
    <n v="1589"/>
    <s v="A Side Of The World In Canvas"/>
    <s v="I want to be able to have my own photography inside a canvas and have it be displayed everywhere."/>
    <x v="38"/>
    <n v="0"/>
    <x v="1"/>
    <x v="0"/>
    <s v="USD"/>
    <n v="1444433886"/>
    <n v="1441841886"/>
    <b v="0"/>
    <n v="0"/>
    <b v="0"/>
    <x v="26"/>
    <n v="0"/>
    <x v="121"/>
    <x v="8"/>
    <s v="places"/>
  </r>
  <r>
    <n v="1590"/>
    <s v="An Italian Adventure"/>
    <s v="Discover Italy through photography."/>
    <x v="127"/>
    <n v="1020"/>
    <x v="1"/>
    <x v="13"/>
    <s v="EUR"/>
    <n v="1443040464"/>
    <n v="1440448464"/>
    <b v="0"/>
    <n v="2"/>
    <b v="0"/>
    <x v="26"/>
    <n v="1.7000000000000002"/>
    <x v="1146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1"/>
    <x v="1"/>
    <s v="GBP"/>
    <n v="1459700741"/>
    <n v="1457112341"/>
    <b v="0"/>
    <n v="92"/>
    <b v="0"/>
    <x v="26"/>
    <n v="29.228571428571428"/>
    <x v="1147"/>
    <x v="8"/>
    <s v="places"/>
  </r>
  <r>
    <n v="1592"/>
    <s v="The Views of Pittsburgh"/>
    <s v="A portfolio collage of beautiful pictures of authentic Pittsburgh locations and scenery."/>
    <x v="251"/>
    <n v="0"/>
    <x v="1"/>
    <x v="0"/>
    <s v="USD"/>
    <n v="1427503485"/>
    <n v="1423619085"/>
    <b v="0"/>
    <n v="0"/>
    <b v="0"/>
    <x v="26"/>
    <n v="0"/>
    <x v="121"/>
    <x v="8"/>
    <s v="places"/>
  </r>
  <r>
    <n v="1593"/>
    <s v="Picturing Italy"/>
    <s v="A trip to fulfill a dream of capturing the wonders and history of ancient Italy in person."/>
    <x v="29"/>
    <n v="3"/>
    <x v="1"/>
    <x v="0"/>
    <s v="USD"/>
    <n v="1425154655"/>
    <n v="1422562655"/>
    <b v="0"/>
    <n v="3"/>
    <b v="0"/>
    <x v="26"/>
    <n v="1.3636363636363637E-2"/>
    <x v="120"/>
    <x v="8"/>
    <s v="places"/>
  </r>
  <r>
    <n v="1594"/>
    <s v="Scenes and Things from New Orleans"/>
    <s v="I photograph my love of New Orleans, create canvases and share those memories with you."/>
    <x v="28"/>
    <n v="205"/>
    <x v="1"/>
    <x v="0"/>
    <s v="USD"/>
    <n v="1463329260"/>
    <n v="1458147982"/>
    <b v="0"/>
    <n v="10"/>
    <b v="0"/>
    <x v="26"/>
    <n v="20.5"/>
    <x v="442"/>
    <x v="8"/>
    <s v="places"/>
  </r>
  <r>
    <n v="1595"/>
    <s v="Civil war battlefields and forts"/>
    <s v="To make a coffee table book,  displaying civil war battlefields and forts,  taken at the same time of year the battles were fought."/>
    <x v="57"/>
    <n v="280"/>
    <x v="1"/>
    <x v="0"/>
    <s v="USD"/>
    <n v="1403122380"/>
    <n v="1400634728"/>
    <b v="0"/>
    <n v="7"/>
    <b v="0"/>
    <x v="26"/>
    <n v="0.27999999999999997"/>
    <x v="379"/>
    <x v="8"/>
    <s v="places"/>
  </r>
  <r>
    <n v="1596"/>
    <s v="The Town We Live In"/>
    <s v="London is beautiful. I want to create a book of stunning images from in and around our great city"/>
    <x v="53"/>
    <n v="75"/>
    <x v="1"/>
    <x v="1"/>
    <s v="GBP"/>
    <n v="1418469569"/>
    <n v="1414577969"/>
    <b v="0"/>
    <n v="3"/>
    <b v="0"/>
    <x v="26"/>
    <n v="2.3076923076923079"/>
    <x v="384"/>
    <x v="8"/>
    <s v="places"/>
  </r>
  <r>
    <n v="1597"/>
    <s v="Vacation Days in Big Bear"/>
    <s v="We're starting up a new an improved way to do vacation rental management, but we need some funding to kick start it!"/>
    <x v="36"/>
    <n v="0"/>
    <x v="1"/>
    <x v="0"/>
    <s v="USD"/>
    <n v="1474360197"/>
    <n v="1471768197"/>
    <b v="0"/>
    <n v="0"/>
    <b v="0"/>
    <x v="26"/>
    <n v="0"/>
    <x v="121"/>
    <x v="8"/>
    <s v="places"/>
  </r>
  <r>
    <n v="1598"/>
    <s v="Dream TRIP to Tornado Alley"/>
    <s v="I want to get our there and expand my photography skills and take a trip to Tornado alley to get more shots of storms and hopefully to"/>
    <x v="134"/>
    <n v="1"/>
    <x v="1"/>
    <x v="0"/>
    <s v="USD"/>
    <n v="1437926458"/>
    <n v="1432742458"/>
    <b v="0"/>
    <n v="1"/>
    <b v="0"/>
    <x v="26"/>
    <n v="0.125"/>
    <x v="120"/>
    <x v="8"/>
    <s v="places"/>
  </r>
  <r>
    <n v="1599"/>
    <s v="The Londoner: Prints &amp; Canvas"/>
    <s v="A London photographer trekking 5,895m up Africa's Mount Kilimanjaro to pursue and enrich a career."/>
    <x v="2"/>
    <n v="0"/>
    <x v="1"/>
    <x v="1"/>
    <s v="GBP"/>
    <n v="1460116576"/>
    <n v="1457528176"/>
    <b v="0"/>
    <n v="0"/>
    <b v="0"/>
    <x v="26"/>
    <n v="0"/>
    <x v="121"/>
    <x v="8"/>
    <s v="places"/>
  </r>
  <r>
    <n v="1600"/>
    <s v="Organic in India"/>
    <s v="I plan to document volunteer work on an organic farm in rural India, and photograph the people and places I encounter during the trip."/>
    <x v="10"/>
    <n v="367"/>
    <x v="1"/>
    <x v="0"/>
    <s v="USD"/>
    <n v="1405401060"/>
    <n v="1401585752"/>
    <b v="0"/>
    <n v="9"/>
    <b v="0"/>
    <x v="26"/>
    <n v="7.3400000000000007"/>
    <x v="1148"/>
    <x v="8"/>
    <s v="places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x v="11"/>
    <n v="108.2492"/>
    <x v="1149"/>
    <x v="4"/>
    <s v="rock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x v="11"/>
    <n v="100.16666666666667"/>
    <x v="1150"/>
    <x v="4"/>
    <s v="rock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x v="11"/>
    <n v="100.03299999999999"/>
    <x v="115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x v="11"/>
    <n v="122.10714285714286"/>
    <x v="115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x v="11"/>
    <n v="100.69333333333334"/>
    <x v="1153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x v="11"/>
    <n v="101.004125"/>
    <x v="1154"/>
    <x v="4"/>
    <s v="rock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x v="11"/>
    <n v="145.11000000000001"/>
    <x v="1155"/>
    <x v="4"/>
    <s v="rock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x v="11"/>
    <n v="101.25"/>
    <x v="1156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x v="11"/>
    <n v="118.33333333333333"/>
    <x v="1157"/>
    <x v="4"/>
    <s v="rock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x v="11"/>
    <n v="271.85000000000002"/>
    <x v="1158"/>
    <x v="4"/>
    <s v="rock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x v="11"/>
    <n v="125.125"/>
    <x v="1159"/>
    <x v="4"/>
    <s v="rock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x v="11"/>
    <n v="110.00000000000001"/>
    <x v="73"/>
    <x v="4"/>
    <s v="rock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x v="11"/>
    <n v="101.49999999999999"/>
    <x v="1160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x v="11"/>
    <n v="102.69999999999999"/>
    <x v="1161"/>
    <x v="4"/>
    <s v="rock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x v="11"/>
    <n v="114.12500000000001"/>
    <x v="1162"/>
    <x v="4"/>
    <s v="rock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x v="11"/>
    <n v="104.2"/>
    <x v="1163"/>
    <x v="4"/>
    <s v="rock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x v="11"/>
    <n v="145.85714285714286"/>
    <x v="1164"/>
    <x v="4"/>
    <s v="rock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x v="11"/>
    <n v="105.06666666666666"/>
    <x v="1165"/>
    <x v="4"/>
    <s v="rock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x v="11"/>
    <n v="133.33333333333331"/>
    <x v="1166"/>
    <x v="4"/>
    <s v="rock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x v="11"/>
    <n v="112.99999999999999"/>
    <x v="1167"/>
    <x v="4"/>
    <s v="rock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x v="11"/>
    <n v="121.2"/>
    <x v="1168"/>
    <x v="4"/>
    <s v="rock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x v="11"/>
    <n v="101.72463768115942"/>
    <x v="1169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x v="11"/>
    <n v="101.06666666666666"/>
    <x v="1170"/>
    <x v="4"/>
    <s v="rock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x v="11"/>
    <n v="118"/>
    <x v="1171"/>
    <x v="4"/>
    <s v="rock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x v="11"/>
    <n v="155.33333333333331"/>
    <x v="1172"/>
    <x v="4"/>
    <s v="rock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x v="11"/>
    <n v="101.18750000000001"/>
    <x v="1173"/>
    <x v="4"/>
    <s v="rock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x v="11"/>
    <n v="117"/>
    <x v="1174"/>
    <x v="4"/>
    <s v="rock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x v="11"/>
    <n v="100.925"/>
    <x v="1175"/>
    <x v="4"/>
    <s v="rock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x v="11"/>
    <n v="103.66666666666666"/>
    <x v="1176"/>
    <x v="4"/>
    <s v="rock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x v="11"/>
    <n v="265.25"/>
    <x v="1177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x v="11"/>
    <n v="155.91"/>
    <x v="1178"/>
    <x v="4"/>
    <s v="rock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x v="11"/>
    <n v="101.62500000000001"/>
    <x v="1179"/>
    <x v="4"/>
    <s v="rock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x v="11"/>
    <n v="100"/>
    <x v="1180"/>
    <x v="4"/>
    <s v="rock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x v="11"/>
    <n v="100.49999999999999"/>
    <x v="11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x v="11"/>
    <n v="125.29999999999998"/>
    <x v="1182"/>
    <x v="4"/>
    <s v="rock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x v="11"/>
    <n v="103.55555555555556"/>
    <x v="1183"/>
    <x v="4"/>
    <s v="rock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x v="11"/>
    <n v="103.8"/>
    <x v="1184"/>
    <x v="4"/>
    <s v="rock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x v="11"/>
    <n v="105"/>
    <x v="1185"/>
    <x v="4"/>
    <s v="rock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x v="11"/>
    <n v="100"/>
    <x v="1186"/>
    <x v="4"/>
    <s v="rock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x v="11"/>
    <n v="169.86"/>
    <x v="1187"/>
    <x v="4"/>
    <s v="rock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x v="27"/>
    <n v="101.4"/>
    <x v="1188"/>
    <x v="4"/>
    <s v="pop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x v="27"/>
    <n v="100"/>
    <x v="317"/>
    <x v="4"/>
    <s v="pop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x v="27"/>
    <n v="124.70000000000002"/>
    <x v="1189"/>
    <x v="4"/>
    <s v="pop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x v="27"/>
    <n v="109.5"/>
    <x v="1190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x v="27"/>
    <n v="110.80000000000001"/>
    <x v="1191"/>
    <x v="4"/>
    <s v="pop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x v="27"/>
    <n v="110.2"/>
    <x v="1192"/>
    <x v="4"/>
    <s v="pop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x v="27"/>
    <n v="104.71999999999998"/>
    <x v="1193"/>
    <x v="4"/>
    <s v="pop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x v="27"/>
    <n v="125.26086956521738"/>
    <x v="1194"/>
    <x v="4"/>
    <s v="pop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x v="27"/>
    <n v="100.58763157894737"/>
    <x v="1195"/>
    <x v="4"/>
    <s v="pop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x v="27"/>
    <n v="141.55000000000001"/>
    <x v="1196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x v="27"/>
    <n v="100.75"/>
    <x v="1197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x v="27"/>
    <n v="100.66666666666666"/>
    <x v="1198"/>
    <x v="4"/>
    <s v="pop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x v="27"/>
    <n v="174.2304"/>
    <x v="1199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x v="27"/>
    <n v="119.90909090909089"/>
    <x v="1200"/>
    <x v="4"/>
    <s v="pop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x v="27"/>
    <n v="142.86666666666667"/>
    <x v="1201"/>
    <x v="4"/>
    <s v="pop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x v="27"/>
    <n v="100.33493333333334"/>
    <x v="1202"/>
    <x v="4"/>
    <s v="pop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x v="27"/>
    <n v="104.93380000000001"/>
    <x v="1203"/>
    <x v="4"/>
    <s v="pop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x v="27"/>
    <n v="132.23333333333335"/>
    <x v="1204"/>
    <x v="4"/>
    <s v="pop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x v="27"/>
    <n v="112.79999999999998"/>
    <x v="1205"/>
    <x v="4"/>
    <s v="pop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x v="27"/>
    <n v="1253.75"/>
    <x v="1206"/>
    <x v="4"/>
    <s v="pop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x v="27"/>
    <n v="102.50632911392405"/>
    <x v="12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x v="27"/>
    <n v="102.6375"/>
    <x v="1208"/>
    <x v="4"/>
    <s v="pop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x v="27"/>
    <n v="108"/>
    <x v="1209"/>
    <x v="4"/>
    <s v="pop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x v="27"/>
    <n v="122.40879999999999"/>
    <x v="1210"/>
    <x v="4"/>
    <s v="pop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x v="27"/>
    <n v="119.45714285714286"/>
    <x v="1211"/>
    <x v="4"/>
    <s v="pop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x v="27"/>
    <n v="160.88"/>
    <x v="1212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x v="27"/>
    <n v="126.85294117647059"/>
    <x v="1213"/>
    <x v="4"/>
    <s v="pop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x v="27"/>
    <n v="102.6375"/>
    <x v="1214"/>
    <x v="4"/>
    <s v="pop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x v="27"/>
    <n v="139.75"/>
    <x v="404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x v="27"/>
    <n v="102.60000000000001"/>
    <x v="1215"/>
    <x v="4"/>
    <s v="pop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x v="27"/>
    <n v="100.67349999999999"/>
    <x v="1216"/>
    <x v="4"/>
    <s v="pop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x v="27"/>
    <n v="112.94117647058823"/>
    <x v="1217"/>
    <x v="4"/>
    <s v="pop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x v="27"/>
    <n v="128.09523809523807"/>
    <x v="1218"/>
    <x v="4"/>
    <s v="pop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x v="27"/>
    <n v="201.7"/>
    <x v="1219"/>
    <x v="4"/>
    <s v="pop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x v="27"/>
    <n v="137.416"/>
    <x v="1220"/>
    <x v="4"/>
    <s v="pop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x v="27"/>
    <n v="115.33333333333333"/>
    <x v="1221"/>
    <x v="4"/>
    <s v="pop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x v="27"/>
    <n v="111.66666666666667"/>
    <x v="1222"/>
    <x v="4"/>
    <s v="pop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x v="27"/>
    <n v="118.39999999999999"/>
    <x v="122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x v="27"/>
    <n v="175"/>
    <x v="372"/>
    <x v="4"/>
    <s v="pop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x v="27"/>
    <n v="117.5"/>
    <x v="1224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x v="28"/>
    <n v="101.42212307692309"/>
    <x v="1225"/>
    <x v="4"/>
    <s v="faith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x v="28"/>
    <n v="0"/>
    <x v="121"/>
    <x v="4"/>
    <s v="faith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x v="28"/>
    <n v="21.714285714285715"/>
    <x v="1226"/>
    <x v="4"/>
    <s v="faith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x v="28"/>
    <n v="109.125"/>
    <x v="1227"/>
    <x v="4"/>
    <s v="faith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x v="28"/>
    <n v="102.85714285714285"/>
    <x v="1228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x v="28"/>
    <n v="0.36"/>
    <x v="666"/>
    <x v="4"/>
    <s v="faith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x v="28"/>
    <n v="31.25"/>
    <x v="1229"/>
    <x v="4"/>
    <s v="faith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x v="28"/>
    <n v="44.3"/>
    <x v="1230"/>
    <x v="4"/>
    <s v="faith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x v="28"/>
    <n v="100"/>
    <x v="1231"/>
    <x v="4"/>
    <s v="faith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x v="28"/>
    <n v="25.4"/>
    <x v="1232"/>
    <x v="4"/>
    <s v="faith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x v="28"/>
    <n v="33.473333333333329"/>
    <x v="1233"/>
    <x v="4"/>
    <s v="faith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x v="28"/>
    <n v="47.8"/>
    <x v="1234"/>
    <x v="4"/>
    <s v="faith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x v="28"/>
    <n v="9.3333333333333339"/>
    <x v="436"/>
    <x v="4"/>
    <s v="faith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x v="28"/>
    <n v="0.05"/>
    <x v="14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x v="28"/>
    <n v="11.708333333333334"/>
    <x v="123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x v="28"/>
    <n v="0"/>
    <x v="121"/>
    <x v="4"/>
    <s v="faith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x v="28"/>
    <n v="20.208000000000002"/>
    <x v="1236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x v="28"/>
    <n v="0"/>
    <x v="121"/>
    <x v="4"/>
    <s v="faith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x v="28"/>
    <n v="4.2311459353574925"/>
    <x v="1237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x v="28"/>
    <n v="26.06"/>
    <x v="1238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1"/>
    <x v="0"/>
    <s v="USD"/>
    <n v="1421337405"/>
    <n v="1418745405"/>
    <b v="0"/>
    <n v="2"/>
    <b v="0"/>
    <x v="28"/>
    <n v="0.19801980198019803"/>
    <x v="144"/>
    <x v="4"/>
    <s v="faith"/>
  </r>
  <r>
    <n v="1702"/>
    <s v="lyndale lewis and new vision prosper cd release"/>
    <s v="I can do all things through christ jesus"/>
    <x v="281"/>
    <n v="1"/>
    <x v="1"/>
    <x v="0"/>
    <s v="USD"/>
    <n v="1427745150"/>
    <n v="1425156750"/>
    <b v="0"/>
    <n v="1"/>
    <b v="0"/>
    <x v="28"/>
    <n v="6.0606060606060606E-3"/>
    <x v="120"/>
    <x v="4"/>
    <s v="faith"/>
  </r>
  <r>
    <n v="1703"/>
    <s v="Joy Full Noise!"/>
    <s v="I would love for you to be a part of helping me raise money for music and video production to launch my first Worship album!"/>
    <x v="10"/>
    <n v="51"/>
    <x v="1"/>
    <x v="0"/>
    <s v="USD"/>
    <n v="1441003537"/>
    <n v="1435819537"/>
    <b v="0"/>
    <n v="2"/>
    <b v="0"/>
    <x v="28"/>
    <n v="1.02"/>
    <x v="157"/>
    <x v="4"/>
    <s v="faith"/>
  </r>
  <r>
    <n v="1704"/>
    <s v="Jericho Down Worship Album"/>
    <s v="We want to record an album of popular praise &amp; worship songs with our own influence and style."/>
    <x v="13"/>
    <n v="1302"/>
    <x v="1"/>
    <x v="0"/>
    <s v="USD"/>
    <n v="1424056873"/>
    <n v="1421464873"/>
    <b v="0"/>
    <n v="11"/>
    <b v="0"/>
    <x v="28"/>
    <n v="65.100000000000009"/>
    <x v="1239"/>
    <x v="4"/>
    <s v="faith"/>
  </r>
  <r>
    <n v="1705"/>
    <s v="Piano Prayer Album - Russ James"/>
    <s v="An instrumental album that ranges from hymns to contemporary music. All the music is recorded by myself."/>
    <x v="13"/>
    <n v="0"/>
    <x v="1"/>
    <x v="0"/>
    <s v="USD"/>
    <n v="1441814400"/>
    <n v="1440807846"/>
    <b v="0"/>
    <n v="0"/>
    <b v="0"/>
    <x v="28"/>
    <n v="0"/>
    <x v="121"/>
    <x v="4"/>
    <s v="faith"/>
  </r>
  <r>
    <n v="1706"/>
    <s v="Gemeinde in Bremen"/>
    <s v="Unsere &quot;Aufgabe&quot; ist es, fÃ¼r Christen da zu sein die keiner Gemeinde angehÃ¶ren. Zudem spielt Lobpreis eine Zentrale Rolle."/>
    <x v="62"/>
    <n v="0"/>
    <x v="1"/>
    <x v="12"/>
    <s v="EUR"/>
    <n v="1440314472"/>
    <n v="1435130472"/>
    <b v="0"/>
    <n v="0"/>
    <b v="0"/>
    <x v="28"/>
    <n v="0"/>
    <x v="121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1"/>
    <x v="0"/>
    <s v="USD"/>
    <n v="1459181895"/>
    <n v="1456593495"/>
    <b v="0"/>
    <n v="9"/>
    <b v="0"/>
    <x v="28"/>
    <n v="9.74"/>
    <x v="1240"/>
    <x v="4"/>
    <s v="faith"/>
  </r>
  <r>
    <n v="1708"/>
    <s v="Praise: It's what we do"/>
    <s v="A debut album for the New Gate Church's praise team; making a cd filled with original songs from a team of misfits with 1 goal in mind"/>
    <x v="39"/>
    <n v="0"/>
    <x v="1"/>
    <x v="0"/>
    <s v="USD"/>
    <n v="1462135706"/>
    <n v="1458679706"/>
    <b v="0"/>
    <n v="0"/>
    <b v="0"/>
    <x v="28"/>
    <n v="0"/>
    <x v="121"/>
    <x v="4"/>
    <s v="faith"/>
  </r>
  <r>
    <n v="1709"/>
    <s v="Psalms"/>
    <s v="A project to set psalms to music. The psalms are taken from the English Standard Version (ESV) of the Bible."/>
    <x v="257"/>
    <n v="85"/>
    <x v="1"/>
    <x v="0"/>
    <s v="USD"/>
    <n v="1409513940"/>
    <n v="1405949514"/>
    <b v="0"/>
    <n v="4"/>
    <b v="0"/>
    <x v="28"/>
    <n v="4.8571428571428568"/>
    <x v="1241"/>
    <x v="4"/>
    <s v="faith"/>
  </r>
  <r>
    <n v="1710"/>
    <s v="Producing a live album of our upcoming Europe tour"/>
    <s v="We want to create a gospel live album which has never been produced before."/>
    <x v="10"/>
    <n v="34"/>
    <x v="1"/>
    <x v="12"/>
    <s v="EUR"/>
    <n v="1453122000"/>
    <n v="1449151888"/>
    <b v="0"/>
    <n v="1"/>
    <b v="0"/>
    <x v="28"/>
    <n v="0.67999999999999994"/>
    <x v="447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1"/>
    <x v="0"/>
    <s v="USD"/>
    <n v="1409585434"/>
    <n v="1406907034"/>
    <b v="0"/>
    <n v="2"/>
    <b v="0"/>
    <x v="28"/>
    <n v="10.5"/>
    <x v="1242"/>
    <x v="4"/>
    <s v="faith"/>
  </r>
  <r>
    <n v="1712"/>
    <s v="Midwest Cowboy Ministries"/>
    <s v="Recording/equipment for MCM - a team of musicians who will help your local musicians to hold your own Cowboy Church with Gospel Music"/>
    <x v="10"/>
    <n v="0"/>
    <x v="1"/>
    <x v="0"/>
    <s v="USD"/>
    <n v="1435701353"/>
    <n v="1430517353"/>
    <b v="0"/>
    <n v="0"/>
    <b v="0"/>
    <x v="28"/>
    <n v="0"/>
    <x v="121"/>
    <x v="4"/>
    <s v="faith"/>
  </r>
  <r>
    <n v="1713"/>
    <s v="&quot;UNCOVERED ME&quot;"/>
    <s v="This music project is a compilation to my up-coming book UNCOVERED ME, I need your support to help me go to New York and complete it."/>
    <x v="9"/>
    <n v="50"/>
    <x v="1"/>
    <x v="0"/>
    <s v="USD"/>
    <n v="1412536412"/>
    <n v="1409944412"/>
    <b v="0"/>
    <n v="1"/>
    <b v="0"/>
    <x v="28"/>
    <n v="1.6666666666666667"/>
    <x v="7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1"/>
    <x v="0"/>
    <s v="USD"/>
    <n v="1430517761"/>
    <n v="1427925761"/>
    <b v="0"/>
    <n v="17"/>
    <b v="0"/>
    <x v="28"/>
    <n v="7.8680000000000003"/>
    <x v="1243"/>
    <x v="4"/>
    <s v="faith"/>
  </r>
  <r>
    <n v="1715"/>
    <s v="The Heart of a P.K."/>
    <s v="Kimberly Stokes the daughter of Elder Baby Stokes Jr, of Bibleway C.O.G.I.C, is currently working on a EP. She is sharing her heart"/>
    <x v="10"/>
    <n v="11"/>
    <x v="1"/>
    <x v="0"/>
    <s v="USD"/>
    <n v="1427772120"/>
    <n v="1425186785"/>
    <b v="0"/>
    <n v="2"/>
    <b v="0"/>
    <x v="28"/>
    <n v="0.22"/>
    <x v="148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1"/>
    <x v="0"/>
    <s v="USD"/>
    <n v="1481295099"/>
    <n v="1477835499"/>
    <b v="0"/>
    <n v="3"/>
    <b v="0"/>
    <x v="28"/>
    <n v="7.5"/>
    <x v="73"/>
    <x v="4"/>
    <s v="faith"/>
  </r>
  <r>
    <n v="1717"/>
    <s v="Shift Records A New EP!"/>
    <s v="Our first record created to reach, inspire, and ultimately express the love of Jesus to our generation."/>
    <x v="282"/>
    <n v="1395"/>
    <x v="1"/>
    <x v="0"/>
    <s v="USD"/>
    <n v="1461211200"/>
    <n v="1459467238"/>
    <b v="0"/>
    <n v="41"/>
    <b v="0"/>
    <x v="28"/>
    <n v="42.725880551301685"/>
    <x v="1244"/>
    <x v="4"/>
    <s v="faith"/>
  </r>
  <r>
    <n v="1718"/>
    <s v="The Prodigal Son"/>
    <s v="A melody for the galaxy."/>
    <x v="19"/>
    <n v="75"/>
    <x v="1"/>
    <x v="0"/>
    <s v="USD"/>
    <n v="1463201940"/>
    <n v="1459435149"/>
    <b v="0"/>
    <n v="2"/>
    <b v="0"/>
    <x v="28"/>
    <n v="0.2142857142857143"/>
    <x v="839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1"/>
    <x v="0"/>
    <s v="USD"/>
    <n v="1410958191"/>
    <n v="1408366191"/>
    <b v="0"/>
    <n v="3"/>
    <b v="0"/>
    <x v="28"/>
    <n v="0.87500000000000011"/>
    <x v="123"/>
    <x v="4"/>
    <s v="faith"/>
  </r>
  <r>
    <n v="1720"/>
    <s v="Justin &amp; Elly Heckel DEBUT ALBUM!"/>
    <s v="Justin and Elly Heckel just finished recording their Debut Album and need your help to release it to the rest of the World!"/>
    <x v="23"/>
    <n v="225"/>
    <x v="1"/>
    <x v="0"/>
    <s v="USD"/>
    <n v="1415562471"/>
    <n v="1412966871"/>
    <b v="0"/>
    <n v="8"/>
    <b v="0"/>
    <x v="28"/>
    <n v="5.625"/>
    <x v="1245"/>
    <x v="4"/>
    <s v="faith"/>
  </r>
  <r>
    <n v="1721"/>
    <s v="&quot;HEAVEN'S CALLING&quot;"/>
    <s v="Heavens calling is an album for people all over the world in need of a healing for the soul, positive mindset and total prosperity"/>
    <x v="10"/>
    <n v="0"/>
    <x v="1"/>
    <x v="0"/>
    <s v="USD"/>
    <n v="1449831863"/>
    <n v="1447239863"/>
    <b v="0"/>
    <n v="0"/>
    <b v="0"/>
    <x v="28"/>
    <n v="0"/>
    <x v="121"/>
    <x v="4"/>
    <s v="faith"/>
  </r>
  <r>
    <n v="1722"/>
    <s v="Preserving the DC Gospel Stars"/>
    <s v="I am raising money to leave a legacy for the DC Gospel Stars and preserve this art form for music lovers of this style."/>
    <x v="283"/>
    <n v="1"/>
    <x v="1"/>
    <x v="0"/>
    <s v="USD"/>
    <n v="1459642200"/>
    <n v="1456441429"/>
    <b v="0"/>
    <n v="1"/>
    <b v="0"/>
    <x v="28"/>
    <n v="3.4722222222222224E-2"/>
    <x v="120"/>
    <x v="4"/>
    <s v="faith"/>
  </r>
  <r>
    <n v="1723"/>
    <s v="Straighter Road Album Fundraiser"/>
    <s v="We are a vocal group from the Northwest looking to create a gospel, jazz, a cappella ablum and would love the support of music lovers."/>
    <x v="3"/>
    <n v="650"/>
    <x v="1"/>
    <x v="0"/>
    <s v="USD"/>
    <n v="1435730400"/>
    <n v="1430855315"/>
    <b v="0"/>
    <n v="3"/>
    <b v="0"/>
    <x v="28"/>
    <n v="6.5"/>
    <x v="1246"/>
    <x v="4"/>
    <s v="faith"/>
  </r>
  <r>
    <n v="1724"/>
    <s v="Die Another Day 1st CD (Christian Rock)"/>
    <s v="We are just some guys who Love the Lord and want to share our personal experiences of what GOD has done for us through our music."/>
    <x v="12"/>
    <n v="35"/>
    <x v="1"/>
    <x v="0"/>
    <s v="USD"/>
    <n v="1414707762"/>
    <n v="1412115762"/>
    <b v="0"/>
    <n v="4"/>
    <b v="0"/>
    <x v="28"/>
    <n v="0.58333333333333337"/>
    <x v="440"/>
    <x v="4"/>
    <s v="faith"/>
  </r>
  <r>
    <n v="1725"/>
    <s v="Unveiled Debut Album"/>
    <s v="Christian band signed to VECA Records to release their debut album in Spring 2015.  This ministry is relying on faith-based donations."/>
    <x v="62"/>
    <n v="560"/>
    <x v="1"/>
    <x v="0"/>
    <s v="USD"/>
    <n v="1408922049"/>
    <n v="1406330049"/>
    <b v="0"/>
    <n v="9"/>
    <b v="0"/>
    <x v="28"/>
    <n v="10.181818181818182"/>
    <x v="1247"/>
    <x v="4"/>
    <s v="faith"/>
  </r>
  <r>
    <n v="1726"/>
    <s v="&quot;Every Day&quot; CD by Amanda Joy Hall"/>
    <s v="Amanda Joy Hall's sophomore album, &quot;Every Day&quot;. Release expected July 2014"/>
    <x v="115"/>
    <n v="2196"/>
    <x v="1"/>
    <x v="0"/>
    <s v="USD"/>
    <n v="1403906664"/>
    <n v="1401401064"/>
    <b v="0"/>
    <n v="16"/>
    <b v="0"/>
    <x v="28"/>
    <n v="33.784615384615385"/>
    <x v="1248"/>
    <x v="4"/>
    <s v="faith"/>
  </r>
  <r>
    <n v="1727"/>
    <s v="New album - Prophetic guitar soundscapes, Volume 2"/>
    <s v="Please help fund my second Prophetic Guitar album. Be a part of a pioneering and groundbreaking sound released from Heaven."/>
    <x v="9"/>
    <n v="1"/>
    <x v="1"/>
    <x v="1"/>
    <s v="GBP"/>
    <n v="1428231600"/>
    <n v="1423520177"/>
    <b v="0"/>
    <n v="1"/>
    <b v="0"/>
    <x v="28"/>
    <n v="3.3333333333333333E-2"/>
    <x v="120"/>
    <x v="4"/>
    <s v="faith"/>
  </r>
  <r>
    <n v="1728"/>
    <s v="With His Presence"/>
    <s v="Be in God's presence through instrumental covers of hymns. Help me build a home studio to freely distribute this album."/>
    <x v="21"/>
    <n v="855"/>
    <x v="1"/>
    <x v="0"/>
    <s v="USD"/>
    <n v="1445439674"/>
    <n v="1442847674"/>
    <b v="0"/>
    <n v="7"/>
    <b v="0"/>
    <x v="28"/>
    <n v="68.400000000000006"/>
    <x v="1249"/>
    <x v="4"/>
    <s v="faith"/>
  </r>
  <r>
    <n v="1729"/>
    <s v="Message from Beyond - A Gospel Music Project"/>
    <s v="A few years back, I was inspired to write some songs, turned out the messages are real but a little scary, I need help to produce."/>
    <x v="3"/>
    <n v="0"/>
    <x v="1"/>
    <x v="0"/>
    <s v="USD"/>
    <n v="1465521306"/>
    <n v="1460337306"/>
    <b v="0"/>
    <n v="0"/>
    <b v="0"/>
    <x v="28"/>
    <n v="0"/>
    <x v="121"/>
    <x v="4"/>
    <s v="faith"/>
  </r>
  <r>
    <n v="1730"/>
    <s v="Triumph Over Trials/ Hope Through the Hurt"/>
    <s v="Hello, I am raising money to fund my first solo Album.  This project is my testimony that God is truly our shelter in the storm."/>
    <x v="9"/>
    <n v="0"/>
    <x v="1"/>
    <x v="0"/>
    <s v="USD"/>
    <n v="1445738783"/>
    <n v="1443146783"/>
    <b v="0"/>
    <n v="0"/>
    <b v="0"/>
    <x v="28"/>
    <n v="0"/>
    <x v="121"/>
    <x v="4"/>
    <s v="faith"/>
  </r>
  <r>
    <n v="1731"/>
    <s v="Sam Cox Band First Christian Tour"/>
    <s v="We are a Christin Worship band looking to midwest tour. God Bless!"/>
    <x v="28"/>
    <n v="0"/>
    <x v="1"/>
    <x v="0"/>
    <s v="USD"/>
    <n v="1434034800"/>
    <n v="1432849552"/>
    <b v="0"/>
    <n v="0"/>
    <b v="0"/>
    <x v="28"/>
    <n v="0"/>
    <x v="121"/>
    <x v="4"/>
    <s v="faith"/>
  </r>
  <r>
    <n v="1732"/>
    <s v="Christian Lifestyle Multicultural Expo"/>
    <s v="This event will be free to the public with approximately 20 Christian vocalist and choirs from several genres. Rock,Blue Grass,Hip Hop."/>
    <x v="23"/>
    <n v="0"/>
    <x v="1"/>
    <x v="0"/>
    <s v="USD"/>
    <n v="1452920400"/>
    <n v="1447777481"/>
    <b v="0"/>
    <n v="0"/>
    <b v="0"/>
    <x v="28"/>
    <n v="0"/>
    <x v="121"/>
    <x v="4"/>
    <s v="faith"/>
  </r>
  <r>
    <n v="1733"/>
    <s v="What Faith Is EP/Album"/>
    <s v="I am trying to share the music I am blessed to have written. https://www.johncox4.com or https://reverbnation.com/johncox4"/>
    <x v="3"/>
    <n v="0"/>
    <x v="1"/>
    <x v="0"/>
    <s v="USD"/>
    <n v="1473802200"/>
    <n v="1472746374"/>
    <b v="0"/>
    <n v="0"/>
    <b v="0"/>
    <x v="28"/>
    <n v="0"/>
    <x v="121"/>
    <x v="4"/>
    <s v="faith"/>
  </r>
  <r>
    <n v="1734"/>
    <s v="Street Prophet Los CD and new book"/>
    <s v="This is a double venture project. I have finished a new manuscript and currently working on creating a Christian rap CD."/>
    <x v="37"/>
    <n v="1"/>
    <x v="1"/>
    <x v="0"/>
    <s v="USD"/>
    <n v="1431046356"/>
    <n v="1428454356"/>
    <b v="0"/>
    <n v="1"/>
    <b v="0"/>
    <x v="28"/>
    <n v="2.2222222222222223E-2"/>
    <x v="120"/>
    <x v="4"/>
    <s v="faith"/>
  </r>
  <r>
    <n v="1735"/>
    <s v="Leo's RainSong Artist program"/>
    <s v="RainSong is letting my buy a discounted guitar. I will use this to offer my talents to the ministry programs I'm a part of."/>
    <x v="28"/>
    <n v="110"/>
    <x v="1"/>
    <x v="0"/>
    <s v="USD"/>
    <n v="1470598345"/>
    <n v="1468006345"/>
    <b v="0"/>
    <n v="2"/>
    <b v="0"/>
    <x v="28"/>
    <n v="11"/>
    <x v="698"/>
    <x v="4"/>
    <s v="faith"/>
  </r>
  <r>
    <n v="1736"/>
    <s v="In His Presence"/>
    <s v="A unique meditative album reflecting on the life of Christ, inviting Him into your presence"/>
    <x v="9"/>
    <n v="22"/>
    <x v="1"/>
    <x v="0"/>
    <s v="USD"/>
    <n v="1447018833"/>
    <n v="1444423233"/>
    <b v="0"/>
    <n v="1"/>
    <b v="0"/>
    <x v="28"/>
    <n v="0.73333333333333328"/>
    <x v="1250"/>
    <x v="4"/>
    <s v="faith"/>
  </r>
  <r>
    <n v="1737"/>
    <s v="Healing"/>
    <s v="An instrumental project in which all songs are incorporated around the healing power of our God. Used for times of prayer &amp; devotion"/>
    <x v="23"/>
    <n v="850"/>
    <x v="1"/>
    <x v="0"/>
    <s v="USD"/>
    <n v="1437432392"/>
    <n v="1434840392"/>
    <b v="0"/>
    <n v="15"/>
    <b v="0"/>
    <x v="28"/>
    <n v="21.25"/>
    <x v="98"/>
    <x v="4"/>
    <s v="faith"/>
  </r>
  <r>
    <n v="1738"/>
    <s v="The Flashing Lights"/>
    <s v="Music that inspires and gives hope for overcoming and change. And it is good music."/>
    <x v="10"/>
    <n v="20"/>
    <x v="1"/>
    <x v="0"/>
    <s v="USD"/>
    <n v="1412283542"/>
    <n v="1409691542"/>
    <b v="0"/>
    <n v="1"/>
    <b v="0"/>
    <x v="28"/>
    <n v="0.4"/>
    <x v="135"/>
    <x v="4"/>
    <s v="faith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1"/>
    <x v="0"/>
    <s v="USD"/>
    <n v="1462391932"/>
    <n v="1457297932"/>
    <b v="0"/>
    <n v="1"/>
    <b v="0"/>
    <x v="28"/>
    <n v="0.1"/>
    <x v="120"/>
    <x v="4"/>
    <s v="faith"/>
  </r>
  <r>
    <n v="1740"/>
    <s v="Recording Studio Time"/>
    <s v="I recently recorded a new single. With your help I can return to the studio. Would you like to be part of my next worship project?"/>
    <x v="9"/>
    <n v="0"/>
    <x v="1"/>
    <x v="0"/>
    <s v="USD"/>
    <n v="1437075422"/>
    <n v="1434483422"/>
    <b v="0"/>
    <n v="0"/>
    <b v="0"/>
    <x v="28"/>
    <n v="0"/>
    <x v="121"/>
    <x v="4"/>
    <s v="faith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x v="20"/>
    <n v="110.83333333333334"/>
    <x v="125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x v="20"/>
    <n v="108.74999999999999"/>
    <x v="1252"/>
    <x v="8"/>
    <s v="photobooks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x v="20"/>
    <n v="100.41666666666667"/>
    <x v="1253"/>
    <x v="8"/>
    <s v="photobooks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x v="20"/>
    <n v="118.45454545454545"/>
    <x v="1254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x v="20"/>
    <n v="114.01428571428571"/>
    <x v="125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x v="20"/>
    <n v="148.10000000000002"/>
    <x v="125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x v="20"/>
    <n v="104.95555555555556"/>
    <x v="1257"/>
    <x v="8"/>
    <s v="photobooks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x v="20"/>
    <n v="129.94800000000001"/>
    <x v="1258"/>
    <x v="8"/>
    <s v="photobooks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x v="20"/>
    <n v="123.48756218905473"/>
    <x v="1259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x v="20"/>
    <n v="201.62"/>
    <x v="1260"/>
    <x v="8"/>
    <s v="photobooks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x v="20"/>
    <n v="102.89999999999999"/>
    <x v="1261"/>
    <x v="8"/>
    <s v="photobooks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x v="20"/>
    <n v="260.16666666666663"/>
    <x v="126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x v="20"/>
    <n v="108"/>
    <x v="1263"/>
    <x v="8"/>
    <s v="photobooks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x v="20"/>
    <n v="110.52941176470587"/>
    <x v="126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x v="20"/>
    <n v="120"/>
    <x v="507"/>
    <x v="8"/>
    <s v="photobooks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x v="20"/>
    <n v="102.82909090909091"/>
    <x v="1265"/>
    <x v="8"/>
    <s v="photobooks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x v="20"/>
    <n v="115.99999999999999"/>
    <x v="1266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x v="20"/>
    <n v="114.7"/>
    <x v="1267"/>
    <x v="8"/>
    <s v="photobooks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x v="20"/>
    <n v="106.60000000000001"/>
    <x v="1268"/>
    <x v="8"/>
    <s v="photobooks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x v="20"/>
    <n v="165.44"/>
    <x v="1269"/>
    <x v="8"/>
    <s v="photobooks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x v="20"/>
    <n v="155"/>
    <x v="1270"/>
    <x v="8"/>
    <s v="photobooks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x v="20"/>
    <n v="885"/>
    <x v="127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x v="20"/>
    <n v="101.90833333333333"/>
    <x v="1272"/>
    <x v="8"/>
    <s v="photobooks"/>
  </r>
  <r>
    <n v="1764"/>
    <s v="Blood, Sweat &amp; Tears - Photobook"/>
    <s v="Individual sportspeople are masters of their own destiny. This book is a gritty behind the scenes look at boxers striving for success"/>
    <x v="34"/>
    <n v="2156"/>
    <x v="1"/>
    <x v="1"/>
    <s v="GBP"/>
    <n v="1407065979"/>
    <n v="1404560379"/>
    <b v="1"/>
    <n v="39"/>
    <b v="0"/>
    <x v="20"/>
    <n v="19.600000000000001"/>
    <x v="1273"/>
    <x v="8"/>
    <s v="photobooks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1"/>
    <x v="0"/>
    <s v="USD"/>
    <n v="1407972712"/>
    <n v="1405380712"/>
    <b v="1"/>
    <n v="103"/>
    <b v="0"/>
    <x v="20"/>
    <n v="59.467839999999995"/>
    <x v="1274"/>
    <x v="8"/>
    <s v="photobooks"/>
  </r>
  <r>
    <n v="1766"/>
    <s v="Photographic book on Melbourne's music scene"/>
    <s v="I want to create a beautiful book which documents the Melbourne music scene."/>
    <x v="15"/>
    <n v="0"/>
    <x v="1"/>
    <x v="2"/>
    <s v="AUD"/>
    <n v="1408999088"/>
    <n v="1407184688"/>
    <b v="1"/>
    <n v="0"/>
    <b v="0"/>
    <x v="20"/>
    <n v="0"/>
    <x v="121"/>
    <x v="8"/>
    <s v="photobooks"/>
  </r>
  <r>
    <n v="1767"/>
    <s v="OR-GÃ“L-HO -A search for meaning during the World Cup"/>
    <s v="A photographic search for the true meaning of pride for ones country during the World Cup"/>
    <x v="10"/>
    <n v="2286"/>
    <x v="1"/>
    <x v="0"/>
    <s v="USD"/>
    <n v="1407080884"/>
    <n v="1404488884"/>
    <b v="1"/>
    <n v="39"/>
    <b v="0"/>
    <x v="20"/>
    <n v="45.72"/>
    <x v="1275"/>
    <x v="8"/>
    <s v="photobooks"/>
  </r>
  <r>
    <n v="1768"/>
    <s v="SWFTTR: Southwest Farm-to-Table Recipes"/>
    <s v="My goal is to create a catalog of farm-to-table recipes with stunning images from restaurants and farms in the southwest."/>
    <x v="10"/>
    <n v="187"/>
    <x v="1"/>
    <x v="0"/>
    <s v="USD"/>
    <n v="1411824444"/>
    <n v="1406640444"/>
    <b v="1"/>
    <n v="15"/>
    <b v="0"/>
    <x v="20"/>
    <n v="3.74"/>
    <x v="1276"/>
    <x v="8"/>
    <s v="photobooks"/>
  </r>
  <r>
    <n v="1769"/>
    <s v="Navajo Textile Project"/>
    <s v="To create a publication, and exhibition documenting the collection of Jamie Ross, longtime collector of Navajo Textiles"/>
    <x v="79"/>
    <n v="1081"/>
    <x v="1"/>
    <x v="0"/>
    <s v="USD"/>
    <n v="1421177959"/>
    <n v="1418585959"/>
    <b v="1"/>
    <n v="22"/>
    <b v="0"/>
    <x v="20"/>
    <n v="2.7025000000000001"/>
    <x v="1277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1"/>
    <x v="0"/>
    <s v="USD"/>
    <n v="1413312194"/>
    <n v="1410288194"/>
    <b v="1"/>
    <n v="92"/>
    <b v="0"/>
    <x v="20"/>
    <n v="56.51428571428572"/>
    <x v="456"/>
    <x v="8"/>
    <s v="photobooks"/>
  </r>
  <r>
    <n v="1771"/>
    <s v="&quot;Drakes Folly&quot;"/>
    <s v="Photographic book on the historic oil region of Pennsylvania where Edwin Drake drilled the well that started the modern oil industry."/>
    <x v="285"/>
    <n v="895"/>
    <x v="1"/>
    <x v="1"/>
    <s v="GBP"/>
    <n v="1414107040"/>
    <n v="1411515040"/>
    <b v="1"/>
    <n v="25"/>
    <b v="0"/>
    <x v="20"/>
    <n v="21.30952380952381"/>
    <x v="1278"/>
    <x v="8"/>
    <s v="photobooks"/>
  </r>
  <r>
    <n v="1772"/>
    <s v="White Mountain"/>
    <s v="A photobook and a short documentary film telling the story of Holocaust in Northwestern Lithuania"/>
    <x v="62"/>
    <n v="858"/>
    <x v="1"/>
    <x v="1"/>
    <s v="GBP"/>
    <n v="1404666836"/>
    <n v="1399482836"/>
    <b v="1"/>
    <n v="19"/>
    <b v="0"/>
    <x v="20"/>
    <n v="15.6"/>
    <x v="1279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1"/>
    <x v="0"/>
    <s v="USD"/>
    <n v="1421691298"/>
    <n v="1417803298"/>
    <b v="1"/>
    <n v="19"/>
    <b v="0"/>
    <x v="20"/>
    <n v="6.2566666666666677"/>
    <x v="1280"/>
    <x v="8"/>
    <s v="photobooks"/>
  </r>
  <r>
    <n v="1774"/>
    <s v="The World Upside Down: Portraits"/>
    <s v="A photo book of the artist's present and future portraits from 2013 to 2015, including actor and human rights activist George Takei."/>
    <x v="30"/>
    <n v="1148"/>
    <x v="1"/>
    <x v="0"/>
    <s v="USD"/>
    <n v="1417273140"/>
    <n v="1413609292"/>
    <b v="1"/>
    <n v="13"/>
    <b v="0"/>
    <x v="20"/>
    <n v="45.92"/>
    <x v="1281"/>
    <x v="8"/>
    <s v="photobooks"/>
  </r>
  <r>
    <n v="1775"/>
    <s v="Muhammad Ali - The Comeback"/>
    <s v="Rarely seen images of Muhammad Ali in his prime as he trained in Miami Beach at the famous 5th Street Gym in the early 70s"/>
    <x v="286"/>
    <n v="21158"/>
    <x v="1"/>
    <x v="0"/>
    <s v="USD"/>
    <n v="1414193160"/>
    <n v="1410305160"/>
    <b v="1"/>
    <n v="124"/>
    <b v="0"/>
    <x v="20"/>
    <n v="65.101538461538468"/>
    <x v="1282"/>
    <x v="8"/>
    <s v="photobooks"/>
  </r>
  <r>
    <n v="1776"/>
    <s v="Dubai: A Synthetic City - Photobook &amp; Journal"/>
    <s v="A documentation of the implications of hedonistic architectural ventures in Dubai, the fastest growing city on the planet."/>
    <x v="10"/>
    <n v="335"/>
    <x v="1"/>
    <x v="1"/>
    <s v="GBP"/>
    <n v="1414623471"/>
    <n v="1411513071"/>
    <b v="1"/>
    <n v="4"/>
    <b v="0"/>
    <x v="20"/>
    <n v="6.7"/>
    <x v="33"/>
    <x v="8"/>
    <s v="photobooks"/>
  </r>
  <r>
    <n v="1777"/>
    <s v="All along the Control Tower"/>
    <s v="Photobook â€˜All along the Control Towerâ€™ by Theo and Frans Barten. Photos of more than 50 disused WW2 Control Towers in the UK."/>
    <x v="225"/>
    <n v="651"/>
    <x v="1"/>
    <x v="9"/>
    <s v="EUR"/>
    <n v="1424421253"/>
    <n v="1421829253"/>
    <b v="1"/>
    <n v="10"/>
    <b v="0"/>
    <x v="20"/>
    <n v="13.5625"/>
    <x v="1283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1"/>
    <x v="0"/>
    <s v="USD"/>
    <n v="1427485395"/>
    <n v="1423600995"/>
    <b v="1"/>
    <n v="15"/>
    <b v="0"/>
    <x v="20"/>
    <n v="1.9900000000000002"/>
    <x v="1284"/>
    <x v="8"/>
    <s v="photobooks"/>
  </r>
  <r>
    <n v="1779"/>
    <s v="Ozymandias : a photo book"/>
    <s v="Publication of an award-winning photographic series that explores the endless and beautiful dance between creation and destruction."/>
    <x v="34"/>
    <n v="3986"/>
    <x v="1"/>
    <x v="0"/>
    <s v="USD"/>
    <n v="1472834180"/>
    <n v="1470242180"/>
    <b v="1"/>
    <n v="38"/>
    <b v="0"/>
    <x v="20"/>
    <n v="36.236363636363642"/>
    <x v="1285"/>
    <x v="8"/>
    <s v="photobooks"/>
  </r>
  <r>
    <n v="1780"/>
    <s v="Native Nation"/>
    <s v="It is time to recognize and give to the indigenus groups the credit they deserve. It is time to understand where we come from."/>
    <x v="11"/>
    <n v="11923"/>
    <x v="1"/>
    <x v="0"/>
    <s v="USD"/>
    <n v="1467469510"/>
    <n v="1462285510"/>
    <b v="1"/>
    <n v="152"/>
    <b v="0"/>
    <x v="20"/>
    <n v="39.743333333333339"/>
    <x v="1286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1"/>
    <x v="0"/>
    <s v="USD"/>
    <n v="1473950945"/>
    <n v="1471272545"/>
    <b v="1"/>
    <n v="24"/>
    <b v="0"/>
    <x v="20"/>
    <n v="25.763636363636365"/>
    <x v="1287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1"/>
    <x v="0"/>
    <s v="USD"/>
    <n v="1456062489"/>
    <n v="1453211289"/>
    <b v="1"/>
    <n v="76"/>
    <b v="0"/>
    <x v="20"/>
    <n v="15.491428571428573"/>
    <x v="1288"/>
    <x v="8"/>
    <s v="photobooks"/>
  </r>
  <r>
    <n v="1783"/>
    <s v="Hues of my Vision"/>
    <s v="My Buddy Spirit and I, Ara, camping full time camera on hand for a bit over nine years. &quot;Hue of my Vision&quot; is our Photo Book."/>
    <x v="79"/>
    <n v="9477"/>
    <x v="1"/>
    <x v="0"/>
    <s v="USD"/>
    <n v="1432248478"/>
    <n v="1429656478"/>
    <b v="1"/>
    <n v="185"/>
    <b v="0"/>
    <x v="20"/>
    <n v="23.692499999999999"/>
    <x v="1289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1"/>
    <x v="0"/>
    <s v="USD"/>
    <n v="1422674700"/>
    <n v="1419954240"/>
    <b v="1"/>
    <n v="33"/>
    <b v="0"/>
    <x v="20"/>
    <n v="39.76"/>
    <x v="1290"/>
    <x v="8"/>
    <s v="photobooks"/>
  </r>
  <r>
    <n v="1785"/>
    <s v="Hank Bought A Bus - A photobook of our bus and adventure."/>
    <s v="A book about a school bus converted into a living space, and the adventure shared by friends on its maiden voyage."/>
    <x v="95"/>
    <n v="4853"/>
    <x v="1"/>
    <x v="0"/>
    <s v="USD"/>
    <n v="1413417600"/>
    <n v="1410750855"/>
    <b v="1"/>
    <n v="108"/>
    <b v="0"/>
    <x v="20"/>
    <n v="20.220833333333331"/>
    <x v="1291"/>
    <x v="8"/>
    <s v="photobooks"/>
  </r>
  <r>
    <n v="1786"/>
    <s v="Observations in 6x6"/>
    <s v="A photo book that shows a timeless trip from Portugal to Sri Lanka in a subjective point of view through an old Hasselblad objective."/>
    <x v="168"/>
    <n v="905"/>
    <x v="1"/>
    <x v="9"/>
    <s v="EUR"/>
    <n v="1418649177"/>
    <n v="1416057177"/>
    <b v="1"/>
    <n v="29"/>
    <b v="0"/>
    <x v="20"/>
    <n v="47.631578947368418"/>
    <x v="1292"/>
    <x v="8"/>
    <s v="photobooks"/>
  </r>
  <r>
    <n v="1787"/>
    <s v="Alpamayo to Yerupaja"/>
    <s v="Raising awareness to the effects of global warming through photographs of the high mountains of Peru."/>
    <x v="3"/>
    <n v="1533"/>
    <x v="1"/>
    <x v="0"/>
    <s v="USD"/>
    <n v="1428158637"/>
    <n v="1425570237"/>
    <b v="1"/>
    <n v="24"/>
    <b v="0"/>
    <x v="20"/>
    <n v="15.329999999999998"/>
    <x v="1293"/>
    <x v="8"/>
    <s v="photobooks"/>
  </r>
  <r>
    <n v="1788"/>
    <s v="Beyond the Pale"/>
    <s v="A photo book celebrating Goths, exploring their lives and giving an insight into what Goth is for them."/>
    <x v="62"/>
    <n v="76"/>
    <x v="1"/>
    <x v="1"/>
    <s v="GBP"/>
    <n v="1414795542"/>
    <n v="1412203542"/>
    <b v="1"/>
    <n v="4"/>
    <b v="0"/>
    <x v="20"/>
    <n v="1.3818181818181818"/>
    <x v="1090"/>
    <x v="8"/>
    <s v="photobooks"/>
  </r>
  <r>
    <n v="1789"/>
    <s v="Paintball: Beyond The Paint"/>
    <s v="I want to create a portfolio to show all the aspects of the adrenaline filled game of paintball. Focusing on tournament players"/>
    <x v="6"/>
    <n v="40"/>
    <x v="1"/>
    <x v="0"/>
    <s v="USD"/>
    <n v="1421042403"/>
    <n v="1415858403"/>
    <b v="1"/>
    <n v="4"/>
    <b v="0"/>
    <x v="20"/>
    <n v="0.5"/>
    <x v="119"/>
    <x v="8"/>
    <s v="photobooks"/>
  </r>
  <r>
    <n v="1790"/>
    <s v="Return to Relevance: The Scott Hyde Archive"/>
    <s v="70 years of incredible photography sits patiently in old film sheet boxes, waiting for a return to relevance."/>
    <x v="287"/>
    <n v="1636"/>
    <x v="1"/>
    <x v="0"/>
    <s v="USD"/>
    <n v="1423152678"/>
    <n v="1420560678"/>
    <b v="1"/>
    <n v="15"/>
    <b v="0"/>
    <x v="20"/>
    <n v="4.957575757575758"/>
    <x v="1294"/>
    <x v="8"/>
    <s v="photobooks"/>
  </r>
  <r>
    <n v="1791"/>
    <s v="disCover: Napoli"/>
    <s v="For the love of street photography and the beauty of traditional cultures in southern Italy."/>
    <x v="9"/>
    <n v="107"/>
    <x v="1"/>
    <x v="1"/>
    <s v="GBP"/>
    <n v="1422553565"/>
    <n v="1417369565"/>
    <b v="1"/>
    <n v="4"/>
    <b v="0"/>
    <x v="20"/>
    <n v="3.5666666666666664"/>
    <x v="1295"/>
    <x v="8"/>
    <s v="photobooks"/>
  </r>
  <r>
    <n v="1792"/>
    <s v="Bensinger's: Photographs by Helaine Garren"/>
    <s v="In 1970 Helaine Garren shot a series of images at Bensingerâ€™s Pool Hall in Chicago, Illinois."/>
    <x v="31"/>
    <n v="15281"/>
    <x v="1"/>
    <x v="0"/>
    <s v="USD"/>
    <n v="1439189940"/>
    <n v="1435970682"/>
    <b v="1"/>
    <n v="139"/>
    <b v="0"/>
    <x v="20"/>
    <n v="61.124000000000002"/>
    <x v="1296"/>
    <x v="8"/>
    <s v="photobooks"/>
  </r>
  <r>
    <n v="1793"/>
    <s v="Live to Learn, Learn to Fight, Fight to Live - The Karen"/>
    <s v="The beginning of a long term project to document life of the Karen ethnic group on the border of Thailand and Burma."/>
    <x v="9"/>
    <n v="40"/>
    <x v="1"/>
    <x v="2"/>
    <s v="AUD"/>
    <n v="1417127040"/>
    <n v="1414531440"/>
    <b v="1"/>
    <n v="2"/>
    <b v="0"/>
    <x v="20"/>
    <n v="1.3333333333333335"/>
    <x v="135"/>
    <x v="8"/>
    <s v="photobooks"/>
  </r>
  <r>
    <n v="1794"/>
    <s v="Venus as Men"/>
    <s v="&quot;Venus as Menâ€ is a book about beauty of masculine nude. Is a reflection about men as a sensitive and sensual being and gender equity."/>
    <x v="7"/>
    <n v="997"/>
    <x v="1"/>
    <x v="0"/>
    <s v="USD"/>
    <n v="1423660422"/>
    <n v="1420636422"/>
    <b v="1"/>
    <n v="18"/>
    <b v="0"/>
    <x v="20"/>
    <n v="11.077777777777778"/>
    <x v="1297"/>
    <x v="8"/>
    <s v="photobooks"/>
  </r>
  <r>
    <n v="1795"/>
    <s v="THE AFGHANS - A Photo Book"/>
    <s v="A photography book documenting the impact of the ISAF mission on the Afghan people of Mazar-e Sharif."/>
    <x v="89"/>
    <n v="10846"/>
    <x v="1"/>
    <x v="12"/>
    <s v="EUR"/>
    <n v="1476460800"/>
    <n v="1473922541"/>
    <b v="1"/>
    <n v="81"/>
    <b v="0"/>
    <x v="20"/>
    <n v="38.735714285714288"/>
    <x v="1298"/>
    <x v="8"/>
    <s v="photobooks"/>
  </r>
  <r>
    <n v="1796"/>
    <s v="Kenema"/>
    <s v="Kenema is a stunning portrait photography book by British Photographer, Peter Dibdin, capturing community life in Kenema, Sierra Leone."/>
    <x v="266"/>
    <n v="4190"/>
    <x v="1"/>
    <x v="1"/>
    <s v="GBP"/>
    <n v="1469356366"/>
    <n v="1464172366"/>
    <b v="1"/>
    <n v="86"/>
    <b v="0"/>
    <x v="20"/>
    <n v="22.05263157894737"/>
    <x v="1299"/>
    <x v="8"/>
    <s v="photobooks"/>
  </r>
  <r>
    <n v="1797"/>
    <s v="Remnants, A Photography Book to Send to Congress"/>
    <s v="A photography book that serves as a call to action for Congress to stand up for survivors of domestic and sexual assault."/>
    <x v="3"/>
    <n v="6755"/>
    <x v="1"/>
    <x v="0"/>
    <s v="USD"/>
    <n v="1481809189"/>
    <n v="1479217189"/>
    <b v="1"/>
    <n v="140"/>
    <b v="0"/>
    <x v="20"/>
    <n v="67.55"/>
    <x v="130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1"/>
    <x v="0"/>
    <s v="USD"/>
    <n v="1454572233"/>
    <n v="1449388233"/>
    <b v="1"/>
    <n v="37"/>
    <b v="0"/>
    <x v="20"/>
    <n v="13.637499999999999"/>
    <x v="1301"/>
    <x v="8"/>
    <s v="photobooks"/>
  </r>
  <r>
    <n v="1799"/>
    <s v="The UnDiscovered Image"/>
    <s v="The UnDiscovered Image, a monthly publication dedicated to photographers."/>
    <x v="23"/>
    <n v="69.83"/>
    <x v="1"/>
    <x v="1"/>
    <s v="GBP"/>
    <n v="1415740408"/>
    <n v="1414008808"/>
    <b v="1"/>
    <n v="6"/>
    <b v="0"/>
    <x v="20"/>
    <n v="1.7457500000000001"/>
    <x v="1302"/>
    <x v="8"/>
    <s v="photobooks"/>
  </r>
  <r>
    <n v="1800"/>
    <s v="The Sikh Project Book"/>
    <s v="Shot over 3 years in the U.K &amp; U.S, and featured in press worldwide, we need your help to back the highly anticipated Sikh Project book"/>
    <x v="288"/>
    <n v="9460"/>
    <x v="1"/>
    <x v="1"/>
    <s v="GBP"/>
    <n v="1476109970"/>
    <n v="1473517970"/>
    <b v="1"/>
    <n v="113"/>
    <b v="0"/>
    <x v="20"/>
    <n v="20.44963251188932"/>
    <x v="1303"/>
    <x v="8"/>
    <s v="photobooks"/>
  </r>
  <r>
    <n v="1801"/>
    <s v="Come, Bring, Punish"/>
    <s v="Get involved in Come, Bring, Punish, a new photo book by Ewen Spencer, documenting the European Ballroom scene and the life around it"/>
    <x v="73"/>
    <n v="2355"/>
    <x v="1"/>
    <x v="1"/>
    <s v="GBP"/>
    <n v="1450181400"/>
    <n v="1447429868"/>
    <b v="1"/>
    <n v="37"/>
    <b v="0"/>
    <x v="20"/>
    <n v="13.852941176470587"/>
    <x v="1304"/>
    <x v="8"/>
    <s v="photobooks"/>
  </r>
  <r>
    <n v="1802"/>
    <s v="Out Of The Dark"/>
    <s v="Inner Darkness turned into a photobook. Personal work i shot during my recovery...in Berlin."/>
    <x v="8"/>
    <n v="1697"/>
    <x v="1"/>
    <x v="12"/>
    <s v="EUR"/>
    <n v="1435442340"/>
    <n v="1433416830"/>
    <b v="1"/>
    <n v="18"/>
    <b v="0"/>
    <x v="20"/>
    <n v="48.485714285714288"/>
    <x v="1305"/>
    <x v="8"/>
    <s v="photobooks"/>
  </r>
  <r>
    <n v="1803"/>
    <s v="On the Verge, the book."/>
    <s v="Photographs capture fleeting experiences, where childhood is our past and adulthood is our future. In between. On the verge."/>
    <x v="178"/>
    <n v="5390"/>
    <x v="1"/>
    <x v="0"/>
    <s v="USD"/>
    <n v="1423878182"/>
    <n v="1421199782"/>
    <b v="1"/>
    <n v="75"/>
    <b v="0"/>
    <x v="20"/>
    <n v="30.8"/>
    <x v="1306"/>
    <x v="8"/>
    <s v="photobooks"/>
  </r>
  <r>
    <n v="1804"/>
    <s v="No Dar Papaya:  Photographs from Colombia 2003-2013"/>
    <s v="A beautiful book of Polaroid photographs which celebrates the beauty, diversity, and distinctive character of Colombia"/>
    <x v="289"/>
    <n v="5452"/>
    <x v="1"/>
    <x v="0"/>
    <s v="USD"/>
    <n v="1447521404"/>
    <n v="1444061804"/>
    <b v="1"/>
    <n v="52"/>
    <b v="0"/>
    <x v="20"/>
    <n v="35.174193548387095"/>
    <x v="1307"/>
    <x v="8"/>
    <s v="photobooks"/>
  </r>
  <r>
    <n v="1805"/>
    <s v="Book &quot;The Travellers&quot;"/>
    <s v="The production of the book about my long term project &quot;The Travellers&quot;, Ireland`s biggest minority group with a nomadic origin."/>
    <x v="290"/>
    <n v="8191"/>
    <x v="1"/>
    <x v="12"/>
    <s v="EUR"/>
    <n v="1443808800"/>
    <n v="1441048658"/>
    <b v="1"/>
    <n v="122"/>
    <b v="0"/>
    <x v="20"/>
    <n v="36.404444444444444"/>
    <x v="1308"/>
    <x v="8"/>
    <s v="photobooks"/>
  </r>
  <r>
    <n v="1806"/>
    <s v="American Presidents Naked"/>
    <s v="Join me in publishing an amazing and unprecedented book with full frontal photopraphs of 8 American Presidents Naked"/>
    <x v="22"/>
    <n v="591"/>
    <x v="1"/>
    <x v="1"/>
    <s v="GBP"/>
    <n v="1412090349"/>
    <n v="1409066349"/>
    <b v="1"/>
    <n v="8"/>
    <b v="0"/>
    <x v="20"/>
    <n v="2.9550000000000001"/>
    <x v="1309"/>
    <x v="8"/>
    <s v="photobooks"/>
  </r>
  <r>
    <n v="1807"/>
    <s v="Anywhere but Here"/>
    <s v="I want to explore alternative cultures and lifestyles in America."/>
    <x v="10"/>
    <n v="553"/>
    <x v="1"/>
    <x v="0"/>
    <s v="USD"/>
    <n v="1411868313"/>
    <n v="1409276313"/>
    <b v="1"/>
    <n v="8"/>
    <b v="0"/>
    <x v="20"/>
    <n v="11.06"/>
    <x v="1310"/>
    <x v="8"/>
    <s v="photobooks"/>
  </r>
  <r>
    <n v="1808"/>
    <s v="An Iranian Journey"/>
    <s v="An Iranian Journey exposes the duality of life in modern Iran where youth navigate a thicket of Islamic laws and customs to live freely"/>
    <x v="89"/>
    <n v="11594"/>
    <x v="1"/>
    <x v="0"/>
    <s v="USD"/>
    <n v="1486830030"/>
    <n v="1483806030"/>
    <b v="1"/>
    <n v="96"/>
    <b v="0"/>
    <x v="20"/>
    <n v="41.407142857142858"/>
    <x v="1311"/>
    <x v="8"/>
    <s v="photobooks"/>
  </r>
  <r>
    <n v="1809"/>
    <s v="Hamilton: A Different Perspective"/>
    <s v="A stunning photo book highlighting the visual diversity of the City of Hamilton and showcasing it in a new light."/>
    <x v="8"/>
    <n v="380"/>
    <x v="1"/>
    <x v="5"/>
    <s v="CAD"/>
    <n v="1425246439"/>
    <n v="1422222439"/>
    <b v="1"/>
    <n v="9"/>
    <b v="0"/>
    <x v="20"/>
    <n v="10.857142857142858"/>
    <x v="1312"/>
    <x v="8"/>
    <s v="photobooks"/>
  </r>
  <r>
    <n v="1810"/>
    <s v="Film Speed"/>
    <s v="Film Speed is a series of Zines focusing on architecture shot completely on 35 and 120mm film."/>
    <x v="52"/>
    <n v="15"/>
    <x v="1"/>
    <x v="0"/>
    <s v="USD"/>
    <n v="1408657826"/>
    <n v="1407621026"/>
    <b v="0"/>
    <n v="2"/>
    <b v="0"/>
    <x v="20"/>
    <n v="3.3333333333333335"/>
    <x v="507"/>
    <x v="8"/>
    <s v="photobooks"/>
  </r>
  <r>
    <n v="1811"/>
    <s v="The Year of Sunsets"/>
    <s v="A collection of 365 color photographs of sunsets in 2014, beautifully presented in a hardcover book."/>
    <x v="214"/>
    <n v="40"/>
    <x v="1"/>
    <x v="0"/>
    <s v="USD"/>
    <n v="1414123200"/>
    <n v="1408962270"/>
    <b v="0"/>
    <n v="26"/>
    <b v="0"/>
    <x v="20"/>
    <n v="7.407407407407407E-2"/>
    <x v="131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1"/>
    <x v="1"/>
    <s v="GBP"/>
    <n v="1467531536"/>
    <n v="1464939536"/>
    <b v="0"/>
    <n v="23"/>
    <b v="0"/>
    <x v="20"/>
    <n v="13.307692307692307"/>
    <x v="1314"/>
    <x v="8"/>
    <s v="photobooks"/>
  </r>
  <r>
    <n v="1813"/>
    <s v="Libya : The Lost Days"/>
    <s v="This project aims to document, Libyan photographic history; through both print and artisan mediums ."/>
    <x v="222"/>
    <n v="0"/>
    <x v="1"/>
    <x v="1"/>
    <s v="GBP"/>
    <n v="1407532812"/>
    <n v="1404940812"/>
    <b v="0"/>
    <n v="0"/>
    <b v="0"/>
    <x v="20"/>
    <n v="0"/>
    <x v="121"/>
    <x v="8"/>
    <s v="photobooks"/>
  </r>
  <r>
    <n v="1814"/>
    <s v="My Favourite Colour Was Yellow"/>
    <s v="A self published photo book documenting the overwhelming presence of the colour pink, in young girls lives here in the UK."/>
    <x v="14"/>
    <n v="5902"/>
    <x v="1"/>
    <x v="1"/>
    <s v="GBP"/>
    <n v="1425108736"/>
    <n v="1422516736"/>
    <b v="0"/>
    <n v="140"/>
    <b v="0"/>
    <x v="20"/>
    <n v="49.183333333333337"/>
    <x v="1315"/>
    <x v="8"/>
    <s v="photobooks"/>
  </r>
  <r>
    <n v="1815"/>
    <s v="Texas to Florida"/>
    <s v="Photographic roadtrip from Dallas/Ft Worth, Texas to Florida's beaches. A summer photography roadtrip project to include 5 states."/>
    <x v="9"/>
    <n v="0"/>
    <x v="1"/>
    <x v="0"/>
    <s v="USD"/>
    <n v="1435787137"/>
    <n v="1434577537"/>
    <b v="0"/>
    <n v="0"/>
    <b v="0"/>
    <x v="20"/>
    <n v="0"/>
    <x v="121"/>
    <x v="8"/>
    <s v="photobooks"/>
  </r>
  <r>
    <n v="1816"/>
    <s v="Moments of Passion"/>
    <s v="A unique Photographic Book Project about the Passionate Moments and Strong Emotions that lie within Karate"/>
    <x v="31"/>
    <n v="509"/>
    <x v="1"/>
    <x v="16"/>
    <s v="CHF"/>
    <n v="1469473200"/>
    <n v="1467061303"/>
    <b v="0"/>
    <n v="6"/>
    <b v="0"/>
    <x v="20"/>
    <n v="2.036"/>
    <x v="1316"/>
    <x v="8"/>
    <s v="photobooks"/>
  </r>
  <r>
    <n v="1817"/>
    <s v="Through the Lens of Jerry Gustafson"/>
    <s v="Hundreds of breathtaking rodeo photographs collected in a beautiful coffee table book."/>
    <x v="102"/>
    <n v="9419"/>
    <x v="1"/>
    <x v="0"/>
    <s v="USD"/>
    <n v="1485759540"/>
    <n v="1480607607"/>
    <b v="0"/>
    <n v="100"/>
    <b v="0"/>
    <x v="20"/>
    <n v="52.327777777777776"/>
    <x v="1317"/>
    <x v="8"/>
    <s v="photobooks"/>
  </r>
  <r>
    <n v="1818"/>
    <s v="Give Me Your Goofy-ist"/>
    <s v="We are all different, this is a way to honor and celebrate the authenticity in being different."/>
    <x v="36"/>
    <n v="0"/>
    <x v="1"/>
    <x v="0"/>
    <s v="USD"/>
    <n v="1428035850"/>
    <n v="1425447450"/>
    <b v="0"/>
    <n v="0"/>
    <b v="0"/>
    <x v="20"/>
    <n v="0"/>
    <x v="121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1"/>
    <x v="0"/>
    <s v="USD"/>
    <n v="1406743396"/>
    <n v="1404151396"/>
    <b v="0"/>
    <n v="4"/>
    <b v="0"/>
    <x v="20"/>
    <n v="2.083333333333333"/>
    <x v="1318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1"/>
    <x v="0"/>
    <s v="USD"/>
    <n v="1427850090"/>
    <n v="1425261690"/>
    <b v="0"/>
    <n v="8"/>
    <b v="0"/>
    <x v="20"/>
    <n v="6.565384615384616"/>
    <x v="1319"/>
    <x v="8"/>
    <s v="photobooks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x v="11"/>
    <n v="134.88999999999999"/>
    <x v="1320"/>
    <x v="4"/>
    <s v="rock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x v="11"/>
    <n v="100"/>
    <x v="50"/>
    <x v="4"/>
    <s v="rock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x v="11"/>
    <n v="115.85714285714286"/>
    <x v="1321"/>
    <x v="4"/>
    <s v="rock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x v="11"/>
    <n v="100.06666666666666"/>
    <x v="1322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x v="11"/>
    <n v="105.05"/>
    <x v="1323"/>
    <x v="4"/>
    <s v="rock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x v="11"/>
    <n v="101"/>
    <x v="1324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x v="11"/>
    <n v="100.66250000000001"/>
    <x v="1325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x v="11"/>
    <n v="100.16000000000001"/>
    <x v="1326"/>
    <x v="4"/>
    <s v="rock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x v="11"/>
    <n v="166.68333333333334"/>
    <x v="1327"/>
    <x v="4"/>
    <s v="rock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x v="11"/>
    <n v="101.53333333333335"/>
    <x v="1328"/>
    <x v="4"/>
    <s v="rock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x v="11"/>
    <n v="103"/>
    <x v="1329"/>
    <x v="4"/>
    <s v="rock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x v="11"/>
    <n v="142.85714285714286"/>
    <x v="384"/>
    <x v="4"/>
    <s v="rock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x v="11"/>
    <n v="262.5"/>
    <x v="840"/>
    <x v="4"/>
    <s v="rock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x v="11"/>
    <n v="118.05000000000001"/>
    <x v="1330"/>
    <x v="4"/>
    <s v="rock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x v="11"/>
    <n v="104"/>
    <x v="1331"/>
    <x v="4"/>
    <s v="rock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x v="11"/>
    <n v="200.34"/>
    <x v="1332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x v="11"/>
    <n v="306.83333333333331"/>
    <x v="1333"/>
    <x v="4"/>
    <s v="rock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x v="11"/>
    <n v="100.149"/>
    <x v="1334"/>
    <x v="4"/>
    <s v="rock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x v="11"/>
    <n v="205.29999999999998"/>
    <x v="1335"/>
    <x v="4"/>
    <s v="rock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x v="11"/>
    <n v="108.88888888888889"/>
    <x v="1336"/>
    <x v="4"/>
    <s v="rock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x v="11"/>
    <n v="101.75"/>
    <x v="1337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x v="11"/>
    <n v="125.25"/>
    <x v="1338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x v="11"/>
    <n v="124.0061"/>
    <x v="1339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x v="11"/>
    <n v="101.4"/>
    <x v="1340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x v="11"/>
    <n v="100"/>
    <x v="134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x v="11"/>
    <n v="137.92666666666668"/>
    <x v="1342"/>
    <x v="4"/>
    <s v="rock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x v="11"/>
    <n v="120.88000000000001"/>
    <x v="1343"/>
    <x v="4"/>
    <s v="rock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x v="11"/>
    <n v="107.36666666666667"/>
    <x v="1344"/>
    <x v="4"/>
    <s v="rock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x v="11"/>
    <n v="100.33333333333334"/>
    <x v="1345"/>
    <x v="4"/>
    <s v="rock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x v="11"/>
    <n v="101.52222222222223"/>
    <x v="1346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x v="11"/>
    <n v="100.07692307692308"/>
    <x v="1347"/>
    <x v="4"/>
    <s v="rock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x v="11"/>
    <n v="116.96666666666667"/>
    <x v="1348"/>
    <x v="4"/>
    <s v="rock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x v="11"/>
    <n v="101.875"/>
    <x v="1349"/>
    <x v="4"/>
    <s v="rock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x v="11"/>
    <n v="102.12366666666665"/>
    <x v="1350"/>
    <x v="4"/>
    <s v="rock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x v="11"/>
    <n v="154.05897142857143"/>
    <x v="1351"/>
    <x v="4"/>
    <s v="rock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x v="11"/>
    <n v="101.25"/>
    <x v="1352"/>
    <x v="4"/>
    <s v="rock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x v="11"/>
    <n v="100"/>
    <x v="1353"/>
    <x v="4"/>
    <s v="rock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x v="11"/>
    <n v="108.74800874800874"/>
    <x v="1354"/>
    <x v="4"/>
    <s v="rock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x v="11"/>
    <n v="131.83333333333334"/>
    <x v="1355"/>
    <x v="4"/>
    <s v="rock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x v="11"/>
    <n v="133.46666666666667"/>
    <x v="1356"/>
    <x v="4"/>
    <s v="rock"/>
  </r>
  <r>
    <n v="1861"/>
    <s v="Galaxix - Take on the Universe!"/>
    <s v="A game for Apple &amp; Android devices that sees you get your own spacecraft, take on the competition, mine asteroids &amp; fight to survive."/>
    <x v="65"/>
    <n v="0"/>
    <x v="1"/>
    <x v="1"/>
    <s v="GBP"/>
    <n v="1422256341"/>
    <n v="1419664341"/>
    <b v="0"/>
    <n v="0"/>
    <b v="0"/>
    <x v="18"/>
    <n v="0"/>
    <x v="12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1"/>
    <x v="0"/>
    <s v="USD"/>
    <n v="1488958200"/>
    <n v="1484912974"/>
    <b v="0"/>
    <n v="16"/>
    <b v="0"/>
    <x v="18"/>
    <n v="8.0833333333333321"/>
    <x v="1357"/>
    <x v="6"/>
    <s v="mobile games"/>
  </r>
  <r>
    <n v="1863"/>
    <s v="Project: 20M813"/>
    <s v="This is an Android game where you take control of the zombies and try to eat your way to world domination!"/>
    <x v="30"/>
    <n v="10"/>
    <x v="1"/>
    <x v="0"/>
    <s v="USD"/>
    <n v="1402600085"/>
    <n v="1400008085"/>
    <b v="0"/>
    <n v="2"/>
    <b v="0"/>
    <x v="18"/>
    <n v="0.4"/>
    <x v="144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1"/>
    <x v="0"/>
    <s v="USD"/>
    <n v="1399223500"/>
    <n v="1396631500"/>
    <b v="0"/>
    <n v="48"/>
    <b v="0"/>
    <x v="18"/>
    <n v="42.892307692307689"/>
    <x v="1358"/>
    <x v="6"/>
    <s v="mobile games"/>
  </r>
  <r>
    <n v="1865"/>
    <s v="THE RUNNING GAME"/>
    <s v="This game is an alternative to the boring morning jogs This game will make you excited to workout Following elite footballer movements!"/>
    <x v="74"/>
    <n v="4"/>
    <x v="1"/>
    <x v="1"/>
    <s v="GBP"/>
    <n v="1478425747"/>
    <n v="1475398147"/>
    <b v="0"/>
    <n v="2"/>
    <b v="0"/>
    <x v="18"/>
    <n v="3.6363636363636364E-3"/>
    <x v="453"/>
    <x v="6"/>
    <s v="mobile games"/>
  </r>
  <r>
    <n v="1866"/>
    <s v="MathPlus Cards (FKA Random Math)"/>
    <s v="A mobile application that will allow math learners to practice math operations and improve critical thinking. Ideal for ages 7 to 12."/>
    <x v="31"/>
    <n v="125"/>
    <x v="1"/>
    <x v="0"/>
    <s v="USD"/>
    <n v="1488340800"/>
    <n v="1483768497"/>
    <b v="0"/>
    <n v="2"/>
    <b v="0"/>
    <x v="18"/>
    <n v="0.5"/>
    <x v="372"/>
    <x v="6"/>
    <s v="mobile games"/>
  </r>
  <r>
    <n v="1867"/>
    <s v="Meme Wars - Dank Age"/>
    <s v="A mix of PokemonGo, Game of War- Fire Age, DragonSoul, &amp; Throwdown. Join a clan, collect meme, upgrade features, fight, &amp; compete."/>
    <x v="22"/>
    <n v="10"/>
    <x v="1"/>
    <x v="0"/>
    <s v="USD"/>
    <n v="1478383912"/>
    <n v="1475791912"/>
    <b v="0"/>
    <n v="1"/>
    <b v="0"/>
    <x v="18"/>
    <n v="0.05"/>
    <x v="119"/>
    <x v="6"/>
    <s v="mobile games"/>
  </r>
  <r>
    <n v="1868"/>
    <s v="Help Build PaperChase Version 3 !"/>
    <s v="PaperChase is a popular endless flying game conceived by a 15 year old and loved by millions worldwide.  Help us build version 3!"/>
    <x v="31"/>
    <n v="1217"/>
    <x v="1"/>
    <x v="0"/>
    <s v="USD"/>
    <n v="1450166340"/>
    <n v="1448044925"/>
    <b v="0"/>
    <n v="17"/>
    <b v="0"/>
    <x v="18"/>
    <n v="4.8680000000000003"/>
    <x v="1359"/>
    <x v="6"/>
    <s v="mobile games"/>
  </r>
  <r>
    <n v="1869"/>
    <s v="Castle Crawler RPG"/>
    <s v="CCRPG will be a 2D Pixel Art Game based on similar elements to the SNES game &quot;Zelda: A Link to the Past&quot; with RPG elements added in."/>
    <x v="3"/>
    <n v="0"/>
    <x v="1"/>
    <x v="0"/>
    <s v="USD"/>
    <n v="1483488249"/>
    <n v="1480896249"/>
    <b v="0"/>
    <n v="0"/>
    <b v="0"/>
    <x v="18"/>
    <n v="0"/>
    <x v="121"/>
    <x v="6"/>
    <s v="mobile games"/>
  </r>
  <r>
    <n v="1870"/>
    <s v="C.O.V.D.--A brand new board app game"/>
    <s v="Conflict of Van Helsing &amp; Dracula (C.O.V.D.) is a board game available as an App based on the story: Dracula. Can you survive?"/>
    <x v="8"/>
    <n v="361"/>
    <x v="1"/>
    <x v="0"/>
    <s v="USD"/>
    <n v="1454213820"/>
    <n v="1451723535"/>
    <b v="0"/>
    <n v="11"/>
    <b v="0"/>
    <x v="18"/>
    <n v="10.314285714285715"/>
    <x v="1360"/>
    <x v="6"/>
    <s v="mobile games"/>
  </r>
  <r>
    <n v="1871"/>
    <s v="The Adventures of Bible Bear"/>
    <s v="Journey with Bible Bear through each of the books of the Bible, exploring stories while learning verses, songs, and preschool concepts!"/>
    <x v="115"/>
    <n v="4666"/>
    <x v="1"/>
    <x v="0"/>
    <s v="USD"/>
    <n v="1416512901"/>
    <n v="1413053301"/>
    <b v="0"/>
    <n v="95"/>
    <b v="0"/>
    <x v="18"/>
    <n v="71.784615384615378"/>
    <x v="1361"/>
    <x v="6"/>
    <s v="mobile games"/>
  </r>
  <r>
    <n v="1872"/>
    <s v="ZombieTime!"/>
    <s v="A Top-View Action game where you play as Bob, the FIRST zombie to rise from the grave. Bring chaos to town, feast and don't die again."/>
    <x v="22"/>
    <n v="212"/>
    <x v="1"/>
    <x v="0"/>
    <s v="USD"/>
    <n v="1435633602"/>
    <n v="1433041602"/>
    <b v="0"/>
    <n v="13"/>
    <b v="0"/>
    <x v="18"/>
    <n v="1.06"/>
    <x v="1362"/>
    <x v="6"/>
    <s v="mobile games"/>
  </r>
  <r>
    <n v="1873"/>
    <s v="The Red Card Blue Card Game"/>
    <s v="It's time for The Red Card Blue Card Game to be available everywhere! Help save the sanity of ALL parent's! Help make it an App!!"/>
    <x v="6"/>
    <n v="36"/>
    <x v="1"/>
    <x v="5"/>
    <s v="CAD"/>
    <n v="1436373900"/>
    <n v="1433861210"/>
    <b v="0"/>
    <n v="2"/>
    <b v="0"/>
    <x v="18"/>
    <n v="0.44999999999999996"/>
    <x v="666"/>
    <x v="6"/>
    <s v="mobile games"/>
  </r>
  <r>
    <n v="1874"/>
    <s v="PATH to Reading Brain Training"/>
    <s v="PATH to Reading (PATH) is a patented break-through technology  that dramatically and permanently improves attention, reading, memory"/>
    <x v="292"/>
    <n v="26"/>
    <x v="1"/>
    <x v="0"/>
    <s v="USD"/>
    <n v="1467155733"/>
    <n v="1465427733"/>
    <b v="0"/>
    <n v="2"/>
    <b v="0"/>
    <x v="18"/>
    <n v="1.6250000000000001E-2"/>
    <x v="31"/>
    <x v="6"/>
    <s v="mobile games"/>
  </r>
  <r>
    <n v="1875"/>
    <s v="Claws &amp; Fins"/>
    <s v="Sea opposition of Crab's family and angry fishes. Who is going to win, and who is going to loose ?!"/>
    <x v="3"/>
    <n v="51"/>
    <x v="1"/>
    <x v="0"/>
    <s v="USD"/>
    <n v="1470519308"/>
    <n v="1465335308"/>
    <b v="0"/>
    <n v="3"/>
    <b v="0"/>
    <x v="18"/>
    <n v="0.51"/>
    <x v="1363"/>
    <x v="6"/>
    <s v="mobile games"/>
  </r>
  <r>
    <n v="1876"/>
    <s v="Migration Madness (Android)"/>
    <s v="An arcade styled side scroller. Help Bob the pilot steer his plane through hordes of migrating birds strapped with explosives."/>
    <x v="293"/>
    <n v="0"/>
    <x v="1"/>
    <x v="2"/>
    <s v="AUD"/>
    <n v="1402901405"/>
    <n v="1400309405"/>
    <b v="0"/>
    <n v="0"/>
    <b v="0"/>
    <x v="18"/>
    <n v="0"/>
    <x v="121"/>
    <x v="6"/>
    <s v="mobile games"/>
  </r>
  <r>
    <n v="1877"/>
    <s v="Chip Dip II: Son of Chip Dip! - A Terrible, Terrible Game"/>
    <s v="It's obvious you won't survive by your wits alone. Unfortunately that's all you've got, Chip. Run!"/>
    <x v="294"/>
    <n v="0"/>
    <x v="1"/>
    <x v="0"/>
    <s v="USD"/>
    <n v="1425170525"/>
    <n v="1422664925"/>
    <b v="0"/>
    <n v="0"/>
    <b v="0"/>
    <x v="18"/>
    <n v="0"/>
    <x v="121"/>
    <x v="6"/>
    <s v="mobile games"/>
  </r>
  <r>
    <n v="1878"/>
    <s v="Aussies versus Zombies"/>
    <s v="Action game now playable on Android/iOS platforms and PC browsers. Easy gameplay even for starters yet hard to be skilled. Multi-player"/>
    <x v="6"/>
    <n v="0"/>
    <x v="1"/>
    <x v="2"/>
    <s v="AUD"/>
    <n v="1402618355"/>
    <n v="1400026355"/>
    <b v="0"/>
    <n v="0"/>
    <b v="0"/>
    <x v="18"/>
    <n v="0"/>
    <x v="121"/>
    <x v="6"/>
    <s v="mobile games"/>
  </r>
  <r>
    <n v="1879"/>
    <s v="Alex and More"/>
    <s v="Juego de plataformas con 20 personajes. Cada personaje tiene cuatro habilidades distintas al resto de personajes y sus propias voces."/>
    <x v="10"/>
    <n v="6"/>
    <x v="1"/>
    <x v="3"/>
    <s v="EUR"/>
    <n v="1457966129"/>
    <n v="1455377729"/>
    <b v="0"/>
    <n v="2"/>
    <b v="0"/>
    <x v="18"/>
    <n v="0.12"/>
    <x v="366"/>
    <x v="6"/>
    <s v="mobile games"/>
  </r>
  <r>
    <n v="1880"/>
    <s v="Sim Betting Football"/>
    <s v="Sim Betting Football is the only football (soccer) betting simulation  game."/>
    <x v="10"/>
    <n v="1004"/>
    <x v="1"/>
    <x v="1"/>
    <s v="GBP"/>
    <n v="1459341380"/>
    <n v="1456839380"/>
    <b v="0"/>
    <n v="24"/>
    <b v="0"/>
    <x v="18"/>
    <n v="20.080000000000002"/>
    <x v="1364"/>
    <x v="6"/>
    <s v="mobile games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x v="14"/>
    <n v="172.68449999999999"/>
    <x v="1365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x v="14"/>
    <n v="100.8955223880597"/>
    <x v="1366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x v="14"/>
    <n v="104.8048048048048"/>
    <x v="1367"/>
    <x v="4"/>
    <s v="indie rock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x v="14"/>
    <n v="135.1"/>
    <x v="1368"/>
    <x v="4"/>
    <s v="indie rock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x v="14"/>
    <n v="116.32786885245903"/>
    <x v="13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x v="14"/>
    <n v="102.08333333333333"/>
    <x v="1370"/>
    <x v="4"/>
    <s v="indie rock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x v="14"/>
    <n v="111.16666666666666"/>
    <x v="137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x v="14"/>
    <n v="166.08"/>
    <x v="1372"/>
    <x v="4"/>
    <s v="indie rock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x v="14"/>
    <n v="106.60000000000001"/>
    <x v="1373"/>
    <x v="4"/>
    <s v="indie rock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x v="14"/>
    <n v="144.58441666666667"/>
    <x v="1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x v="14"/>
    <n v="105.55000000000001"/>
    <x v="1375"/>
    <x v="4"/>
    <s v="indie rock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x v="14"/>
    <n v="136.60000000000002"/>
    <x v="1376"/>
    <x v="4"/>
    <s v="indie rock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x v="14"/>
    <n v="104"/>
    <x v="1377"/>
    <x v="4"/>
    <s v="indie rock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x v="14"/>
    <n v="114.5"/>
    <x v="1378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x v="14"/>
    <n v="101.71957671957672"/>
    <x v="1379"/>
    <x v="4"/>
    <s v="indie rock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x v="14"/>
    <n v="123.94678492239468"/>
    <x v="1380"/>
    <x v="4"/>
    <s v="indie rock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x v="14"/>
    <n v="102.45669291338582"/>
    <x v="1381"/>
    <x v="4"/>
    <s v="indie rock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x v="14"/>
    <n v="144.5"/>
    <x v="1382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x v="14"/>
    <n v="133.33333333333331"/>
    <x v="1383"/>
    <x v="4"/>
    <s v="indie rock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x v="14"/>
    <n v="109.3644"/>
    <x v="1384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1"/>
    <x v="1"/>
    <s v="GBP"/>
    <n v="1432299600"/>
    <n v="1429707729"/>
    <b v="0"/>
    <n v="25"/>
    <b v="0"/>
    <x v="29"/>
    <n v="2.6969696969696968"/>
    <x v="1385"/>
    <x v="2"/>
    <s v="gadgets"/>
  </r>
  <r>
    <n v="1902"/>
    <s v="Cardboard reality"/>
    <s v="Virtual reality is expensive, here is the solution. I've created a VR device out of cardboard. I present: World's cheapest VR Device."/>
    <x v="28"/>
    <n v="12"/>
    <x v="1"/>
    <x v="9"/>
    <s v="EUR"/>
    <n v="1425495447"/>
    <n v="1422903447"/>
    <b v="0"/>
    <n v="3"/>
    <b v="0"/>
    <x v="29"/>
    <n v="1.2"/>
    <x v="143"/>
    <x v="2"/>
    <s v="gadgets"/>
  </r>
  <r>
    <n v="1903"/>
    <s v="MiPointer"/>
    <s v="A cool smart laser pointer for presenting professionals. Unique by design, widest functional coverage for both IOS and Android."/>
    <x v="9"/>
    <n v="1398"/>
    <x v="1"/>
    <x v="0"/>
    <s v="USD"/>
    <n v="1485541791"/>
    <n v="1480357791"/>
    <b v="0"/>
    <n v="41"/>
    <b v="0"/>
    <x v="29"/>
    <n v="46.6"/>
    <x v="1386"/>
    <x v="2"/>
    <s v="gadgets"/>
  </r>
  <r>
    <n v="1904"/>
    <s v="Small Animal Deterrent Latch (S.A.D.L.)"/>
    <s v="Animals knocking over your waste wheeler making a mess on trash day? The S.A.D.L. will help prevent that from happening!"/>
    <x v="63"/>
    <n v="50"/>
    <x v="1"/>
    <x v="0"/>
    <s v="USD"/>
    <n v="1451752021"/>
    <n v="1447864021"/>
    <b v="0"/>
    <n v="2"/>
    <b v="0"/>
    <x v="29"/>
    <n v="0.1"/>
    <x v="38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1"/>
    <x v="0"/>
    <s v="USD"/>
    <n v="1410127994"/>
    <n v="1407535994"/>
    <b v="0"/>
    <n v="4"/>
    <b v="0"/>
    <x v="29"/>
    <n v="0.16800000000000001"/>
    <x v="689"/>
    <x v="2"/>
    <s v="gadgets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1"/>
    <x v="0"/>
    <s v="USD"/>
    <n v="1466697983"/>
    <n v="1464105983"/>
    <b v="0"/>
    <n v="99"/>
    <b v="0"/>
    <x v="29"/>
    <n v="42.76"/>
    <x v="1387"/>
    <x v="2"/>
    <s v="gadgets"/>
  </r>
  <r>
    <n v="1907"/>
    <s v="Litter-Buddy"/>
    <s v="Litter-Buddy is great economical alternative to leading pet waste disposal systems with cartridge bag elements."/>
    <x v="11"/>
    <n v="85"/>
    <x v="1"/>
    <x v="0"/>
    <s v="USD"/>
    <n v="1400853925"/>
    <n v="1399557925"/>
    <b v="0"/>
    <n v="4"/>
    <b v="0"/>
    <x v="29"/>
    <n v="0.28333333333333333"/>
    <x v="1241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1"/>
    <x v="0"/>
    <s v="USD"/>
    <n v="1483048900"/>
    <n v="1480456900"/>
    <b v="0"/>
    <n v="4"/>
    <b v="0"/>
    <x v="29"/>
    <n v="1.7319999999999998"/>
    <x v="138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1"/>
    <x v="0"/>
    <s v="USD"/>
    <n v="1414059479"/>
    <n v="1411467479"/>
    <b v="0"/>
    <n v="38"/>
    <b v="0"/>
    <x v="29"/>
    <n v="14.111428571428572"/>
    <x v="138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1"/>
    <x v="9"/>
    <s v="EUR"/>
    <n v="1446331500"/>
    <n v="1442531217"/>
    <b v="0"/>
    <n v="285"/>
    <b v="0"/>
    <x v="29"/>
    <n v="39.395294117647055"/>
    <x v="1390"/>
    <x v="2"/>
    <s v="gadgets"/>
  </r>
  <r>
    <n v="1911"/>
    <s v="Charge Furniture"/>
    <s v="Charge furniture, making it simple and comfortable to charge your USB devices without leaving the comfort of your couch or armchair"/>
    <x v="301"/>
    <n v="10"/>
    <x v="1"/>
    <x v="4"/>
    <s v="NZD"/>
    <n v="1407545334"/>
    <n v="1404953334"/>
    <b v="0"/>
    <n v="1"/>
    <b v="0"/>
    <x v="29"/>
    <n v="2.3529411764705882E-2"/>
    <x v="119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1"/>
    <x v="0"/>
    <s v="USD"/>
    <n v="1433395560"/>
    <n v="1430803560"/>
    <b v="0"/>
    <n v="42"/>
    <b v="0"/>
    <x v="29"/>
    <n v="59.3"/>
    <x v="1391"/>
    <x v="2"/>
    <s v="gadgets"/>
  </r>
  <r>
    <n v="1913"/>
    <s v="Tibio - Spreading warmth in everyones home"/>
    <s v="Tibio is a revolutionary new product designed to solve an age old problem."/>
    <x v="240"/>
    <n v="637"/>
    <x v="1"/>
    <x v="1"/>
    <s v="GBP"/>
    <n v="1412770578"/>
    <n v="1410178578"/>
    <b v="0"/>
    <n v="26"/>
    <b v="0"/>
    <x v="29"/>
    <n v="1.3270833333333334"/>
    <x v="1392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1"/>
    <x v="0"/>
    <s v="USD"/>
    <n v="1414814340"/>
    <n v="1413519073"/>
    <b v="0"/>
    <n v="2"/>
    <b v="0"/>
    <x v="29"/>
    <n v="9.0090090090090094"/>
    <x v="180"/>
    <x v="2"/>
    <s v="gadgets"/>
  </r>
  <r>
    <n v="1915"/>
    <s v="The Cat-Bath Contraption"/>
    <s v="The picture above is of our current prototype for the cat bath - we hope to move beyond a simple bin and create a cat bath revolution!"/>
    <x v="2"/>
    <n v="8"/>
    <x v="1"/>
    <x v="0"/>
    <s v="USD"/>
    <n v="1409620222"/>
    <n v="1407892222"/>
    <b v="0"/>
    <n v="4"/>
    <b v="0"/>
    <x v="29"/>
    <n v="1.6"/>
    <x v="453"/>
    <x v="2"/>
    <s v="gadgets"/>
  </r>
  <r>
    <n v="1916"/>
    <s v="The Paint Can Holder by U.S. Green Products"/>
    <s v="The Paint Can Holder Makes Painting Easier and Safer on Extension Ladders."/>
    <x v="22"/>
    <n v="102"/>
    <x v="1"/>
    <x v="0"/>
    <s v="USD"/>
    <n v="1478542375"/>
    <n v="1476378775"/>
    <b v="0"/>
    <n v="6"/>
    <b v="0"/>
    <x v="29"/>
    <n v="0.51"/>
    <x v="1363"/>
    <x v="2"/>
    <s v="gadgets"/>
  </r>
  <r>
    <n v="1917"/>
    <s v="Chronovisor:The MOST innovative watch for night time reading"/>
    <s v="Let's build a legendary brand altogether"/>
    <x v="303"/>
    <n v="205025"/>
    <x v="1"/>
    <x v="7"/>
    <s v="HKD"/>
    <n v="1486708133"/>
    <n v="1484116133"/>
    <b v="0"/>
    <n v="70"/>
    <b v="0"/>
    <x v="29"/>
    <n v="52.570512820512818"/>
    <x v="13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1"/>
    <x v="0"/>
    <s v="USD"/>
    <n v="1407869851"/>
    <n v="1404845851"/>
    <b v="0"/>
    <n v="9"/>
    <b v="0"/>
    <x v="29"/>
    <n v="1.04"/>
    <x v="684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1"/>
    <x v="0"/>
    <s v="USD"/>
    <n v="1432069249"/>
    <n v="1429477249"/>
    <b v="0"/>
    <n v="8"/>
    <b v="0"/>
    <x v="29"/>
    <n v="47.4"/>
    <x v="1394"/>
    <x v="2"/>
    <s v="gadgets"/>
  </r>
  <r>
    <n v="1920"/>
    <s v="Brightside - Side lighting for cyclists"/>
    <s v="A new concept in bike light safety, protecting cyclists from being hit in the side. Bright, amber sideways."/>
    <x v="3"/>
    <n v="4303"/>
    <x v="1"/>
    <x v="1"/>
    <s v="GBP"/>
    <n v="1445468400"/>
    <n v="1443042061"/>
    <b v="0"/>
    <n v="105"/>
    <b v="0"/>
    <x v="29"/>
    <n v="43.03"/>
    <x v="1395"/>
    <x v="2"/>
    <s v="gadgets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x v="14"/>
    <n v="136.80000000000001"/>
    <x v="1237"/>
    <x v="4"/>
    <s v="indie rock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x v="14"/>
    <n v="115.55"/>
    <x v="1396"/>
    <x v="4"/>
    <s v="indie rock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x v="14"/>
    <n v="240.79999999999998"/>
    <x v="1397"/>
    <x v="4"/>
    <s v="indie rock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x v="14"/>
    <n v="114.39999999999999"/>
    <x v="1398"/>
    <x v="4"/>
    <s v="indie rock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x v="14"/>
    <n v="110.33333333333333"/>
    <x v="1399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x v="14"/>
    <n v="195.37933333333334"/>
    <x v="1400"/>
    <x v="4"/>
    <s v="indie rock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x v="14"/>
    <n v="103.33333333333334"/>
    <x v="1401"/>
    <x v="4"/>
    <s v="indie rock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x v="14"/>
    <n v="103.1372549019608"/>
    <x v="1402"/>
    <x v="4"/>
    <s v="indie rock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x v="14"/>
    <n v="100.3125"/>
    <x v="1403"/>
    <x v="4"/>
    <s v="indie rock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x v="14"/>
    <n v="127"/>
    <x v="1404"/>
    <x v="4"/>
    <s v="indie rock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x v="14"/>
    <n v="120.601"/>
    <x v="140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x v="14"/>
    <n v="106.99047619047619"/>
    <x v="14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x v="14"/>
    <n v="172.43333333333334"/>
    <x v="1407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x v="14"/>
    <n v="123.61999999999999"/>
    <x v="1408"/>
    <x v="4"/>
    <s v="indie rock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x v="14"/>
    <n v="108.4"/>
    <x v="1409"/>
    <x v="4"/>
    <s v="indie rock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x v="14"/>
    <n v="116.52013333333333"/>
    <x v="1410"/>
    <x v="4"/>
    <s v="indie rock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x v="14"/>
    <n v="187.245"/>
    <x v="141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x v="14"/>
    <n v="115.93333333333334"/>
    <x v="1412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x v="14"/>
    <n v="110.7"/>
    <x v="1413"/>
    <x v="4"/>
    <s v="indie rock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x v="14"/>
    <n v="170.92307692307693"/>
    <x v="1414"/>
    <x v="4"/>
    <s v="indie rock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x v="30"/>
    <n v="126.11835600000001"/>
    <x v="1415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x v="30"/>
    <n v="138.44033333333334"/>
    <x v="1416"/>
    <x v="2"/>
    <s v="hardware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x v="30"/>
    <n v="1705.2499999999998"/>
    <x v="1417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x v="30"/>
    <n v="788.05550000000005"/>
    <x v="1418"/>
    <x v="2"/>
    <s v="hardware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x v="30"/>
    <n v="348.01799999999997"/>
    <x v="141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x v="30"/>
    <n v="149.74666666666667"/>
    <x v="1420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x v="30"/>
    <n v="100.63375000000001"/>
    <x v="1421"/>
    <x v="2"/>
    <s v="hardware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x v="30"/>
    <n v="800.21100000000001"/>
    <x v="1422"/>
    <x v="2"/>
    <s v="hardware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x v="30"/>
    <n v="106.00260000000002"/>
    <x v="1423"/>
    <x v="2"/>
    <s v="hardware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x v="30"/>
    <n v="200.51866666666669"/>
    <x v="1424"/>
    <x v="2"/>
    <s v="hardware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x v="30"/>
    <n v="212.44399999999999"/>
    <x v="1425"/>
    <x v="2"/>
    <s v="hardware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x v="30"/>
    <n v="198.47237142857145"/>
    <x v="1426"/>
    <x v="2"/>
    <s v="hardware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x v="30"/>
    <n v="225.94666666666666"/>
    <x v="1427"/>
    <x v="2"/>
    <s v="hardware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x v="30"/>
    <n v="698.94800000000009"/>
    <x v="1428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x v="30"/>
    <n v="398.59528571428569"/>
    <x v="1429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x v="30"/>
    <n v="294.0333333333333"/>
    <x v="1430"/>
    <x v="2"/>
    <s v="hardware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x v="30"/>
    <n v="167.50470000000001"/>
    <x v="1431"/>
    <x v="2"/>
    <s v="hardware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x v="30"/>
    <n v="1435.5717142857143"/>
    <x v="1432"/>
    <x v="2"/>
    <s v="hardware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x v="30"/>
    <n v="156.73439999999999"/>
    <x v="1433"/>
    <x v="2"/>
    <s v="hardware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x v="30"/>
    <n v="117.90285714285716"/>
    <x v="1434"/>
    <x v="2"/>
    <s v="hardware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x v="30"/>
    <n v="1105.3811999999998"/>
    <x v="143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x v="30"/>
    <n v="192.92499999999998"/>
    <x v="1436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x v="30"/>
    <n v="126.8842105263158"/>
    <x v="1437"/>
    <x v="2"/>
    <s v="hardware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x v="30"/>
    <n v="259.57748878923763"/>
    <x v="1438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x v="30"/>
    <n v="262.27999999999997"/>
    <x v="1439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x v="30"/>
    <n v="206.74309000000002"/>
    <x v="1440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x v="30"/>
    <n v="370.13"/>
    <x v="1441"/>
    <x v="2"/>
    <s v="hardware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x v="30"/>
    <n v="284.96600000000001"/>
    <x v="144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x v="30"/>
    <n v="579.08000000000004"/>
    <x v="1443"/>
    <x v="2"/>
    <s v="hardware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x v="30"/>
    <n v="1131.8"/>
    <x v="144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x v="30"/>
    <n v="263.02771750000005"/>
    <x v="1445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x v="30"/>
    <n v="674.48"/>
    <x v="1446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x v="30"/>
    <n v="256.83081313131316"/>
    <x v="1447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x v="30"/>
    <n v="375.49599999999998"/>
    <x v="1448"/>
    <x v="2"/>
    <s v="hardware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x v="30"/>
    <n v="208.70837499999996"/>
    <x v="1449"/>
    <x v="2"/>
    <s v="hardware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x v="30"/>
    <n v="346.6"/>
    <x v="1450"/>
    <x v="2"/>
    <s v="hardware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x v="30"/>
    <n v="402.33"/>
    <x v="145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x v="30"/>
    <n v="1026.8451399999999"/>
    <x v="1452"/>
    <x v="2"/>
    <s v="hardware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x v="30"/>
    <n v="114.901155"/>
    <x v="1453"/>
    <x v="2"/>
    <s v="hardware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x v="30"/>
    <n v="354.82402000000002"/>
    <x v="1454"/>
    <x v="2"/>
    <s v="hardware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1"/>
    <x v="5"/>
    <s v="CAD"/>
    <n v="1404926665"/>
    <n v="1402334665"/>
    <b v="0"/>
    <n v="12"/>
    <b v="0"/>
    <x v="31"/>
    <n v="5.08"/>
    <x v="1455"/>
    <x v="8"/>
    <s v="people"/>
  </r>
  <r>
    <n v="1982"/>
    <s v="Lonely Boy: 55 male models 200s sensual expression"/>
    <s v="Express a very dark place in my childhood. Release my emotions through photography in a form of Art."/>
    <x v="237"/>
    <n v="0"/>
    <x v="1"/>
    <x v="7"/>
    <s v="HKD"/>
    <n v="1480863887"/>
    <n v="1478268287"/>
    <b v="0"/>
    <n v="0"/>
    <b v="0"/>
    <x v="31"/>
    <n v="0"/>
    <x v="121"/>
    <x v="8"/>
    <s v="people"/>
  </r>
  <r>
    <n v="1983"/>
    <s v="Vegans of Hawai'i - 140'000 Strong?"/>
    <s v="A vegan photographer bringing Hawaii to the tipping point of plant pure wisdom, featuring the most influential early adopters."/>
    <x v="287"/>
    <n v="1419"/>
    <x v="1"/>
    <x v="0"/>
    <s v="USD"/>
    <n v="1472799600"/>
    <n v="1470874618"/>
    <b v="0"/>
    <n v="16"/>
    <b v="0"/>
    <x v="31"/>
    <n v="4.3"/>
    <x v="1456"/>
    <x v="8"/>
    <s v="people"/>
  </r>
  <r>
    <n v="1984"/>
    <s v="Love Locks - a photographic journey"/>
    <s v="Does love lasts longer than &quot;Love Locks&quot; ?_x000a__x000a_A photographic journey into the lives of these 'love-locked' couples."/>
    <x v="36"/>
    <n v="3172"/>
    <x v="1"/>
    <x v="0"/>
    <s v="USD"/>
    <n v="1417377481"/>
    <n v="1412189881"/>
    <b v="0"/>
    <n v="7"/>
    <b v="0"/>
    <x v="31"/>
    <n v="21.146666666666665"/>
    <x v="1457"/>
    <x v="8"/>
    <s v="people"/>
  </r>
  <r>
    <n v="1985"/>
    <s v="Metrospective - photography project"/>
    <s v="A personal journey to document people on the worlds 10 largest metro systems. The end result being one truly epic photographic essay!"/>
    <x v="183"/>
    <n v="51"/>
    <x v="1"/>
    <x v="1"/>
    <s v="GBP"/>
    <n v="1470178800"/>
    <n v="1467650771"/>
    <b v="0"/>
    <n v="4"/>
    <b v="0"/>
    <x v="31"/>
    <n v="3.1875"/>
    <x v="80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1"/>
    <x v="1"/>
    <s v="GBP"/>
    <n v="1457947483"/>
    <n v="1455359083"/>
    <b v="0"/>
    <n v="1"/>
    <b v="0"/>
    <x v="31"/>
    <n v="0.05"/>
    <x v="120"/>
    <x v="8"/>
    <s v="people"/>
  </r>
  <r>
    <n v="1987"/>
    <s v="Ethiopia: Beheld"/>
    <s v="A collection of images that depicts the beauty and diversity within Ethiopia"/>
    <x v="62"/>
    <n v="2336"/>
    <x v="1"/>
    <x v="1"/>
    <s v="GBP"/>
    <n v="1425223276"/>
    <n v="1422631276"/>
    <b v="0"/>
    <n v="28"/>
    <b v="0"/>
    <x v="31"/>
    <n v="42.472727272727276"/>
    <x v="1458"/>
    <x v="8"/>
    <s v="people"/>
  </r>
  <r>
    <n v="1988"/>
    <s v="Phillip Michael Photography"/>
    <s v="Expressing art in an image!"/>
    <x v="12"/>
    <n v="25"/>
    <x v="1"/>
    <x v="0"/>
    <s v="USD"/>
    <n v="1440094742"/>
    <n v="1437502742"/>
    <b v="0"/>
    <n v="1"/>
    <b v="0"/>
    <x v="31"/>
    <n v="0.41666666666666669"/>
    <x v="384"/>
    <x v="8"/>
    <s v="people"/>
  </r>
  <r>
    <n v="1989"/>
    <s v="Shutters of Hope: The Real Faces of Infertility"/>
    <s v="Creating an awareness for infertility through photographing families and showcasing the real faces of infertility."/>
    <x v="10"/>
    <n v="50"/>
    <x v="1"/>
    <x v="0"/>
    <s v="USD"/>
    <n v="1481473208"/>
    <n v="1478881208"/>
    <b v="0"/>
    <n v="1"/>
    <b v="0"/>
    <x v="31"/>
    <n v="1"/>
    <x v="73"/>
    <x v="8"/>
    <s v="people"/>
  </r>
  <r>
    <n v="1990"/>
    <s v="The Virgin of the Path"/>
    <s v="An art nude photography book that includes traditional black and white sepia nudes as well as experimiental color nudes."/>
    <x v="9"/>
    <n v="509"/>
    <x v="1"/>
    <x v="0"/>
    <s v="USD"/>
    <n v="1455338532"/>
    <n v="1454042532"/>
    <b v="0"/>
    <n v="5"/>
    <b v="0"/>
    <x v="31"/>
    <n v="16.966666666666665"/>
    <x v="1459"/>
    <x v="8"/>
    <s v="people"/>
  </r>
  <r>
    <n v="1991"/>
    <s v="Portraits of Resilience"/>
    <s v="Taking (and giving) professional portraits of survivors of human trafficking in Myanmar."/>
    <x v="13"/>
    <n v="140"/>
    <x v="1"/>
    <x v="0"/>
    <s v="USD"/>
    <n v="1435958786"/>
    <n v="1434144386"/>
    <b v="0"/>
    <n v="3"/>
    <b v="0"/>
    <x v="31"/>
    <n v="7.0000000000000009"/>
    <x v="1460"/>
    <x v="8"/>
    <s v="people"/>
  </r>
  <r>
    <n v="1992"/>
    <s v="The Wonderful World of Princes &amp; Princesses"/>
    <s v="A complete revamp of all the Disney Princes &amp; Princesses!"/>
    <x v="15"/>
    <n v="2"/>
    <x v="1"/>
    <x v="0"/>
    <s v="USD"/>
    <n v="1424229991"/>
    <n v="1421637991"/>
    <b v="0"/>
    <n v="2"/>
    <b v="0"/>
    <x v="31"/>
    <n v="0.13333333333333333"/>
    <x v="120"/>
    <x v="8"/>
    <s v="people"/>
  </r>
  <r>
    <n v="1993"/>
    <s v="Open a photography studio - photo shoots as rewards!"/>
    <s v="I am looking for help to open up an affordable photography studio in Cornwall for baby and family portraiture photography"/>
    <x v="13"/>
    <n v="0"/>
    <x v="1"/>
    <x v="1"/>
    <s v="GBP"/>
    <n v="1450706837"/>
    <n v="1448114837"/>
    <b v="0"/>
    <n v="0"/>
    <b v="0"/>
    <x v="31"/>
    <n v="0"/>
    <x v="121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1"/>
    <x v="0"/>
    <s v="USD"/>
    <n v="1481072942"/>
    <n v="1475885342"/>
    <b v="0"/>
    <n v="0"/>
    <b v="0"/>
    <x v="31"/>
    <n v="0"/>
    <x v="121"/>
    <x v="8"/>
    <s v="people"/>
  </r>
  <r>
    <n v="1995"/>
    <s v="The Girl With(out) The Camera"/>
    <s v="I'm looking to pursue my dream of becoming a full time photographer, using my current creative experience as a graphic designer."/>
    <x v="28"/>
    <n v="78"/>
    <x v="1"/>
    <x v="5"/>
    <s v="CAD"/>
    <n v="1437082736"/>
    <n v="1435354736"/>
    <b v="0"/>
    <n v="3"/>
    <b v="0"/>
    <x v="31"/>
    <n v="7.8"/>
    <x v="438"/>
    <x v="8"/>
    <s v="people"/>
  </r>
  <r>
    <n v="1996"/>
    <s v="Life through the eye of war worldwide"/>
    <s v="I want to create a series of pictures of Life through the eyes - and capture some of the defining moments of our history now / to come."/>
    <x v="309"/>
    <n v="0"/>
    <x v="1"/>
    <x v="0"/>
    <s v="USD"/>
    <n v="1405021211"/>
    <n v="1402429211"/>
    <b v="0"/>
    <n v="0"/>
    <b v="0"/>
    <x v="31"/>
    <n v="0"/>
    <x v="121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1"/>
    <x v="0"/>
    <s v="USD"/>
    <n v="1409091612"/>
    <n v="1406499612"/>
    <b v="0"/>
    <n v="0"/>
    <b v="0"/>
    <x v="31"/>
    <n v="0"/>
    <x v="121"/>
    <x v="8"/>
    <s v="people"/>
  </r>
  <r>
    <n v="1998"/>
    <s v="Photography from Below"/>
    <s v="I am moving to Guatemala to document and report on the growing community resistance movements across Central America and Mexico"/>
    <x v="30"/>
    <n v="655"/>
    <x v="1"/>
    <x v="0"/>
    <s v="USD"/>
    <n v="1406861438"/>
    <n v="1402973438"/>
    <b v="0"/>
    <n v="3"/>
    <b v="0"/>
    <x v="31"/>
    <n v="26.200000000000003"/>
    <x v="1461"/>
    <x v="8"/>
    <s v="people"/>
  </r>
  <r>
    <n v="1999"/>
    <s v="Planet Venus"/>
    <s v="This is a portrait photo project aiming to inspire women to explore themselves and live their passion"/>
    <x v="310"/>
    <n v="236"/>
    <x v="1"/>
    <x v="1"/>
    <s v="GBP"/>
    <n v="1415882108"/>
    <n v="1413286508"/>
    <b v="0"/>
    <n v="7"/>
    <b v="0"/>
    <x v="31"/>
    <n v="0.76129032258064511"/>
    <x v="1462"/>
    <x v="8"/>
    <s v="people"/>
  </r>
  <r>
    <n v="2000"/>
    <s v="Jacs+Cam 2016 calendar"/>
    <s v="What do you get when you combine 2 of the hottest alt-models in North America with one Canadian photographer? Make a CALENDAR!!!"/>
    <x v="10"/>
    <n v="625"/>
    <x v="1"/>
    <x v="5"/>
    <s v="CAD"/>
    <n v="1452120613"/>
    <n v="1449528613"/>
    <b v="0"/>
    <n v="25"/>
    <b v="0"/>
    <x v="31"/>
    <n v="12.5"/>
    <x v="384"/>
    <x v="8"/>
    <s v="people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x v="30"/>
    <n v="382.12909090909091"/>
    <x v="1463"/>
    <x v="2"/>
    <s v="hardware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x v="30"/>
    <n v="216.79422000000002"/>
    <x v="1464"/>
    <x v="2"/>
    <s v="hardware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x v="30"/>
    <n v="312"/>
    <x v="1465"/>
    <x v="2"/>
    <s v="hardware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x v="30"/>
    <n v="234.42048"/>
    <x v="1466"/>
    <x v="2"/>
    <s v="hardware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x v="30"/>
    <n v="123.68010000000001"/>
    <x v="1467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x v="30"/>
    <n v="247.84"/>
    <x v="146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x v="30"/>
    <n v="115.7092"/>
    <x v="1469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x v="30"/>
    <n v="117.07484768810599"/>
    <x v="1470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x v="30"/>
    <n v="305.15800000000002"/>
    <x v="1471"/>
    <x v="2"/>
    <s v="hardware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x v="30"/>
    <n v="320.05299999999994"/>
    <x v="1472"/>
    <x v="2"/>
    <s v="hardware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x v="30"/>
    <n v="819.56399999999996"/>
    <x v="1473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x v="30"/>
    <n v="234.90000000000003"/>
    <x v="1474"/>
    <x v="2"/>
    <s v="hardware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x v="30"/>
    <n v="494.91374999999999"/>
    <x v="1475"/>
    <x v="2"/>
    <s v="hardware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x v="30"/>
    <n v="7813.7822333333334"/>
    <x v="1476"/>
    <x v="2"/>
    <s v="hardware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x v="30"/>
    <n v="113.00013888888888"/>
    <x v="1477"/>
    <x v="2"/>
    <s v="hardware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x v="30"/>
    <n v="921.54219999999998"/>
    <x v="1478"/>
    <x v="2"/>
    <s v="hardware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x v="30"/>
    <n v="125.10239999999999"/>
    <x v="1479"/>
    <x v="2"/>
    <s v="hardware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x v="30"/>
    <n v="102.24343076923077"/>
    <x v="148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x v="30"/>
    <n v="484.90975000000003"/>
    <x v="148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x v="30"/>
    <n v="192.33333333333334"/>
    <x v="1482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x v="30"/>
    <n v="281.10000000000002"/>
    <x v="148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x v="30"/>
    <n v="125.13700000000001"/>
    <x v="148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x v="30"/>
    <n v="161.459"/>
    <x v="1485"/>
    <x v="2"/>
    <s v="hardware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x v="30"/>
    <n v="585.35"/>
    <x v="1486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x v="30"/>
    <n v="201.14999999999998"/>
    <x v="1487"/>
    <x v="2"/>
    <s v="hardware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x v="30"/>
    <n v="133.48307999999997"/>
    <x v="1488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x v="30"/>
    <n v="120.24900000000001"/>
    <x v="1489"/>
    <x v="2"/>
    <s v="hardware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x v="30"/>
    <n v="126.16666666666667"/>
    <x v="1490"/>
    <x v="2"/>
    <s v="hardware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x v="30"/>
    <n v="361.2"/>
    <x v="149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x v="30"/>
    <n v="226.239013671875"/>
    <x v="1492"/>
    <x v="2"/>
    <s v="hardware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x v="30"/>
    <n v="120.35"/>
    <x v="1493"/>
    <x v="2"/>
    <s v="hardware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x v="30"/>
    <n v="304.18799999999999"/>
    <x v="1494"/>
    <x v="2"/>
    <s v="hardware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x v="30"/>
    <n v="178.67599999999999"/>
    <x v="1495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x v="30"/>
    <n v="386.81998717948721"/>
    <x v="1496"/>
    <x v="2"/>
    <s v="hardware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x v="30"/>
    <n v="211.03642500000004"/>
    <x v="1497"/>
    <x v="2"/>
    <s v="hardware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x v="30"/>
    <n v="131.66833333333335"/>
    <x v="1498"/>
    <x v="2"/>
    <s v="hardware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x v="30"/>
    <n v="300.47639999999996"/>
    <x v="1499"/>
    <x v="2"/>
    <s v="hardware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x v="30"/>
    <n v="420.51249999999999"/>
    <x v="1500"/>
    <x v="2"/>
    <s v="hardware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x v="30"/>
    <n v="136.21680000000001"/>
    <x v="1501"/>
    <x v="2"/>
    <s v="hardware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x v="30"/>
    <n v="248.17133333333334"/>
    <x v="1502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x v="30"/>
    <n v="181.86315789473684"/>
    <x v="1503"/>
    <x v="2"/>
    <s v="hardware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x v="30"/>
    <n v="123.53"/>
    <x v="150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x v="30"/>
    <n v="506.20938628158842"/>
    <x v="1505"/>
    <x v="2"/>
    <s v="hardware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x v="30"/>
    <n v="108.21333333333334"/>
    <x v="1506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x v="30"/>
    <n v="819.18387755102037"/>
    <x v="1507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x v="30"/>
    <n v="121.10000000000001"/>
    <x v="1508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x v="30"/>
    <n v="102.99897959183673"/>
    <x v="1509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x v="30"/>
    <n v="148.33229411764705"/>
    <x v="1510"/>
    <x v="2"/>
    <s v="hardware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x v="30"/>
    <n v="120.19070000000001"/>
    <x v="151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x v="30"/>
    <n v="473.27000000000004"/>
    <x v="1512"/>
    <x v="2"/>
    <s v="hardware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x v="30"/>
    <n v="130.36250000000001"/>
    <x v="151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x v="30"/>
    <n v="353.048"/>
    <x v="1514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x v="30"/>
    <n v="101.02"/>
    <x v="1515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x v="30"/>
    <n v="113.59142857142857"/>
    <x v="1516"/>
    <x v="2"/>
    <s v="hardware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x v="30"/>
    <n v="167.41666666666666"/>
    <x v="1517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x v="30"/>
    <n v="153.452"/>
    <x v="1518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x v="30"/>
    <n v="202.23220000000001"/>
    <x v="1519"/>
    <x v="2"/>
    <s v="hardware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x v="30"/>
    <n v="168.28125"/>
    <x v="152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x v="30"/>
    <n v="143.45666666666668"/>
    <x v="152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x v="30"/>
    <n v="196.4"/>
    <x v="1522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x v="30"/>
    <n v="107.91999999999999"/>
    <x v="1523"/>
    <x v="2"/>
    <s v="hardware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x v="30"/>
    <n v="114.97699999999999"/>
    <x v="1524"/>
    <x v="2"/>
    <s v="hardware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x v="30"/>
    <n v="148.04999999999998"/>
    <x v="1525"/>
    <x v="2"/>
    <s v="hardware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x v="30"/>
    <n v="191.16676082790633"/>
    <x v="152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x v="30"/>
    <n v="199.215125"/>
    <x v="1527"/>
    <x v="2"/>
    <s v="hardware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x v="30"/>
    <n v="218.6"/>
    <x v="1528"/>
    <x v="2"/>
    <s v="hardware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x v="30"/>
    <n v="126.86868686868686"/>
    <x v="1529"/>
    <x v="2"/>
    <s v="hardware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x v="30"/>
    <n v="105.22388000000001"/>
    <x v="1530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x v="30"/>
    <n v="128.40666000000002"/>
    <x v="153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x v="30"/>
    <n v="317.3272"/>
    <x v="153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x v="30"/>
    <n v="280.73"/>
    <x v="1533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x v="30"/>
    <n v="110.73146853146854"/>
    <x v="1534"/>
    <x v="2"/>
    <s v="hardware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x v="30"/>
    <n v="152.60429999999999"/>
    <x v="1535"/>
    <x v="2"/>
    <s v="hardware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x v="30"/>
    <n v="102.49999999999999"/>
    <x v="1536"/>
    <x v="2"/>
    <s v="hardware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x v="30"/>
    <n v="1678.3738373837384"/>
    <x v="1537"/>
    <x v="2"/>
    <s v="hardware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x v="30"/>
    <n v="543.349156424581"/>
    <x v="1538"/>
    <x v="2"/>
    <s v="hardware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x v="30"/>
    <n v="115.50800000000001"/>
    <x v="1539"/>
    <x v="2"/>
    <s v="hardware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x v="30"/>
    <n v="131.20499999999998"/>
    <x v="1540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x v="30"/>
    <n v="288.17"/>
    <x v="154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x v="30"/>
    <n v="507.8"/>
    <x v="1542"/>
    <x v="2"/>
    <s v="hardware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x v="14"/>
    <n v="114.57142857142857"/>
    <x v="1543"/>
    <x v="4"/>
    <s v="indie rock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x v="14"/>
    <n v="110.73333333333333"/>
    <x v="1544"/>
    <x v="4"/>
    <s v="indie rock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x v="14"/>
    <n v="113.33333333333333"/>
    <x v="447"/>
    <x v="4"/>
    <s v="indie rock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x v="14"/>
    <n v="108.33333333333333"/>
    <x v="1545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x v="14"/>
    <n v="123.53333333333335"/>
    <x v="1546"/>
    <x v="4"/>
    <s v="indie rock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x v="14"/>
    <n v="100.69999999999999"/>
    <x v="1547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x v="14"/>
    <n v="103.53333333333335"/>
    <x v="1548"/>
    <x v="4"/>
    <s v="indie rock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x v="14"/>
    <n v="115.51066666666668"/>
    <x v="1549"/>
    <x v="4"/>
    <s v="indie rock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x v="14"/>
    <n v="120.4004"/>
    <x v="1550"/>
    <x v="4"/>
    <s v="indie rock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x v="14"/>
    <n v="115.040375"/>
    <x v="155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x v="14"/>
    <n v="120.46777777777777"/>
    <x v="1552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x v="14"/>
    <n v="101.28333333333333"/>
    <x v="1553"/>
    <x v="4"/>
    <s v="indie rock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x v="14"/>
    <n v="102.46666666666667"/>
    <x v="1554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x v="14"/>
    <n v="120.54285714285714"/>
    <x v="155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x v="14"/>
    <n v="100"/>
    <x v="386"/>
    <x v="4"/>
    <s v="indie rock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x v="14"/>
    <n v="101.66666666666666"/>
    <x v="1556"/>
    <x v="4"/>
    <s v="indie rock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x v="14"/>
    <n v="100"/>
    <x v="1557"/>
    <x v="4"/>
    <s v="indie rock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x v="14"/>
    <n v="100.33333333333334"/>
    <x v="1558"/>
    <x v="4"/>
    <s v="indie rock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x v="14"/>
    <n v="132.36666666666667"/>
    <x v="1559"/>
    <x v="4"/>
    <s v="indie rock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x v="14"/>
    <n v="136.66666666666666"/>
    <x v="156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x v="14"/>
    <n v="113.25"/>
    <x v="1561"/>
    <x v="4"/>
    <s v="indie rock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x v="14"/>
    <n v="136"/>
    <x v="1562"/>
    <x v="4"/>
    <s v="indie rock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x v="14"/>
    <n v="146.12318374694613"/>
    <x v="1563"/>
    <x v="4"/>
    <s v="indie rock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x v="14"/>
    <n v="129.5"/>
    <x v="138"/>
    <x v="4"/>
    <s v="indie rock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x v="14"/>
    <n v="254"/>
    <x v="1564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x v="14"/>
    <n v="107.04545454545456"/>
    <x v="1565"/>
    <x v="4"/>
    <s v="indie rock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x v="14"/>
    <n v="107.73299999999999"/>
    <x v="1566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x v="14"/>
    <n v="107.31250000000001"/>
    <x v="1567"/>
    <x v="4"/>
    <s v="indie rock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x v="14"/>
    <n v="106.52500000000001"/>
    <x v="1568"/>
    <x v="4"/>
    <s v="indie rock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x v="14"/>
    <n v="100.35000000000001"/>
    <x v="1569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x v="14"/>
    <n v="106.5"/>
    <x v="1570"/>
    <x v="4"/>
    <s v="indie rock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x v="14"/>
    <n v="100"/>
    <x v="50"/>
    <x v="4"/>
    <s v="indie rock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x v="14"/>
    <n v="104.85714285714285"/>
    <x v="157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x v="14"/>
    <n v="104.69999999999999"/>
    <x v="1572"/>
    <x v="4"/>
    <s v="indie rock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x v="14"/>
    <n v="225.66666666666669"/>
    <x v="157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x v="14"/>
    <n v="100.90416666666667"/>
    <x v="1574"/>
    <x v="4"/>
    <s v="indie rock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x v="14"/>
    <n v="147.75"/>
    <x v="1575"/>
    <x v="4"/>
    <s v="indie rock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x v="14"/>
    <n v="134.61099999999999"/>
    <x v="1576"/>
    <x v="4"/>
    <s v="indie rock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x v="14"/>
    <n v="100.75"/>
    <x v="1577"/>
    <x v="4"/>
    <s v="indie rock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x v="14"/>
    <n v="100.880375"/>
    <x v="1578"/>
    <x v="4"/>
    <s v="indie rock"/>
  </r>
  <r>
    <n v="2121"/>
    <s v="Legend of Decay"/>
    <s v="Join us on an epic journey to discover a millennia old secret which will change the world forever."/>
    <x v="63"/>
    <n v="284"/>
    <x v="1"/>
    <x v="16"/>
    <s v="CHF"/>
    <n v="1484156948"/>
    <n v="1481564948"/>
    <b v="0"/>
    <n v="10"/>
    <b v="0"/>
    <x v="17"/>
    <n v="0.56800000000000006"/>
    <x v="1579"/>
    <x v="6"/>
    <s v="video games"/>
  </r>
  <r>
    <n v="2122"/>
    <s v="CapitÃ¡n Kalani y el sindicato robÃ³tico"/>
    <s v="Captain Kalani it's a retro game full of nostalgia for the old gamers but interesting for the new ones"/>
    <x v="58"/>
    <n v="310"/>
    <x v="1"/>
    <x v="14"/>
    <s v="MXN"/>
    <n v="1483773169"/>
    <n v="1481181169"/>
    <b v="0"/>
    <n v="3"/>
    <b v="0"/>
    <x v="17"/>
    <n v="0.38750000000000001"/>
    <x v="158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1"/>
    <x v="0"/>
    <s v="USD"/>
    <n v="1268636340"/>
    <n v="1263982307"/>
    <b v="0"/>
    <n v="5"/>
    <b v="0"/>
    <x v="17"/>
    <n v="10"/>
    <x v="119"/>
    <x v="6"/>
    <s v="video games"/>
  </r>
  <r>
    <n v="2124"/>
    <s v="AZAMAR"/>
    <s v="AZAMAR is a Role Playing Game world involving fantasy and high magic, based on the popular OpenD6 OGL using the Cinema6 RPG Framework."/>
    <x v="184"/>
    <n v="115"/>
    <x v="1"/>
    <x v="0"/>
    <s v="USD"/>
    <n v="1291093200"/>
    <n v="1286930435"/>
    <b v="0"/>
    <n v="5"/>
    <b v="0"/>
    <x v="17"/>
    <n v="10.454545454545453"/>
    <x v="1581"/>
    <x v="6"/>
    <s v="video games"/>
  </r>
  <r>
    <n v="2125"/>
    <s v="Becoming - A Metaphysical Game About Mental Illness"/>
    <s v="Becoming is a video game that aims to portray mental illness through a metaphysical and emotional story."/>
    <x v="127"/>
    <n v="852"/>
    <x v="1"/>
    <x v="0"/>
    <s v="USD"/>
    <n v="1438734833"/>
    <n v="1436142833"/>
    <b v="0"/>
    <n v="27"/>
    <b v="0"/>
    <x v="17"/>
    <n v="1.4200000000000002"/>
    <x v="1582"/>
    <x v="6"/>
    <s v="video games"/>
  </r>
  <r>
    <n v="2126"/>
    <s v="DodgeBall Blitz"/>
    <s v="Lead your team to victory in this fast-paced, action, sports game! Use Power-ups and avoid attacks as you fight for victory!"/>
    <x v="22"/>
    <n v="10"/>
    <x v="1"/>
    <x v="0"/>
    <s v="USD"/>
    <n v="1418080887"/>
    <n v="1415488887"/>
    <b v="0"/>
    <n v="2"/>
    <b v="0"/>
    <x v="17"/>
    <n v="0.05"/>
    <x v="144"/>
    <x v="6"/>
    <s v="video games"/>
  </r>
  <r>
    <n v="2127"/>
    <s v="Three Monkeys - Part 1: Into the Abyss"/>
    <s v="Three Monkeys is an audio adventure game for PC."/>
    <x v="89"/>
    <n v="8076"/>
    <x v="1"/>
    <x v="1"/>
    <s v="GBP"/>
    <n v="1426158463"/>
    <n v="1423570063"/>
    <b v="0"/>
    <n v="236"/>
    <b v="0"/>
    <x v="17"/>
    <n v="28.842857142857142"/>
    <x v="1583"/>
    <x v="6"/>
    <s v="video games"/>
  </r>
  <r>
    <n v="2128"/>
    <s v="Makayla's Quest"/>
    <s v="The Royal Snail has misdelivered all the invitations to the Royal Ball.  It's up to Makayla to set things right in the Fairy Forest"/>
    <x v="36"/>
    <n v="25"/>
    <x v="1"/>
    <x v="5"/>
    <s v="CAD"/>
    <n v="1411324369"/>
    <n v="1406140369"/>
    <b v="0"/>
    <n v="1"/>
    <b v="0"/>
    <x v="17"/>
    <n v="0.16666666666666669"/>
    <x v="384"/>
    <x v="6"/>
    <s v="video games"/>
  </r>
  <r>
    <n v="2129"/>
    <s v="Pretty Kitty Fuzzy"/>
    <s v="PKF is a Cat-Tastic 2D side-scrolling shooter! Stand up to all the big meanies with the power of positivity and save the universe!"/>
    <x v="13"/>
    <n v="236"/>
    <x v="1"/>
    <x v="0"/>
    <s v="USD"/>
    <n v="1457570100"/>
    <n v="1454978100"/>
    <b v="0"/>
    <n v="12"/>
    <b v="0"/>
    <x v="17"/>
    <n v="11.799999999999999"/>
    <x v="1584"/>
    <x v="6"/>
    <s v="video games"/>
  </r>
  <r>
    <n v="2130"/>
    <s v="Wondrous Adventures: A Kid's Game"/>
    <s v="You are the hero tasked to save your home from the villainous Sanword."/>
    <x v="247"/>
    <n v="85"/>
    <x v="1"/>
    <x v="0"/>
    <s v="USD"/>
    <n v="1408154663"/>
    <n v="1405130663"/>
    <b v="0"/>
    <n v="4"/>
    <b v="0"/>
    <x v="17"/>
    <n v="0.20238095238095236"/>
    <x v="1241"/>
    <x v="6"/>
    <s v="video games"/>
  </r>
  <r>
    <n v="2131"/>
    <s v="Scout's Honor"/>
    <s v="From frightened girl to empowered woman, Scout's Honor is a tale about facing your fears and overcoming odds."/>
    <x v="2"/>
    <n v="25"/>
    <x v="1"/>
    <x v="0"/>
    <s v="USD"/>
    <n v="1436677091"/>
    <n v="1434085091"/>
    <b v="0"/>
    <n v="3"/>
    <b v="0"/>
    <x v="17"/>
    <n v="5"/>
    <x v="1585"/>
    <x v="6"/>
    <s v="video games"/>
  </r>
  <r>
    <n v="2132"/>
    <s v="Universe Rush"/>
    <s v="Fight your way to dominate the universe. Be the first to try our engaging cross-platform mmo-strategy and bring it closer to reality."/>
    <x v="57"/>
    <n v="2112.9899999999998"/>
    <x v="1"/>
    <x v="0"/>
    <s v="USD"/>
    <n v="1391427692"/>
    <n v="1388835692"/>
    <b v="0"/>
    <n v="99"/>
    <b v="0"/>
    <x v="17"/>
    <n v="2.1129899999999995"/>
    <x v="1586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1"/>
    <x v="0"/>
    <s v="USD"/>
    <n v="1303628340"/>
    <n v="1300328399"/>
    <b v="0"/>
    <n v="3"/>
    <b v="0"/>
    <x v="17"/>
    <n v="1.6"/>
    <x v="1587"/>
    <x v="6"/>
    <s v="video games"/>
  </r>
  <r>
    <n v="2134"/>
    <s v="Prehistoric Landing"/>
    <s v="1st person Action Survivalist Rpg game. You get sent to a deadly Island to die not knowing that your not alone on the island."/>
    <x v="12"/>
    <n v="104"/>
    <x v="1"/>
    <x v="0"/>
    <s v="USD"/>
    <n v="1367097391"/>
    <n v="1364505391"/>
    <b v="0"/>
    <n v="3"/>
    <b v="0"/>
    <x v="17"/>
    <n v="1.7333333333333332"/>
    <x v="1588"/>
    <x v="6"/>
    <s v="video games"/>
  </r>
  <r>
    <n v="2135"/>
    <s v="Tesla's Electric Mist"/>
    <s v="Point-and-click adventure: The mysterious Nikola Tesla, a time traveling device, and an experiment gone wrong in Colorado Springs"/>
    <x v="10"/>
    <n v="478"/>
    <x v="1"/>
    <x v="0"/>
    <s v="USD"/>
    <n v="1349392033"/>
    <n v="1346800033"/>
    <b v="0"/>
    <n v="22"/>
    <b v="0"/>
    <x v="17"/>
    <n v="9.56"/>
    <x v="1589"/>
    <x v="6"/>
    <s v="video games"/>
  </r>
  <r>
    <n v="2136"/>
    <s v="Dark Paradise"/>
    <s v="A dark and twisted game with physiological madness and corruption as a man becomes the ultimate bio weapon."/>
    <x v="58"/>
    <n v="47.69"/>
    <x v="1"/>
    <x v="0"/>
    <s v="USD"/>
    <n v="1382184786"/>
    <n v="1379592786"/>
    <b v="0"/>
    <n v="4"/>
    <b v="0"/>
    <x v="17"/>
    <n v="5.9612499999999999E-2"/>
    <x v="1590"/>
    <x v="6"/>
    <s v="video games"/>
  </r>
  <r>
    <n v="2137"/>
    <s v="Late To The Party : A Cold War Espionage RPG in the Baltics"/>
    <s v="Arrest, interrogate, and uncover the truth as a local woman recruited by the KGB. For Windows, Mac &amp; Linux."/>
    <x v="63"/>
    <n v="14203"/>
    <x v="1"/>
    <x v="5"/>
    <s v="CAD"/>
    <n v="1417804229"/>
    <n v="1415212229"/>
    <b v="0"/>
    <n v="534"/>
    <b v="0"/>
    <x v="17"/>
    <n v="28.405999999999999"/>
    <x v="1591"/>
    <x v="6"/>
    <s v="video games"/>
  </r>
  <r>
    <n v="2138"/>
    <s v="Tales Of Tameria - Dawning Light"/>
    <s v="A game with a mixture of a few genres from RPG, Simulation and to adventure elements."/>
    <x v="28"/>
    <n v="128"/>
    <x v="1"/>
    <x v="1"/>
    <s v="GBP"/>
    <n v="1383959939"/>
    <n v="1381364339"/>
    <b v="0"/>
    <n v="12"/>
    <b v="0"/>
    <x v="17"/>
    <n v="12.8"/>
    <x v="1592"/>
    <x v="6"/>
    <s v="video games"/>
  </r>
  <r>
    <n v="2139"/>
    <s v="Manorkept"/>
    <s v="An adventuring RPG with ghosts, mysteries, and flexible gameplay paths, Manorkept is a game that promises an unforgettable experience."/>
    <x v="11"/>
    <n v="1626"/>
    <x v="1"/>
    <x v="0"/>
    <s v="USD"/>
    <n v="1478196008"/>
    <n v="1475604008"/>
    <b v="0"/>
    <n v="56"/>
    <b v="0"/>
    <x v="17"/>
    <n v="5.42"/>
    <x v="1593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1"/>
    <x v="0"/>
    <s v="USD"/>
    <n v="1357934424"/>
    <n v="1355342424"/>
    <b v="0"/>
    <n v="11"/>
    <b v="0"/>
    <x v="17"/>
    <n v="0.11199999999999999"/>
    <x v="1594"/>
    <x v="6"/>
    <s v="video games"/>
  </r>
  <r>
    <n v="2141"/>
    <s v="King of Consoles"/>
    <s v="A place where people can test out the latest video games, for an hourly fee. It's cheaper than wasting money on a $60 game that sucked"/>
    <x v="36"/>
    <n v="0"/>
    <x v="1"/>
    <x v="0"/>
    <s v="USD"/>
    <n v="1415947159"/>
    <n v="1413351559"/>
    <b v="0"/>
    <n v="0"/>
    <b v="0"/>
    <x v="17"/>
    <n v="0"/>
    <x v="12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1"/>
    <x v="12"/>
    <s v="EUR"/>
    <n v="1451494210"/>
    <n v="1449075010"/>
    <b v="0"/>
    <n v="12"/>
    <b v="0"/>
    <x v="17"/>
    <n v="5.7238095238095239"/>
    <x v="1595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1"/>
    <x v="0"/>
    <s v="USD"/>
    <n v="1279738800"/>
    <n v="1275599812"/>
    <b v="0"/>
    <n v="5"/>
    <b v="0"/>
    <x v="17"/>
    <n v="11.25"/>
    <x v="834"/>
    <x v="6"/>
    <s v="video games"/>
  </r>
  <r>
    <n v="2144"/>
    <s v="Project Starborn"/>
    <s v="A thousand community-built sandbox games (and more!) with a fully-customizable game engine."/>
    <x v="322"/>
    <n v="607"/>
    <x v="1"/>
    <x v="0"/>
    <s v="USD"/>
    <n v="1379164040"/>
    <n v="1376399240"/>
    <b v="0"/>
    <n v="24"/>
    <b v="0"/>
    <x v="17"/>
    <n v="1.7098591549295776"/>
    <x v="1596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1"/>
    <x v="0"/>
    <s v="USD"/>
    <n v="1385534514"/>
    <n v="1382938914"/>
    <b v="0"/>
    <n v="89"/>
    <b v="0"/>
    <x v="17"/>
    <n v="30.433333333333334"/>
    <x v="1597"/>
    <x v="6"/>
    <s v="video games"/>
  </r>
  <r>
    <n v="2146"/>
    <s v="Nanaue eSports"/>
    <s v="New professional gaming organization with a tournament winning Dota 2 team, &amp; divisions in all eSports games looking to re brand/expand"/>
    <x v="10"/>
    <n v="1"/>
    <x v="1"/>
    <x v="0"/>
    <s v="USD"/>
    <n v="1455207510"/>
    <n v="1453997910"/>
    <b v="0"/>
    <n v="1"/>
    <b v="0"/>
    <x v="17"/>
    <n v="0.02"/>
    <x v="120"/>
    <x v="6"/>
    <s v="video games"/>
  </r>
  <r>
    <n v="2147"/>
    <s v="Johnny Rocketfingers 3"/>
    <s v="A Point and Click Adventure on Steroids."/>
    <x v="303"/>
    <n v="2716"/>
    <x v="1"/>
    <x v="0"/>
    <s v="USD"/>
    <n v="1416125148"/>
    <n v="1413356748"/>
    <b v="0"/>
    <n v="55"/>
    <b v="0"/>
    <x v="17"/>
    <n v="0.69641025641025645"/>
    <x v="1598"/>
    <x v="6"/>
    <s v="video games"/>
  </r>
  <r>
    <n v="2148"/>
    <s v="ZomBlock's"/>
    <s v="zomblock's is a online zombie survival game where you can craft new weapons,find food and water to keep yourself alive."/>
    <x v="213"/>
    <n v="2"/>
    <x v="1"/>
    <x v="1"/>
    <s v="GBP"/>
    <n v="1427992582"/>
    <n v="1425404182"/>
    <b v="0"/>
    <n v="2"/>
    <b v="0"/>
    <x v="17"/>
    <n v="2"/>
    <x v="120"/>
    <x v="6"/>
    <s v="video games"/>
  </r>
  <r>
    <n v="2149"/>
    <s v="Project Gert on Xbox Live "/>
    <s v="Project Gert is a sequel to the Android game Project Gert, for Xbox Live.  One character embodying two personality's, and sets of abilities.  "/>
    <x v="13"/>
    <n v="0"/>
    <x v="1"/>
    <x v="0"/>
    <s v="USD"/>
    <n v="1280534400"/>
    <n v="1277512556"/>
    <b v="0"/>
    <n v="0"/>
    <b v="0"/>
    <x v="17"/>
    <n v="0"/>
    <x v="121"/>
    <x v="6"/>
    <s v="video games"/>
  </r>
  <r>
    <n v="2150"/>
    <s v="The Unknown Door"/>
    <s v="A pixel styled open world detective game."/>
    <x v="63"/>
    <n v="405"/>
    <x v="1"/>
    <x v="10"/>
    <s v="NOK"/>
    <n v="1468392599"/>
    <n v="1465800599"/>
    <b v="0"/>
    <n v="4"/>
    <b v="0"/>
    <x v="17"/>
    <n v="0.80999999999999994"/>
    <x v="1599"/>
    <x v="6"/>
    <s v="video games"/>
  </r>
  <r>
    <n v="2151"/>
    <s v="Handee Job for PS4 Gets on Shark Tank"/>
    <s v="Crazy Artist makes gaming more comfortable and fun for Playstation 4 users. I really want to give you a Handee Job!"/>
    <x v="101"/>
    <n v="118"/>
    <x v="1"/>
    <x v="0"/>
    <s v="USD"/>
    <n v="1467231614"/>
    <n v="1464639614"/>
    <b v="0"/>
    <n v="6"/>
    <b v="0"/>
    <x v="17"/>
    <n v="0.26222222222222225"/>
    <x v="1584"/>
    <x v="6"/>
    <s v="video games"/>
  </r>
  <r>
    <n v="2152"/>
    <s v="Space Shooter RPG+"/>
    <s v="Our game is going to be a space shooter that has RPG elements with New Game+! It will be unlike any space shooter ever played."/>
    <x v="11"/>
    <n v="50"/>
    <x v="1"/>
    <x v="0"/>
    <s v="USD"/>
    <n v="1394909909"/>
    <n v="1392321509"/>
    <b v="0"/>
    <n v="4"/>
    <b v="0"/>
    <x v="17"/>
    <n v="0.16666666666666669"/>
    <x v="385"/>
    <x v="6"/>
    <s v="video games"/>
  </r>
  <r>
    <n v="2153"/>
    <s v="It's The GOD Complex"/>
    <s v="Crowdfunding the Gamers Way. An online game with real world consequences.Do you dare to play? Can you turn the world around?"/>
    <x v="323"/>
    <n v="34"/>
    <x v="1"/>
    <x v="0"/>
    <s v="USD"/>
    <n v="1420876740"/>
    <n v="1417470718"/>
    <b v="0"/>
    <n v="4"/>
    <b v="0"/>
    <x v="17"/>
    <n v="9.124454880912446E-3"/>
    <x v="439"/>
    <x v="6"/>
    <s v="video games"/>
  </r>
  <r>
    <n v="2154"/>
    <s v="Demigods - Rise of the Children - Part 1 (Design)"/>
    <s v="A Real Time Strategy game based on Greek mythology in a fictional world."/>
    <x v="49"/>
    <n v="2"/>
    <x v="1"/>
    <x v="0"/>
    <s v="USD"/>
    <n v="1390921827"/>
    <n v="1389193827"/>
    <b v="0"/>
    <n v="2"/>
    <b v="0"/>
    <x v="17"/>
    <n v="0.8"/>
    <x v="120"/>
    <x v="6"/>
    <s v="video games"/>
  </r>
  <r>
    <n v="2155"/>
    <s v="VoxelMaze"/>
    <s v="A Level Editor, Turned up to eleven. Infinite creativity in one package, solo or with up to 16 of your friends."/>
    <x v="10"/>
    <n v="115"/>
    <x v="1"/>
    <x v="1"/>
    <s v="GBP"/>
    <n v="1459443385"/>
    <n v="1456854985"/>
    <b v="0"/>
    <n v="5"/>
    <b v="0"/>
    <x v="17"/>
    <n v="2.2999999999999998"/>
    <x v="1581"/>
    <x v="6"/>
    <s v="video games"/>
  </r>
  <r>
    <n v="2156"/>
    <s v="Beyond Black Space"/>
    <s v="Captain and manage your ship along with your crew in this deep space adventure! (PC/Linux/Mac)"/>
    <x v="324"/>
    <n v="1493"/>
    <x v="1"/>
    <x v="0"/>
    <s v="USD"/>
    <n v="1379363406"/>
    <n v="1375475406"/>
    <b v="0"/>
    <n v="83"/>
    <b v="0"/>
    <x v="17"/>
    <n v="2.6660714285714282"/>
    <x v="1600"/>
    <x v="6"/>
    <s v="video games"/>
  </r>
  <r>
    <n v="2157"/>
    <s v="Nin"/>
    <s v="Gamers and 90's fans unite in this small tale of epic proportions!"/>
    <x v="96"/>
    <n v="21144"/>
    <x v="1"/>
    <x v="0"/>
    <s v="USD"/>
    <n v="1482479940"/>
    <n v="1479684783"/>
    <b v="0"/>
    <n v="57"/>
    <b v="0"/>
    <x v="17"/>
    <n v="28.192"/>
    <x v="1601"/>
    <x v="6"/>
    <s v="video games"/>
  </r>
  <r>
    <n v="2158"/>
    <s v="PerfectGolf"/>
    <s v="A next generation golf game with a course designer and a massively multiplayer online tour. Join the fun and help us create it"/>
    <x v="82"/>
    <n v="19770.11"/>
    <x v="1"/>
    <x v="0"/>
    <s v="USD"/>
    <n v="1360009774"/>
    <n v="1356121774"/>
    <b v="0"/>
    <n v="311"/>
    <b v="0"/>
    <x v="17"/>
    <n v="6.5900366666666672"/>
    <x v="1602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1"/>
    <x v="0"/>
    <s v="USD"/>
    <n v="1310837574"/>
    <n v="1308245574"/>
    <b v="0"/>
    <n v="2"/>
    <b v="0"/>
    <x v="17"/>
    <n v="0.72222222222222221"/>
    <x v="31"/>
    <x v="6"/>
    <s v="video games"/>
  </r>
  <r>
    <n v="2160"/>
    <s v="Army vs Aliens - Currently in Alpha"/>
    <s v="An awesome side-scroller tower defense game.  Think &quot;Plants vs Zombies&quot; but from a side-on perspective."/>
    <x v="3"/>
    <n v="85"/>
    <x v="1"/>
    <x v="0"/>
    <s v="USD"/>
    <n v="1337447105"/>
    <n v="1334855105"/>
    <b v="0"/>
    <n v="16"/>
    <b v="0"/>
    <x v="17"/>
    <n v="0.85000000000000009"/>
    <x v="1603"/>
    <x v="6"/>
    <s v="video games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x v="11"/>
    <n v="115.75"/>
    <x v="1604"/>
    <x v="4"/>
    <s v="rock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x v="11"/>
    <n v="112.26666666666667"/>
    <x v="1605"/>
    <x v="4"/>
    <s v="rock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x v="11"/>
    <n v="132.20000000000002"/>
    <x v="1606"/>
    <x v="4"/>
    <s v="rock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x v="11"/>
    <n v="102.63636363636364"/>
    <x v="1607"/>
    <x v="4"/>
    <s v="rock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x v="11"/>
    <n v="138.64000000000001"/>
    <x v="1608"/>
    <x v="4"/>
    <s v="rock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x v="11"/>
    <n v="146.6"/>
    <x v="1609"/>
    <x v="4"/>
    <s v="rock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x v="11"/>
    <n v="120"/>
    <x v="381"/>
    <x v="4"/>
    <s v="rock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x v="11"/>
    <n v="121.5816111111111"/>
    <x v="1610"/>
    <x v="4"/>
    <s v="rock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x v="11"/>
    <n v="100"/>
    <x v="1611"/>
    <x v="4"/>
    <s v="rock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x v="11"/>
    <n v="180.85714285714286"/>
    <x v="1612"/>
    <x v="4"/>
    <s v="rock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x v="11"/>
    <n v="106.075"/>
    <x v="1613"/>
    <x v="4"/>
    <s v="rock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x v="11"/>
    <n v="100"/>
    <x v="926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x v="11"/>
    <n v="126.92857142857143"/>
    <x v="1614"/>
    <x v="4"/>
    <s v="rock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x v="11"/>
    <n v="102.97499999999999"/>
    <x v="1615"/>
    <x v="4"/>
    <s v="rock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x v="11"/>
    <n v="250"/>
    <x v="1616"/>
    <x v="4"/>
    <s v="rock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x v="11"/>
    <n v="126.02"/>
    <x v="1617"/>
    <x v="4"/>
    <s v="rock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x v="11"/>
    <n v="100.12"/>
    <x v="1618"/>
    <x v="4"/>
    <s v="rock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x v="11"/>
    <n v="138.64000000000001"/>
    <x v="1619"/>
    <x v="4"/>
    <s v="rock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x v="11"/>
    <n v="161.4"/>
    <x v="1620"/>
    <x v="4"/>
    <s v="rock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x v="11"/>
    <n v="107.18419999999999"/>
    <x v="1621"/>
    <x v="4"/>
    <s v="rock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x v="32"/>
    <n v="153.1"/>
    <x v="1622"/>
    <x v="6"/>
    <s v="tabletop games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x v="32"/>
    <n v="524.16666666666663"/>
    <x v="162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x v="32"/>
    <n v="489.27777777777777"/>
    <x v="1624"/>
    <x v="6"/>
    <s v="tabletop games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x v="32"/>
    <n v="284.74"/>
    <x v="1625"/>
    <x v="6"/>
    <s v="tabletop games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x v="32"/>
    <n v="1856.97"/>
    <x v="1626"/>
    <x v="6"/>
    <s v="tabletop games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x v="32"/>
    <n v="109.67499999999998"/>
    <x v="1627"/>
    <x v="6"/>
    <s v="tabletop games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x v="32"/>
    <n v="1014.6425"/>
    <x v="162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x v="32"/>
    <n v="412.17692027666544"/>
    <x v="1629"/>
    <x v="6"/>
    <s v="tabletop games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x v="32"/>
    <n v="503.25"/>
    <x v="1630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x v="32"/>
    <n v="184.61052631578946"/>
    <x v="163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x v="32"/>
    <n v="119.73333333333333"/>
    <x v="163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x v="32"/>
    <n v="1081.2401666666667"/>
    <x v="1633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x v="32"/>
    <n v="452.37333333333333"/>
    <x v="1634"/>
    <x v="6"/>
    <s v="tabletop games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x v="32"/>
    <n v="537.37"/>
    <x v="1635"/>
    <x v="6"/>
    <s v="tabletop games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x v="32"/>
    <n v="120.32608695652173"/>
    <x v="1636"/>
    <x v="6"/>
    <s v="tabletop games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x v="32"/>
    <n v="113.83571428571429"/>
    <x v="1637"/>
    <x v="6"/>
    <s v="tabletop games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x v="32"/>
    <n v="951.03109999999992"/>
    <x v="1638"/>
    <x v="6"/>
    <s v="tabletop games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x v="32"/>
    <n v="132.89249999999998"/>
    <x v="1639"/>
    <x v="6"/>
    <s v="tabletop games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x v="32"/>
    <n v="146.97777777777779"/>
    <x v="164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x v="32"/>
    <n v="542.15"/>
    <x v="1641"/>
    <x v="6"/>
    <s v="tabletop games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x v="15"/>
    <n v="382.71818181818185"/>
    <x v="1642"/>
    <x v="4"/>
    <s v="electronic music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x v="15"/>
    <n v="704.18124999999998"/>
    <x v="1643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x v="15"/>
    <n v="109.55"/>
    <x v="1644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x v="15"/>
    <n v="132.86666666666667"/>
    <x v="1645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x v="15"/>
    <n v="152"/>
    <x v="1312"/>
    <x v="4"/>
    <s v="electronic music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x v="15"/>
    <n v="102.72727272727273"/>
    <x v="1646"/>
    <x v="4"/>
    <s v="electronic music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x v="15"/>
    <n v="100"/>
    <x v="164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x v="15"/>
    <n v="101.6"/>
    <x v="1648"/>
    <x v="4"/>
    <s v="electronic music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x v="15"/>
    <n v="150.80000000000001"/>
    <x v="1649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x v="15"/>
    <n v="111.425"/>
    <x v="165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x v="15"/>
    <n v="195.6"/>
    <x v="610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x v="15"/>
    <n v="114.38333333333333"/>
    <x v="165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x v="15"/>
    <n v="200"/>
    <x v="119"/>
    <x v="4"/>
    <s v="electronic music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x v="15"/>
    <n v="292.50166666666667"/>
    <x v="1652"/>
    <x v="4"/>
    <s v="electronic music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x v="15"/>
    <n v="156.36363636363637"/>
    <x v="1653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x v="15"/>
    <n v="105.66666666666666"/>
    <x v="165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x v="15"/>
    <n v="101.19047619047619"/>
    <x v="1655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x v="15"/>
    <n v="122.833"/>
    <x v="1656"/>
    <x v="4"/>
    <s v="electronic music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x v="15"/>
    <n v="101.49999999999999"/>
    <x v="1657"/>
    <x v="4"/>
    <s v="electronic music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x v="15"/>
    <n v="101.14285714285714"/>
    <x v="1658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x v="32"/>
    <n v="108.11999999999999"/>
    <x v="165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x v="32"/>
    <n v="162.6"/>
    <x v="1660"/>
    <x v="6"/>
    <s v="tabletop games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x v="32"/>
    <n v="105.80000000000001"/>
    <x v="166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x v="32"/>
    <n v="243.15000000000003"/>
    <x v="166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x v="32"/>
    <n v="944.83338095238094"/>
    <x v="1663"/>
    <x v="6"/>
    <s v="tabletop games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x v="32"/>
    <n v="108.46283333333334"/>
    <x v="1664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x v="32"/>
    <n v="157.37692307692308"/>
    <x v="1665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x v="32"/>
    <n v="1174.49"/>
    <x v="166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x v="32"/>
    <n v="171.04755366949576"/>
    <x v="1667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x v="32"/>
    <n v="125.95294117647057"/>
    <x v="1668"/>
    <x v="6"/>
    <s v="tabletop games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x v="32"/>
    <n v="1212.1296000000002"/>
    <x v="1669"/>
    <x v="6"/>
    <s v="tabletop games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x v="32"/>
    <n v="495.8"/>
    <x v="1670"/>
    <x v="6"/>
    <s v="tabletop games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x v="32"/>
    <n v="332.03999999999996"/>
    <x v="167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x v="32"/>
    <n v="1165"/>
    <x v="1672"/>
    <x v="6"/>
    <s v="tabletop games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x v="32"/>
    <n v="153.3153846153846"/>
    <x v="1673"/>
    <x v="6"/>
    <s v="tabletop games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x v="32"/>
    <n v="537.10714285714289"/>
    <x v="1674"/>
    <x v="6"/>
    <s v="tabletop games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x v="32"/>
    <n v="352.92777777777775"/>
    <x v="1675"/>
    <x v="6"/>
    <s v="tabletop games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x v="32"/>
    <n v="137.4"/>
    <x v="1676"/>
    <x v="6"/>
    <s v="tabletop games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x v="32"/>
    <n v="128.02668"/>
    <x v="1677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x v="32"/>
    <n v="270.68"/>
    <x v="1678"/>
    <x v="6"/>
    <s v="tabletop games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x v="32"/>
    <n v="806.4"/>
    <x v="1679"/>
    <x v="6"/>
    <s v="tabletop games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x v="32"/>
    <n v="1360.0976000000001"/>
    <x v="1680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x v="32"/>
    <n v="930250"/>
    <x v="1681"/>
    <x v="6"/>
    <s v="tabletop games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x v="32"/>
    <n v="377.02"/>
    <x v="1682"/>
    <x v="6"/>
    <s v="tabletop games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x v="32"/>
    <n v="2647.0250000000001"/>
    <x v="1683"/>
    <x v="6"/>
    <s v="tabletop games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x v="32"/>
    <n v="100.12"/>
    <x v="1684"/>
    <x v="6"/>
    <s v="tabletop games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x v="32"/>
    <n v="104.45405405405405"/>
    <x v="16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x v="32"/>
    <n v="107.21428571428571"/>
    <x v="1686"/>
    <x v="6"/>
    <s v="tabletop games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x v="32"/>
    <n v="168.77142857142857"/>
    <x v="1687"/>
    <x v="6"/>
    <s v="tabletop games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x v="32"/>
    <n v="975.11200000000008"/>
    <x v="1688"/>
    <x v="6"/>
    <s v="tabletop games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x v="32"/>
    <n v="134.44929411764704"/>
    <x v="1689"/>
    <x v="6"/>
    <s v="tabletop games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x v="32"/>
    <n v="272.27777777777777"/>
    <x v="1690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x v="32"/>
    <n v="112.6875"/>
    <x v="1691"/>
    <x v="6"/>
    <s v="tabletop games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x v="32"/>
    <n v="459.8"/>
    <x v="1692"/>
    <x v="6"/>
    <s v="tabletop games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x v="32"/>
    <n v="286.65822784810126"/>
    <x v="1693"/>
    <x v="6"/>
    <s v="tabletop games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x v="32"/>
    <n v="222.70833333333334"/>
    <x v="1694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x v="32"/>
    <n v="636.14"/>
    <x v="1695"/>
    <x v="6"/>
    <s v="tabletop games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x v="32"/>
    <n v="146.5"/>
    <x v="1696"/>
    <x v="6"/>
    <s v="tabletop games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x v="32"/>
    <n v="1867.1"/>
    <x v="1697"/>
    <x v="6"/>
    <s v="tabletop games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x v="32"/>
    <n v="326.92"/>
    <x v="1698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x v="32"/>
    <n v="779.5"/>
    <x v="1699"/>
    <x v="6"/>
    <s v="tabletop games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x v="32"/>
    <n v="154.15151515151516"/>
    <x v="1700"/>
    <x v="6"/>
    <s v="tabletop games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x v="32"/>
    <n v="115.54666666666667"/>
    <x v="170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x v="32"/>
    <n v="180.03333333333333"/>
    <x v="170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x v="32"/>
    <n v="298.5"/>
    <x v="1703"/>
    <x v="6"/>
    <s v="tabletop games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x v="32"/>
    <n v="320.26666666666665"/>
    <x v="1704"/>
    <x v="6"/>
    <s v="tabletop games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x v="32"/>
    <n v="380.52499999999998"/>
    <x v="1705"/>
    <x v="6"/>
    <s v="tabletop games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x v="32"/>
    <n v="102.60000000000001"/>
    <x v="1706"/>
    <x v="6"/>
    <s v="tabletop games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x v="32"/>
    <n v="1801.64"/>
    <x v="1707"/>
    <x v="6"/>
    <s v="tabletop games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x v="32"/>
    <n v="720.24800000000005"/>
    <x v="1708"/>
    <x v="6"/>
    <s v="tabletop games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x v="32"/>
    <n v="283.09000000000003"/>
    <x v="1709"/>
    <x v="6"/>
    <s v="tabletop games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x v="32"/>
    <n v="1356.6000000000001"/>
    <x v="1710"/>
    <x v="6"/>
    <s v="tabletop games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x v="32"/>
    <n v="220.35999999999999"/>
    <x v="171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x v="32"/>
    <n v="119.6"/>
    <x v="1712"/>
    <x v="6"/>
    <s v="tabletop games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x v="32"/>
    <n v="407.76923076923077"/>
    <x v="171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x v="32"/>
    <n v="105.81826105905425"/>
    <x v="1714"/>
    <x v="6"/>
    <s v="tabletop games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x v="32"/>
    <n v="141.08235294117648"/>
    <x v="1715"/>
    <x v="6"/>
    <s v="tabletop games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x v="32"/>
    <n v="270.7"/>
    <x v="1716"/>
    <x v="6"/>
    <s v="tabletop games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x v="32"/>
    <n v="153.80000000000001"/>
    <x v="1717"/>
    <x v="6"/>
    <s v="tabletop games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x v="32"/>
    <n v="403.57653061224488"/>
    <x v="1718"/>
    <x v="6"/>
    <s v="tabletop games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x v="11"/>
    <n v="185"/>
    <x v="1719"/>
    <x v="4"/>
    <s v="rock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x v="11"/>
    <n v="185.33333333333331"/>
    <x v="172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x v="11"/>
    <n v="100.85533333333332"/>
    <x v="1721"/>
    <x v="4"/>
    <s v="rock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x v="11"/>
    <n v="106.22116666666668"/>
    <x v="172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x v="11"/>
    <n v="121.36666666666667"/>
    <x v="1723"/>
    <x v="4"/>
    <s v="rock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x v="11"/>
    <n v="100.06666666666666"/>
    <x v="172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x v="11"/>
    <n v="119.97755555555555"/>
    <x v="1725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x v="11"/>
    <n v="100.1"/>
    <x v="1726"/>
    <x v="4"/>
    <s v="rock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x v="11"/>
    <n v="107.4"/>
    <x v="1727"/>
    <x v="4"/>
    <s v="rock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x v="11"/>
    <n v="104.06666666666666"/>
    <x v="1728"/>
    <x v="4"/>
    <s v="rock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x v="11"/>
    <n v="172.8"/>
    <x v="1729"/>
    <x v="4"/>
    <s v="rock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x v="11"/>
    <n v="107.2505"/>
    <x v="1730"/>
    <x v="4"/>
    <s v="rock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x v="11"/>
    <n v="108.23529411764706"/>
    <x v="173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x v="11"/>
    <n v="146.08079999999998"/>
    <x v="1732"/>
    <x v="4"/>
    <s v="rock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x v="11"/>
    <n v="125.25"/>
    <x v="1733"/>
    <x v="4"/>
    <s v="rock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x v="11"/>
    <n v="149.07142857142856"/>
    <x v="1734"/>
    <x v="4"/>
    <s v="rock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x v="11"/>
    <n v="100.6"/>
    <x v="1735"/>
    <x v="4"/>
    <s v="rock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x v="11"/>
    <n v="105.07333333333332"/>
    <x v="1736"/>
    <x v="4"/>
    <s v="rock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x v="11"/>
    <n v="350.16666666666663"/>
    <x v="1737"/>
    <x v="4"/>
    <s v="rock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x v="11"/>
    <n v="101.25"/>
    <x v="1738"/>
    <x v="4"/>
    <s v="rock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x v="14"/>
    <n v="133.6044"/>
    <x v="1739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x v="14"/>
    <n v="170.65217391304347"/>
    <x v="1740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x v="14"/>
    <n v="109.35829457364341"/>
    <x v="174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x v="14"/>
    <n v="100.70033333333335"/>
    <x v="1742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x v="14"/>
    <n v="101.22777777777779"/>
    <x v="1743"/>
    <x v="4"/>
    <s v="indie rock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x v="14"/>
    <n v="106.75857142857143"/>
    <x v="1744"/>
    <x v="4"/>
    <s v="indie rock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x v="14"/>
    <n v="106.65777537961894"/>
    <x v="1745"/>
    <x v="4"/>
    <s v="indie rock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x v="14"/>
    <n v="101.30622"/>
    <x v="1746"/>
    <x v="4"/>
    <s v="indie rock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x v="14"/>
    <n v="106.67450000000001"/>
    <x v="1747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x v="14"/>
    <n v="428.83978378378379"/>
    <x v="1748"/>
    <x v="4"/>
    <s v="indie rock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x v="14"/>
    <n v="104.11111111111111"/>
    <x v="1749"/>
    <x v="4"/>
    <s v="indie rock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x v="14"/>
    <n v="107.86666666666666"/>
    <x v="1750"/>
    <x v="4"/>
    <s v="indie rock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x v="14"/>
    <n v="175.84040000000002"/>
    <x v="175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x v="14"/>
    <n v="156.97"/>
    <x v="1752"/>
    <x v="4"/>
    <s v="indie rock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x v="14"/>
    <n v="102.60000000000001"/>
    <x v="1753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x v="14"/>
    <n v="104.04266666666666"/>
    <x v="1754"/>
    <x v="4"/>
    <s v="indie rock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x v="14"/>
    <n v="104"/>
    <x v="1755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x v="14"/>
    <n v="121.05999999999999"/>
    <x v="1756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x v="14"/>
    <n v="107.69999999999999"/>
    <x v="1757"/>
    <x v="4"/>
    <s v="indie rock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x v="14"/>
    <n v="108.66"/>
    <x v="1758"/>
    <x v="4"/>
    <s v="indie rock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x v="33"/>
    <n v="39.120962394619681"/>
    <x v="1759"/>
    <x v="7"/>
    <s v="small batch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x v="33"/>
    <n v="3.1481481481481479"/>
    <x v="1241"/>
    <x v="7"/>
    <s v="small batch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x v="33"/>
    <n v="48"/>
    <x v="180"/>
    <x v="7"/>
    <s v="small batch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x v="33"/>
    <n v="20.733333333333334"/>
    <x v="1760"/>
    <x v="7"/>
    <s v="small batch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x v="33"/>
    <n v="8"/>
    <x v="176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x v="33"/>
    <n v="0.72"/>
    <x v="1762"/>
    <x v="7"/>
    <s v="small batch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x v="33"/>
    <n v="526.09431428571429"/>
    <x v="176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x v="33"/>
    <n v="254.45000000000002"/>
    <x v="1764"/>
    <x v="7"/>
    <s v="small batch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x v="33"/>
    <n v="105.91999999999999"/>
    <x v="1765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x v="33"/>
    <n v="102.42285714285715"/>
    <x v="1766"/>
    <x v="7"/>
    <s v="small batch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x v="33"/>
    <n v="144.31375"/>
    <x v="176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x v="33"/>
    <n v="106.30800000000001"/>
    <x v="1768"/>
    <x v="7"/>
    <s v="small batch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x v="33"/>
    <n v="212.16666666666666"/>
    <x v="1769"/>
    <x v="7"/>
    <s v="small batch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x v="33"/>
    <n v="101.95"/>
    <x v="1770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x v="33"/>
    <n v="102.27200000000001"/>
    <x v="1771"/>
    <x v="7"/>
    <s v="small batch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x v="33"/>
    <n v="520.73254999999995"/>
    <x v="1772"/>
    <x v="7"/>
    <s v="small batch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x v="33"/>
    <n v="110.65833333333333"/>
    <x v="177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x v="33"/>
    <n v="101.14333333333335"/>
    <x v="1774"/>
    <x v="7"/>
    <s v="small batch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x v="33"/>
    <n v="294.20799999999997"/>
    <x v="1775"/>
    <x v="7"/>
    <s v="small batch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x v="33"/>
    <n v="105.77749999999999"/>
    <x v="1776"/>
    <x v="7"/>
    <s v="small batch"/>
  </r>
  <r>
    <n v="2341"/>
    <s v="Cutting Edge Fitness Website (Canceled)"/>
    <s v="This website will serve as an interface to change lives and have a community routing for your success!"/>
    <x v="10"/>
    <n v="0"/>
    <x v="2"/>
    <x v="0"/>
    <s v="USD"/>
    <n v="1436729504"/>
    <n v="1434137504"/>
    <b v="0"/>
    <n v="0"/>
    <b v="0"/>
    <x v="7"/>
    <n v="0"/>
    <x v="121"/>
    <x v="2"/>
    <s v="web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2"/>
    <x v="0"/>
    <s v="USD"/>
    <n v="1412571600"/>
    <n v="1410799870"/>
    <b v="0"/>
    <n v="0"/>
    <b v="0"/>
    <x v="7"/>
    <n v="0"/>
    <x v="121"/>
    <x v="2"/>
    <s v="web"/>
  </r>
  <r>
    <n v="2343"/>
    <s v="Mobile Excellence Awards (Canceled)"/>
    <s v="The most influential and prestigious awards program that honors innovation and leadership in mobile technology and entertainment"/>
    <x v="3"/>
    <n v="300"/>
    <x v="2"/>
    <x v="0"/>
    <s v="USD"/>
    <n v="1452282420"/>
    <n v="1447962505"/>
    <b v="0"/>
    <n v="1"/>
    <b v="0"/>
    <x v="7"/>
    <n v="3"/>
    <x v="468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2"/>
    <x v="5"/>
    <s v="CAD"/>
    <n v="1466789269"/>
    <n v="1464197269"/>
    <b v="0"/>
    <n v="1"/>
    <b v="0"/>
    <x v="7"/>
    <n v="0.1"/>
    <x v="120"/>
    <x v="2"/>
    <s v="web"/>
  </r>
  <r>
    <n v="2345"/>
    <s v="Social Media Website (Canceled)"/>
    <s v="My team and I are creating a social media website for pet lovers across the world! Fashion, animal shows, adoptions, and more."/>
    <x v="9"/>
    <n v="0"/>
    <x v="2"/>
    <x v="0"/>
    <s v="USD"/>
    <n v="1427845140"/>
    <n v="1424822556"/>
    <b v="0"/>
    <n v="0"/>
    <b v="0"/>
    <x v="7"/>
    <n v="0"/>
    <x v="121"/>
    <x v="2"/>
    <s v="web"/>
  </r>
  <r>
    <n v="2346"/>
    <s v="Ez 2c 3D Viewers (Canceled)"/>
    <s v="Watch and Make FREE 3D Videos &amp; Pics - No Viewer needed. To Help Learn we have Training and Instant 3D viewers."/>
    <x v="127"/>
    <n v="39"/>
    <x v="2"/>
    <x v="0"/>
    <s v="USD"/>
    <n v="1476731431"/>
    <n v="1472843431"/>
    <b v="0"/>
    <n v="3"/>
    <b v="0"/>
    <x v="7"/>
    <n v="6.5000000000000002E-2"/>
    <x v="31"/>
    <x v="2"/>
    <s v="web"/>
  </r>
  <r>
    <n v="2347"/>
    <s v="Course: Create Complete Web Apps without Coding (Canceled)"/>
    <s v="Back this project and get access to a course about building COMPLETE web applications without coding."/>
    <x v="28"/>
    <n v="15"/>
    <x v="2"/>
    <x v="0"/>
    <s v="USD"/>
    <n v="1472135676"/>
    <n v="1469543676"/>
    <b v="0"/>
    <n v="1"/>
    <b v="0"/>
    <x v="7"/>
    <n v="1.5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x v="54"/>
    <n v="270"/>
    <x v="2"/>
    <x v="0"/>
    <s v="USD"/>
    <n v="1456006938"/>
    <n v="1450822938"/>
    <b v="0"/>
    <n v="5"/>
    <b v="0"/>
    <x v="7"/>
    <n v="0.38571428571428573"/>
    <x v="1237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2"/>
    <x v="11"/>
    <s v="SEK"/>
    <n v="1439318228"/>
    <n v="1436812628"/>
    <b v="0"/>
    <n v="0"/>
    <b v="0"/>
    <x v="7"/>
    <n v="0"/>
    <x v="121"/>
    <x v="2"/>
    <s v="web"/>
  </r>
  <r>
    <n v="2350"/>
    <s v="HoxWi - Simple and reliable online customer services (Canceled)"/>
    <s v="HoxWi are the future for real time interaction with on-line customers via chat or video conference."/>
    <x v="63"/>
    <n v="0"/>
    <x v="2"/>
    <x v="17"/>
    <s v="EUR"/>
    <n v="1483474370"/>
    <n v="1480882370"/>
    <b v="0"/>
    <n v="0"/>
    <b v="0"/>
    <x v="7"/>
    <n v="0"/>
    <x v="121"/>
    <x v="2"/>
    <s v="web"/>
  </r>
  <r>
    <n v="2351"/>
    <s v="NZ Auction site.  No listing or success fees. Only $2 p/m"/>
    <s v="Donate $30 or more and receive a free selfie stick."/>
    <x v="341"/>
    <n v="108"/>
    <x v="2"/>
    <x v="4"/>
    <s v="NZD"/>
    <n v="1430360739"/>
    <n v="1427768739"/>
    <b v="0"/>
    <n v="7"/>
    <b v="0"/>
    <x v="7"/>
    <n v="0.5714285714285714"/>
    <x v="1777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2"/>
    <x v="0"/>
    <s v="USD"/>
    <n v="1433603552"/>
    <n v="1428419552"/>
    <b v="0"/>
    <n v="0"/>
    <b v="0"/>
    <x v="7"/>
    <n v="0"/>
    <x v="121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2"/>
    <x v="0"/>
    <s v="USD"/>
    <n v="1429632822"/>
    <n v="1428596022"/>
    <b v="0"/>
    <n v="0"/>
    <b v="0"/>
    <x v="7"/>
    <n v="0"/>
    <x v="121"/>
    <x v="2"/>
    <s v="web"/>
  </r>
  <r>
    <n v="2354"/>
    <s v="Dissertation (Canceled)"/>
    <s v="Almost done with doctorate degree but need funding of $35,000 to complete research of project."/>
    <x v="19"/>
    <n v="25"/>
    <x v="2"/>
    <x v="0"/>
    <s v="USD"/>
    <n v="1420910460"/>
    <n v="1415726460"/>
    <b v="0"/>
    <n v="1"/>
    <b v="0"/>
    <x v="7"/>
    <n v="7.1428571428571425E-2"/>
    <x v="384"/>
    <x v="2"/>
    <s v="web"/>
  </r>
  <r>
    <n v="2355"/>
    <s v="PriceItUpPlease (Canceled)"/>
    <s v="PriceItUpPlease will be an easy to use website that estimates the amount of your startup costs for that great idea you have!"/>
    <x v="6"/>
    <n v="55"/>
    <x v="2"/>
    <x v="2"/>
    <s v="AUD"/>
    <n v="1430604136"/>
    <n v="1428012136"/>
    <b v="0"/>
    <n v="2"/>
    <b v="0"/>
    <x v="7"/>
    <n v="0.6875"/>
    <x v="446"/>
    <x v="2"/>
    <s v="web"/>
  </r>
  <r>
    <n v="2356"/>
    <s v="HardstyleUnited.com (Canceled)"/>
    <s v="HardstyleUnited.com The Global Hardstyle community. Your Hardstyle community."/>
    <x v="3"/>
    <n v="0"/>
    <x v="2"/>
    <x v="9"/>
    <s v="EUR"/>
    <n v="1433530104"/>
    <n v="1430938104"/>
    <b v="0"/>
    <n v="0"/>
    <b v="0"/>
    <x v="7"/>
    <n v="0"/>
    <x v="121"/>
    <x v="2"/>
    <s v="web"/>
  </r>
  <r>
    <n v="2357"/>
    <s v="Online therapist directory - Click For Therapy (Canceled)"/>
    <s v="Click For Therapy is a website that was created to connect consumers and therapists across the UK."/>
    <x v="100"/>
    <n v="0"/>
    <x v="2"/>
    <x v="1"/>
    <s v="GBP"/>
    <n v="1445093578"/>
    <n v="1442501578"/>
    <b v="0"/>
    <n v="0"/>
    <b v="0"/>
    <x v="7"/>
    <n v="0"/>
    <x v="121"/>
    <x v="2"/>
    <s v="web"/>
  </r>
  <r>
    <n v="2358"/>
    <s v="Auction, Sell Swap without excessive fees, the next ebay."/>
    <s v="A website to auction, sell and swap items in the uk without a charge, without excess fees, the next ebay."/>
    <x v="15"/>
    <n v="0"/>
    <x v="2"/>
    <x v="1"/>
    <s v="GBP"/>
    <n v="1422664740"/>
    <n v="1417818036"/>
    <b v="0"/>
    <n v="0"/>
    <b v="0"/>
    <x v="7"/>
    <n v="0"/>
    <x v="121"/>
    <x v="2"/>
    <s v="web"/>
  </r>
  <r>
    <n v="2359"/>
    <s v="crowd-funded public genome sequencing (Canceled)"/>
    <s v="I want to crowdfund the sequencing of my own genome to make it publicly available with crowd-sourced interpretation."/>
    <x v="51"/>
    <n v="1101"/>
    <x v="2"/>
    <x v="0"/>
    <s v="USD"/>
    <n v="1438616124"/>
    <n v="1433432124"/>
    <b v="0"/>
    <n v="3"/>
    <b v="0"/>
    <x v="7"/>
    <n v="14.680000000000001"/>
    <x v="1778"/>
    <x v="2"/>
    <s v="web"/>
  </r>
  <r>
    <n v="2360"/>
    <s v="Bee Bay Microjobs (Canceled)"/>
    <s v="Welcome to Bee Bay Canada, your commission free microjobs website.  Sell at any price and keep 100% of what you earn!"/>
    <x v="10"/>
    <n v="2"/>
    <x v="2"/>
    <x v="5"/>
    <s v="CAD"/>
    <n v="1454864280"/>
    <n v="1452272280"/>
    <b v="0"/>
    <n v="1"/>
    <b v="0"/>
    <x v="7"/>
    <n v="0.04"/>
    <x v="453"/>
    <x v="2"/>
    <s v="web"/>
  </r>
  <r>
    <n v="2361"/>
    <s v="Lemme Grab it (Canceled)"/>
    <s v="A website for email/sms alerts of your personal selection, comparison of prices,consolidated database, best deals around for clothing."/>
    <x v="48"/>
    <n v="0"/>
    <x v="2"/>
    <x v="5"/>
    <s v="CAD"/>
    <n v="1462053600"/>
    <n v="1459975008"/>
    <b v="0"/>
    <n v="0"/>
    <b v="0"/>
    <x v="7"/>
    <n v="0"/>
    <x v="121"/>
    <x v="2"/>
    <s v="web"/>
  </r>
  <r>
    <n v="2362"/>
    <s v="Help CRB obtain 501(c)(3) status! (Canceled)"/>
    <s v="The Columbus Ruby Brigade has brought monthly ruby goodness and camaraderie to all participants."/>
    <x v="329"/>
    <n v="120"/>
    <x v="2"/>
    <x v="0"/>
    <s v="USD"/>
    <n v="1418315470"/>
    <n v="1415723470"/>
    <b v="0"/>
    <n v="2"/>
    <b v="0"/>
    <x v="7"/>
    <n v="28.571428571428569"/>
    <x v="88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2"/>
    <x v="0"/>
    <s v="USD"/>
    <n v="1451348200"/>
    <n v="1447460200"/>
    <b v="0"/>
    <n v="0"/>
    <b v="0"/>
    <x v="7"/>
    <n v="0"/>
    <x v="121"/>
    <x v="2"/>
    <s v="web"/>
  </r>
  <r>
    <n v="2364"/>
    <s v="Minecraft Server and Website Help (Name: Forge Realms)"/>
    <s v="Making a Minecraft server and Website and I need your help to fund it. Thanks in Advance!"/>
    <x v="342"/>
    <n v="0"/>
    <x v="2"/>
    <x v="0"/>
    <s v="USD"/>
    <n v="1445898356"/>
    <n v="1441146356"/>
    <b v="0"/>
    <n v="0"/>
    <b v="0"/>
    <x v="7"/>
    <n v="0"/>
    <x v="121"/>
    <x v="2"/>
    <s v="web"/>
  </r>
  <r>
    <n v="2365"/>
    <s v="IMI - It's My Identity (Canceled)"/>
    <s v="A website that could group all your social 'identities' and online property together and find new followers or creators to follow"/>
    <x v="28"/>
    <n v="0"/>
    <x v="2"/>
    <x v="13"/>
    <s v="EUR"/>
    <n v="1453071600"/>
    <n v="1449596425"/>
    <b v="0"/>
    <n v="0"/>
    <b v="0"/>
    <x v="7"/>
    <n v="0"/>
    <x v="121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2"/>
    <x v="1"/>
    <s v="GBP"/>
    <n v="1445431533"/>
    <n v="1442839533"/>
    <b v="0"/>
    <n v="27"/>
    <b v="0"/>
    <x v="7"/>
    <n v="10.52"/>
    <x v="1779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2"/>
    <x v="0"/>
    <s v="USD"/>
    <n v="1461622616"/>
    <n v="1456442216"/>
    <b v="0"/>
    <n v="14"/>
    <b v="0"/>
    <x v="7"/>
    <n v="1.34"/>
    <x v="178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2"/>
    <x v="0"/>
    <s v="USD"/>
    <n v="1429028365"/>
    <n v="1425143965"/>
    <b v="0"/>
    <n v="2"/>
    <b v="0"/>
    <x v="7"/>
    <n v="0.25"/>
    <x v="73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2"/>
    <x v="0"/>
    <s v="USD"/>
    <n v="1455132611"/>
    <n v="1452540611"/>
    <b v="0"/>
    <n v="0"/>
    <b v="0"/>
    <x v="7"/>
    <n v="0"/>
    <x v="12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2"/>
    <x v="0"/>
    <s v="USD"/>
    <n v="1418877141"/>
    <n v="1416285141"/>
    <b v="0"/>
    <n v="4"/>
    <b v="0"/>
    <x v="7"/>
    <n v="0.32800000000000001"/>
    <x v="442"/>
    <x v="2"/>
    <s v="web"/>
  </r>
  <r>
    <n v="2371"/>
    <s v="ProjectPetal.com (Canceled)"/>
    <s v="ProjectPetal.com is an all in one website for all Makers to share projects and ideas. A Facebook(R) Twitter(R) &amp; Github(R) all in one."/>
    <x v="13"/>
    <n v="0"/>
    <x v="2"/>
    <x v="0"/>
    <s v="USD"/>
    <n v="1435257596"/>
    <n v="1432665596"/>
    <b v="0"/>
    <n v="0"/>
    <b v="0"/>
    <x v="7"/>
    <n v="0"/>
    <x v="12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2"/>
    <x v="2"/>
    <s v="AUD"/>
    <n v="1429839571"/>
    <n v="1427247571"/>
    <b v="0"/>
    <n v="6"/>
    <b v="0"/>
    <x v="7"/>
    <n v="3.2727272727272729"/>
    <x v="180"/>
    <x v="2"/>
    <s v="web"/>
  </r>
  <r>
    <n v="2373"/>
    <s v="Cykelauktion.com (Canceled)"/>
    <s v="We want to create a safe marketplace for buying and selling bicycles."/>
    <x v="343"/>
    <n v="50"/>
    <x v="2"/>
    <x v="11"/>
    <s v="SEK"/>
    <n v="1440863624"/>
    <n v="1438271624"/>
    <b v="0"/>
    <n v="1"/>
    <b v="0"/>
    <x v="7"/>
    <n v="5.8823529411764705E-3"/>
    <x v="73"/>
    <x v="2"/>
    <s v="web"/>
  </r>
  <r>
    <n v="2374"/>
    <s v="Alcohol On Call (Canceled)"/>
    <s v="Next time you want a beer, put down your keys and pick up your phone. We prevent drunk driving by delivering alcohol to you at home."/>
    <x v="29"/>
    <n v="10"/>
    <x v="2"/>
    <x v="0"/>
    <s v="USD"/>
    <n v="1423772060"/>
    <n v="1421180060"/>
    <b v="0"/>
    <n v="1"/>
    <b v="0"/>
    <x v="7"/>
    <n v="4.5454545454545456E-2"/>
    <x v="119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2"/>
    <x v="0"/>
    <s v="USD"/>
    <n v="1473451437"/>
    <n v="1470859437"/>
    <b v="0"/>
    <n v="0"/>
    <b v="0"/>
    <x v="7"/>
    <n v="0"/>
    <x v="121"/>
    <x v="2"/>
    <s v="web"/>
  </r>
  <r>
    <n v="2376"/>
    <s v="Phone Tags: lost and found stickers (Canceled)"/>
    <s v="Tough, pre-manufactured lost and found stickers that forward messages to the owners email and cellphone."/>
    <x v="9"/>
    <n v="326.33"/>
    <x v="2"/>
    <x v="0"/>
    <s v="USD"/>
    <n v="1449785566"/>
    <n v="1447193566"/>
    <b v="0"/>
    <n v="4"/>
    <b v="0"/>
    <x v="7"/>
    <n v="10.877666666666666"/>
    <x v="1781"/>
    <x v="2"/>
    <s v="web"/>
  </r>
  <r>
    <n v="2377"/>
    <s v="Fluttify - New Canadian Tech Start Up (Canceled)"/>
    <s v="Fluttify is an Online Video Sharing Platform allowing friends to share their favorite Trending Content with each other."/>
    <x v="30"/>
    <n v="0"/>
    <x v="2"/>
    <x v="5"/>
    <s v="CAD"/>
    <n v="1480110783"/>
    <n v="1477515183"/>
    <b v="0"/>
    <n v="0"/>
    <b v="0"/>
    <x v="7"/>
    <n v="0"/>
    <x v="121"/>
    <x v="2"/>
    <s v="web"/>
  </r>
  <r>
    <n v="2378"/>
    <s v="KEEPUP INC (Canceled)"/>
    <s v="KEEPUP allows you to extend your social circle by introducing you to new people via your friends."/>
    <x v="74"/>
    <n v="0"/>
    <x v="2"/>
    <x v="0"/>
    <s v="USD"/>
    <n v="1440548330"/>
    <n v="1438042730"/>
    <b v="0"/>
    <n v="0"/>
    <b v="0"/>
    <x v="7"/>
    <n v="0"/>
    <x v="121"/>
    <x v="2"/>
    <s v="web"/>
  </r>
  <r>
    <n v="2379"/>
    <s v="SelectCooks.com (Canceled)"/>
    <s v="Selectcooks.com is a community marketplace for people to list, find and hire chefs."/>
    <x v="11"/>
    <n v="0"/>
    <x v="2"/>
    <x v="0"/>
    <s v="USD"/>
    <n v="1444004616"/>
    <n v="1440116616"/>
    <b v="0"/>
    <n v="0"/>
    <b v="0"/>
    <x v="7"/>
    <n v="0"/>
    <x v="121"/>
    <x v="2"/>
    <s v="web"/>
  </r>
  <r>
    <n v="2380"/>
    <s v="Finit - Hashtag Chatting (Canceled)"/>
    <s v="Tired of waiting for likes? Here is a brand new social network centered on real-time hashtag chatting. Just chat and enjoy!"/>
    <x v="36"/>
    <n v="55"/>
    <x v="2"/>
    <x v="0"/>
    <s v="USD"/>
    <n v="1443726142"/>
    <n v="1441134142"/>
    <b v="0"/>
    <n v="3"/>
    <b v="0"/>
    <x v="7"/>
    <n v="0.36666666666666664"/>
    <x v="1782"/>
    <x v="2"/>
    <s v="web"/>
  </r>
  <r>
    <n v="2381"/>
    <s v="Cannabis Connection (Canceled)"/>
    <s v="Social Media Platform for the Marijuana Industry to create professionalism and a stable lasting market."/>
    <x v="344"/>
    <n v="1571"/>
    <x v="2"/>
    <x v="0"/>
    <s v="USD"/>
    <n v="1428704848"/>
    <n v="1426112848"/>
    <b v="0"/>
    <n v="7"/>
    <b v="0"/>
    <x v="7"/>
    <n v="1.8193398957730169"/>
    <x v="1783"/>
    <x v="2"/>
    <s v="web"/>
  </r>
  <r>
    <n v="2382"/>
    <s v="These Easy Days (Canceled)"/>
    <s v="Netiquette classes to teach our youth how make proper use of computer-mediated communications for personal and educational success."/>
    <x v="9"/>
    <n v="75"/>
    <x v="2"/>
    <x v="0"/>
    <s v="USD"/>
    <n v="1438662603"/>
    <n v="1436502603"/>
    <b v="0"/>
    <n v="2"/>
    <b v="0"/>
    <x v="7"/>
    <n v="2.5"/>
    <x v="839"/>
    <x v="2"/>
    <s v="web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2"/>
    <x v="4"/>
    <s v="NZD"/>
    <n v="1424568107"/>
    <n v="1421976107"/>
    <b v="0"/>
    <n v="3"/>
    <b v="0"/>
    <x v="7"/>
    <n v="4.3499999999999996"/>
    <x v="1784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2"/>
    <x v="0"/>
    <s v="USD"/>
    <n v="1415932643"/>
    <n v="1413337043"/>
    <b v="0"/>
    <n v="8"/>
    <b v="0"/>
    <x v="7"/>
    <n v="0.8"/>
    <x v="12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2"/>
    <x v="0"/>
    <s v="USD"/>
    <n v="1438793432"/>
    <n v="1436201432"/>
    <b v="0"/>
    <n v="7"/>
    <b v="0"/>
    <x v="7"/>
    <n v="1.2123076923076923"/>
    <x v="1785"/>
    <x v="2"/>
    <s v="web"/>
  </r>
  <r>
    <n v="2386"/>
    <s v="Realjobmatch.com (Canceled)"/>
    <s v="Realjobmatch is not just a job search site but a matching site , matching the right jobseekers with the best jobs."/>
    <x v="11"/>
    <n v="0"/>
    <x v="2"/>
    <x v="5"/>
    <s v="CAD"/>
    <n v="1420920424"/>
    <n v="1415736424"/>
    <b v="0"/>
    <n v="0"/>
    <b v="0"/>
    <x v="7"/>
    <n v="0"/>
    <x v="121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2"/>
    <x v="0"/>
    <s v="USD"/>
    <n v="1469199740"/>
    <n v="1465311740"/>
    <b v="0"/>
    <n v="3"/>
    <b v="0"/>
    <x v="7"/>
    <n v="0.68399999999999994"/>
    <x v="1786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2"/>
    <x v="0"/>
    <s v="USD"/>
    <n v="1421350140"/>
    <n v="1418761759"/>
    <b v="0"/>
    <n v="8"/>
    <b v="0"/>
    <x v="7"/>
    <n v="1.2513513513513512"/>
    <x v="1787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2"/>
    <x v="6"/>
    <s v="EUR"/>
    <n v="1437861540"/>
    <n v="1435160452"/>
    <b v="0"/>
    <n v="1"/>
    <b v="0"/>
    <x v="7"/>
    <n v="0.1875"/>
    <x v="18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2"/>
    <x v="2"/>
    <s v="AUD"/>
    <n v="1420352264"/>
    <n v="1416896264"/>
    <b v="0"/>
    <n v="0"/>
    <b v="0"/>
    <x v="7"/>
    <n v="0"/>
    <x v="121"/>
    <x v="2"/>
    <s v="web"/>
  </r>
  <r>
    <n v="2391"/>
    <s v="oToBOTS.com - Freedom from high cost auto repairs (Canceled)"/>
    <s v="Using the power of internet to help people save hundreds in car repair."/>
    <x v="22"/>
    <n v="25"/>
    <x v="2"/>
    <x v="0"/>
    <s v="USD"/>
    <n v="1427825044"/>
    <n v="1425236644"/>
    <b v="0"/>
    <n v="1"/>
    <b v="0"/>
    <x v="7"/>
    <n v="0.125"/>
    <x v="384"/>
    <x v="2"/>
    <s v="web"/>
  </r>
  <r>
    <n v="2392"/>
    <s v="WILLAMETTE EXTRA BOARD (Canceled)"/>
    <s v="I am asking for $4,200 to launch a unique website serving professionals in any and all industries seeking additional income in Oregon."/>
    <x v="285"/>
    <n v="0"/>
    <x v="2"/>
    <x v="0"/>
    <s v="USD"/>
    <n v="1446087223"/>
    <n v="1443495223"/>
    <b v="0"/>
    <n v="0"/>
    <b v="0"/>
    <x v="7"/>
    <n v="0"/>
    <x v="121"/>
    <x v="2"/>
    <s v="web"/>
  </r>
  <r>
    <n v="2393"/>
    <s v="Game Swapper (Canceled)"/>
    <s v="Imagine a world where you can swap a video game you're tired of playing for a video game you actually want to play for just $1.50!"/>
    <x v="57"/>
    <n v="50"/>
    <x v="2"/>
    <x v="0"/>
    <s v="USD"/>
    <n v="1439048017"/>
    <n v="1436456017"/>
    <b v="0"/>
    <n v="1"/>
    <b v="0"/>
    <x v="7"/>
    <n v="0.05"/>
    <x v="73"/>
    <x v="2"/>
    <s v="web"/>
  </r>
  <r>
    <n v="2394"/>
    <s v="Wriyon - WRIte Your Own (Canceled)"/>
    <s v="We want to create the &quot;Facebook&quot; for Writers. We are working on a new world for people who like to write. Check out more wriyon.com"/>
    <x v="10"/>
    <n v="3"/>
    <x v="2"/>
    <x v="17"/>
    <s v="EUR"/>
    <n v="1424940093"/>
    <n v="1422348093"/>
    <b v="0"/>
    <n v="2"/>
    <b v="0"/>
    <x v="7"/>
    <n v="0.06"/>
    <x v="1788"/>
    <x v="2"/>
    <s v="web"/>
  </r>
  <r>
    <n v="2395"/>
    <s v="VENT it out (Canceled)"/>
    <s v="I am making a social website where people can anonymously or openly vent, All walks of life all over the world"/>
    <x v="287"/>
    <n v="0"/>
    <x v="2"/>
    <x v="0"/>
    <s v="USD"/>
    <n v="1484038620"/>
    <n v="1481597687"/>
    <b v="0"/>
    <n v="0"/>
    <b v="0"/>
    <x v="7"/>
    <n v="0"/>
    <x v="121"/>
    <x v="2"/>
    <s v="web"/>
  </r>
  <r>
    <n v="2396"/>
    <s v="Projektwebseite (Canceled)"/>
    <s v="I'm creating a website with projects which I'll create later / Ich erstelle eine Webseite mit Projekten, welche ich spÃ¤ter erstelle."/>
    <x v="10"/>
    <n v="10"/>
    <x v="2"/>
    <x v="16"/>
    <s v="CHF"/>
    <n v="1444940558"/>
    <n v="1442348558"/>
    <b v="0"/>
    <n v="1"/>
    <b v="0"/>
    <x v="7"/>
    <n v="0.2"/>
    <x v="119"/>
    <x v="2"/>
    <s v="web"/>
  </r>
  <r>
    <n v="2397"/>
    <s v="#ADOPTROHINGYA PROJECT (Canceled)"/>
    <s v="Matching refugees with sponsors in the US for 5 years. Our goal is to assist 300 Rohingya refugee families with supportive communities."/>
    <x v="346"/>
    <n v="0"/>
    <x v="2"/>
    <x v="0"/>
    <s v="USD"/>
    <n v="1420233256"/>
    <n v="1417641256"/>
    <b v="0"/>
    <n v="0"/>
    <b v="0"/>
    <x v="7"/>
    <n v="0"/>
    <x v="121"/>
    <x v="2"/>
    <s v="web"/>
  </r>
  <r>
    <n v="2398"/>
    <s v="Roekee.com (Canceled)"/>
    <s v="The internets new search engine. Looking for funding to develop our backend web indexing software with an emphasis on automation."/>
    <x v="23"/>
    <n v="0"/>
    <x v="2"/>
    <x v="0"/>
    <s v="USD"/>
    <n v="1435874384"/>
    <n v="1433282384"/>
    <b v="0"/>
    <n v="0"/>
    <b v="0"/>
    <x v="7"/>
    <n v="0"/>
    <x v="121"/>
    <x v="2"/>
    <s v="web"/>
  </r>
  <r>
    <n v="2399"/>
    <s v="SheLifts - the #1 Female Bodybuilding HUB (Canceled)"/>
    <s v="SheLifts is going to be the number One international social HUB &amp; information resource for women into weight lifting"/>
    <x v="93"/>
    <n v="0"/>
    <x v="2"/>
    <x v="11"/>
    <s v="SEK"/>
    <n v="1418934506"/>
    <n v="1415910506"/>
    <b v="0"/>
    <n v="0"/>
    <b v="0"/>
    <x v="7"/>
    <n v="0"/>
    <x v="121"/>
    <x v="2"/>
    <s v="web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2"/>
    <x v="2"/>
    <s v="AUD"/>
    <n v="1460615164"/>
    <n v="1458023164"/>
    <b v="0"/>
    <n v="0"/>
    <b v="0"/>
    <x v="7"/>
    <n v="0"/>
    <x v="121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1"/>
    <x v="0"/>
    <s v="USD"/>
    <n v="1457207096"/>
    <n v="1452023096"/>
    <b v="0"/>
    <n v="9"/>
    <b v="0"/>
    <x v="19"/>
    <n v="0.71785714285714286"/>
    <x v="1789"/>
    <x v="7"/>
    <s v="food trucks"/>
  </r>
  <r>
    <n v="2402"/>
    <s v="Cupcake Truck Unite"/>
    <s v="Small town, delicious treats, and a mobile truck"/>
    <x v="14"/>
    <n v="52"/>
    <x v="1"/>
    <x v="0"/>
    <s v="USD"/>
    <n v="1431533931"/>
    <n v="1428941931"/>
    <b v="0"/>
    <n v="1"/>
    <b v="0"/>
    <x v="19"/>
    <n v="0.43333333333333329"/>
    <x v="368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1"/>
    <x v="1"/>
    <s v="GBP"/>
    <n v="1459368658"/>
    <n v="1454188258"/>
    <b v="0"/>
    <n v="12"/>
    <b v="0"/>
    <x v="19"/>
    <n v="16.833333333333332"/>
    <x v="1790"/>
    <x v="7"/>
    <s v="food trucks"/>
  </r>
  <r>
    <n v="2404"/>
    <s v="Square Donuts Truck"/>
    <s v="We would love another Donut Food Truck for your famous Square Donuts.  We have one successful truck and retail store open already!"/>
    <x v="36"/>
    <n v="0"/>
    <x v="1"/>
    <x v="0"/>
    <s v="USD"/>
    <n v="1451782607"/>
    <n v="1449190607"/>
    <b v="0"/>
    <n v="0"/>
    <b v="0"/>
    <x v="19"/>
    <n v="0"/>
    <x v="121"/>
    <x v="7"/>
    <s v="food trucks"/>
  </r>
  <r>
    <n v="2405"/>
    <s v="JoyShtick Food Truck"/>
    <s v="We are the first gaming-themed food truck, bringing gourmet pub fare to the Jacksonville area."/>
    <x v="10"/>
    <n v="1126"/>
    <x v="1"/>
    <x v="0"/>
    <s v="USD"/>
    <n v="1472911375"/>
    <n v="1471096975"/>
    <b v="0"/>
    <n v="20"/>
    <b v="0"/>
    <x v="19"/>
    <n v="22.52"/>
    <x v="1791"/>
    <x v="7"/>
    <s v="food trucks"/>
  </r>
  <r>
    <n v="2406"/>
    <s v="Arnold's Happy Days Food Truck"/>
    <s v="Be a part of something BIG, support us in opening the best burger truck in Tacoma! ~ &quot;So I donâ€™t have to dream alone!&quot;"/>
    <x v="53"/>
    <n v="1345"/>
    <x v="1"/>
    <x v="0"/>
    <s v="USD"/>
    <n v="1421635190"/>
    <n v="1418179190"/>
    <b v="0"/>
    <n v="16"/>
    <b v="0"/>
    <x v="19"/>
    <n v="41.384615384615387"/>
    <x v="1792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1"/>
    <x v="0"/>
    <s v="USD"/>
    <n v="1428732000"/>
    <n v="1426772928"/>
    <b v="0"/>
    <n v="33"/>
    <b v="0"/>
    <x v="19"/>
    <n v="25.259090909090908"/>
    <x v="1793"/>
    <x v="7"/>
    <s v="food trucks"/>
  </r>
  <r>
    <n v="2408"/>
    <s v="Sabroso On Wheels"/>
    <s v="A US Army Vet trying to get a Peruvian food truck going! Really good Peruvian food now mobile!"/>
    <x v="36"/>
    <n v="30"/>
    <x v="1"/>
    <x v="0"/>
    <s v="USD"/>
    <n v="1415247757"/>
    <n v="1412652157"/>
    <b v="0"/>
    <n v="2"/>
    <b v="0"/>
    <x v="19"/>
    <n v="0.2"/>
    <x v="2"/>
    <x v="7"/>
    <s v="food trucks"/>
  </r>
  <r>
    <n v="2409"/>
    <s v="Johnny's Food Truck a Puerto Rican and BBQ infusion"/>
    <s v="I am looking to start a food truck with an infusion of my Puerto Rican heritage and my love for BBQ."/>
    <x v="31"/>
    <n v="460"/>
    <x v="1"/>
    <x v="0"/>
    <s v="USD"/>
    <n v="1439931675"/>
    <n v="1437339675"/>
    <b v="0"/>
    <n v="6"/>
    <b v="0"/>
    <x v="19"/>
    <n v="1.8399999999999999"/>
    <x v="474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x v="36"/>
    <n v="0"/>
    <x v="1"/>
    <x v="2"/>
    <s v="AUD"/>
    <n v="1441619275"/>
    <n v="1439027275"/>
    <b v="0"/>
    <n v="0"/>
    <b v="0"/>
    <x v="19"/>
    <n v="0"/>
    <x v="121"/>
    <x v="7"/>
    <s v="food trucks"/>
  </r>
  <r>
    <n v="2411"/>
    <s v="Was ist das"/>
    <s v="I want to create an authentic German food truck to travel all over the US. Spreading amazing German Food to Summer Time Music Festivals"/>
    <x v="31"/>
    <n v="151"/>
    <x v="1"/>
    <x v="0"/>
    <s v="USD"/>
    <n v="1440524082"/>
    <n v="1437932082"/>
    <b v="0"/>
    <n v="3"/>
    <b v="0"/>
    <x v="19"/>
    <n v="0.60399999999999998"/>
    <x v="69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1"/>
    <x v="6"/>
    <s v="EUR"/>
    <n v="1480185673"/>
    <n v="1476294073"/>
    <b v="0"/>
    <n v="0"/>
    <b v="0"/>
    <x v="19"/>
    <n v="0"/>
    <x v="121"/>
    <x v="7"/>
    <s v="food trucks"/>
  </r>
  <r>
    <n v="2413"/>
    <s v="Lone Pine Coffee Brewery"/>
    <s v="Lone Pine Coffee Brewery will be a portable third-wave coffee shop available for wedding receptions and other events!"/>
    <x v="9"/>
    <n v="25"/>
    <x v="1"/>
    <x v="0"/>
    <s v="USD"/>
    <n v="1401579000"/>
    <n v="1398911882"/>
    <b v="0"/>
    <n v="3"/>
    <b v="0"/>
    <x v="19"/>
    <n v="0.83333333333333337"/>
    <x v="1585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1"/>
    <x v="0"/>
    <s v="USD"/>
    <n v="1440215940"/>
    <n v="1436805660"/>
    <b v="0"/>
    <n v="13"/>
    <b v="0"/>
    <x v="19"/>
    <n v="3.0666666666666664"/>
    <x v="1794"/>
    <x v="7"/>
    <s v="food trucks"/>
  </r>
  <r>
    <n v="2415"/>
    <s v="Local Food Truck is Off the Hoof!"/>
    <s v="It will be ridiculously easy to become addicted to the full, rich flavor of locally raised beef, pork, and more..."/>
    <x v="127"/>
    <n v="335"/>
    <x v="1"/>
    <x v="0"/>
    <s v="USD"/>
    <n v="1468615346"/>
    <n v="1466023346"/>
    <b v="0"/>
    <n v="6"/>
    <b v="0"/>
    <x v="19"/>
    <n v="0.55833333333333335"/>
    <x v="179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1"/>
    <x v="0"/>
    <s v="USD"/>
    <n v="1426345200"/>
    <n v="1421343743"/>
    <b v="0"/>
    <n v="1"/>
    <b v="0"/>
    <x v="19"/>
    <n v="2.5000000000000001E-2"/>
    <x v="144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x v="28"/>
    <n v="0"/>
    <x v="1"/>
    <x v="0"/>
    <s v="USD"/>
    <n v="1407705187"/>
    <n v="1405113187"/>
    <b v="0"/>
    <n v="0"/>
    <b v="0"/>
    <x v="19"/>
    <n v="0"/>
    <x v="121"/>
    <x v="7"/>
    <s v="food trucks"/>
  </r>
  <r>
    <n v="2418"/>
    <s v="Mexican food truck"/>
    <s v="I want to start my food truck business."/>
    <x v="31"/>
    <n v="5"/>
    <x v="1"/>
    <x v="0"/>
    <s v="USD"/>
    <n v="1427225644"/>
    <n v="1422045244"/>
    <b v="0"/>
    <n v="5"/>
    <b v="0"/>
    <x v="19"/>
    <n v="0.02"/>
    <x v="12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1"/>
    <x v="0"/>
    <s v="USD"/>
    <n v="1424281389"/>
    <n v="1419097389"/>
    <b v="0"/>
    <n v="0"/>
    <b v="0"/>
    <x v="19"/>
    <n v="0"/>
    <x v="121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1"/>
    <x v="0"/>
    <s v="USD"/>
    <n v="1415583695"/>
    <n v="1410396095"/>
    <b v="0"/>
    <n v="36"/>
    <b v="0"/>
    <x v="19"/>
    <n v="14.825133372851216"/>
    <x v="1796"/>
    <x v="7"/>
    <s v="food trucks"/>
  </r>
  <r>
    <n v="2421"/>
    <s v="hot dog cart"/>
    <s v="help me start Merrill's first hot dog cart in this empty lot"/>
    <x v="12"/>
    <n v="1"/>
    <x v="1"/>
    <x v="0"/>
    <s v="USD"/>
    <n v="1424536196"/>
    <n v="1421944196"/>
    <b v="0"/>
    <n v="1"/>
    <b v="0"/>
    <x v="19"/>
    <n v="1.6666666666666666E-2"/>
    <x v="120"/>
    <x v="7"/>
    <s v="food trucks"/>
  </r>
  <r>
    <n v="2422"/>
    <s v="Help starting a family owned food truck"/>
    <s v="Family owned business serving BBQ and seafood to the public"/>
    <x v="2"/>
    <n v="1"/>
    <x v="1"/>
    <x v="0"/>
    <s v="USD"/>
    <n v="1426091036"/>
    <n v="1423502636"/>
    <b v="0"/>
    <n v="1"/>
    <b v="0"/>
    <x v="19"/>
    <n v="0.2"/>
    <x v="120"/>
    <x v="7"/>
    <s v="food trucks"/>
  </r>
  <r>
    <n v="2423"/>
    <s v="FBTR BBQ"/>
    <s v="FBTR is a Texas-style, North Carolina based, homemade BBQ company looking to bring good meat to the masses."/>
    <x v="127"/>
    <n v="8"/>
    <x v="1"/>
    <x v="0"/>
    <s v="USD"/>
    <n v="1420044890"/>
    <n v="1417452890"/>
    <b v="0"/>
    <n v="1"/>
    <b v="0"/>
    <x v="19"/>
    <n v="1.3333333333333334E-2"/>
    <x v="1797"/>
    <x v="7"/>
    <s v="food trucks"/>
  </r>
  <r>
    <n v="2424"/>
    <s v="Lily and Memphs"/>
    <s v="Great and creative food from the heart in the form of a sweet food truck!"/>
    <x v="31"/>
    <n v="310"/>
    <x v="1"/>
    <x v="0"/>
    <s v="USD"/>
    <n v="1414445108"/>
    <n v="1411853108"/>
    <b v="0"/>
    <n v="9"/>
    <b v="0"/>
    <x v="19"/>
    <n v="1.24"/>
    <x v="1798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x v="8"/>
    <n v="1"/>
    <x v="1"/>
    <x v="0"/>
    <s v="USD"/>
    <n v="1464386640"/>
    <n v="1463090149"/>
    <b v="0"/>
    <n v="1"/>
    <b v="0"/>
    <x v="19"/>
    <n v="2.8571428571428574E-2"/>
    <x v="120"/>
    <x v="7"/>
    <s v="food trucks"/>
  </r>
  <r>
    <n v="2426"/>
    <s v="The Low-Calorie Food Truck"/>
    <s v="Aspiring to create a food truck with many delicious low calorie meals to encourage healthy eating while enjoying every bite."/>
    <x v="22"/>
    <n v="0"/>
    <x v="1"/>
    <x v="0"/>
    <s v="USD"/>
    <n v="1439006692"/>
    <n v="1433822692"/>
    <b v="0"/>
    <n v="0"/>
    <b v="0"/>
    <x v="19"/>
    <n v="0"/>
    <x v="121"/>
    <x v="7"/>
    <s v="food trucks"/>
  </r>
  <r>
    <n v="2427"/>
    <s v="Wraps in a snap. Fast lunch with a gourmet punch!"/>
    <s v="Fast and simple lunches for those on the go.  All (lunch) deals $10 or less."/>
    <x v="63"/>
    <n v="1"/>
    <x v="1"/>
    <x v="0"/>
    <s v="USD"/>
    <n v="1458715133"/>
    <n v="1455262733"/>
    <b v="0"/>
    <n v="1"/>
    <b v="0"/>
    <x v="19"/>
    <n v="2E-3"/>
    <x v="120"/>
    <x v="7"/>
    <s v="food trucks"/>
  </r>
  <r>
    <n v="2428"/>
    <s v="Premium Burgers"/>
    <s v="From Moo 2 You! We want to offer premium burgers to a taco flooded environment."/>
    <x v="19"/>
    <n v="1"/>
    <x v="1"/>
    <x v="0"/>
    <s v="USD"/>
    <n v="1426182551"/>
    <n v="1423594151"/>
    <b v="0"/>
    <n v="1"/>
    <b v="0"/>
    <x v="19"/>
    <n v="2.8571428571428571E-3"/>
    <x v="12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1"/>
    <x v="10"/>
    <s v="NOK"/>
    <n v="1486313040"/>
    <n v="1483131966"/>
    <b v="0"/>
    <n v="4"/>
    <b v="0"/>
    <x v="19"/>
    <n v="1.4321428571428572"/>
    <x v="1799"/>
    <x v="7"/>
    <s v="food trucks"/>
  </r>
  <r>
    <n v="2430"/>
    <s v="It's so cute! - Great food!"/>
    <s v="This little guy will be circling the streets of Brickell &amp; Wynwood in Miami serving Venezuelan dishes. It needs TLC and some equipment"/>
    <x v="9"/>
    <n v="21"/>
    <x v="1"/>
    <x v="0"/>
    <s v="USD"/>
    <n v="1455246504"/>
    <n v="1452654504"/>
    <b v="0"/>
    <n v="2"/>
    <b v="0"/>
    <x v="19"/>
    <n v="0.70000000000000007"/>
    <x v="689"/>
    <x v="7"/>
    <s v="food trucks"/>
  </r>
  <r>
    <n v="2431"/>
    <s v="Murphy's good eatin'"/>
    <s v="Go to Colorado and run a food truck with homemade food of all kinds."/>
    <x v="57"/>
    <n v="2"/>
    <x v="1"/>
    <x v="0"/>
    <s v="USD"/>
    <n v="1467080613"/>
    <n v="1461896613"/>
    <b v="0"/>
    <n v="2"/>
    <b v="0"/>
    <x v="19"/>
    <n v="2E-3"/>
    <x v="120"/>
    <x v="7"/>
    <s v="food trucks"/>
  </r>
  <r>
    <n v="2432"/>
    <s v="funding for bbq trailer"/>
    <s v="Looking to start competition cooking and need start-up help.  Offering brisket tasting to all contributors."/>
    <x v="32"/>
    <n v="2"/>
    <x v="1"/>
    <x v="0"/>
    <s v="USD"/>
    <n v="1425791697"/>
    <n v="1423199697"/>
    <b v="0"/>
    <n v="2"/>
    <b v="0"/>
    <x v="19"/>
    <n v="1.4285714285714287E-2"/>
    <x v="120"/>
    <x v="7"/>
    <s v="food trucks"/>
  </r>
  <r>
    <n v="2433"/>
    <s v="TWIZTID CREATIONS"/>
    <s v="I want to create an amazing menu that no one eals has.I have great ideas like a non-traditional pb&amp;j thats wraped in an eggroll &amp; fried"/>
    <x v="3"/>
    <n v="0"/>
    <x v="1"/>
    <x v="0"/>
    <s v="USD"/>
    <n v="1456608943"/>
    <n v="1454016943"/>
    <b v="0"/>
    <n v="0"/>
    <b v="0"/>
    <x v="19"/>
    <n v="0"/>
    <x v="121"/>
    <x v="7"/>
    <s v="food trucks"/>
  </r>
  <r>
    <n v="2434"/>
    <s v="Fresh fruit and veggies for the hood!"/>
    <s v="Mobile food truck loaded with locally grown fresh fruits and veggies. Caters to the inner-city and zip codes known as food deserts."/>
    <x v="22"/>
    <n v="26"/>
    <x v="1"/>
    <x v="0"/>
    <s v="USD"/>
    <n v="1438662474"/>
    <n v="1435206474"/>
    <b v="0"/>
    <n v="2"/>
    <b v="0"/>
    <x v="19"/>
    <n v="0.13"/>
    <x v="31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1"/>
    <x v="11"/>
    <s v="SEK"/>
    <n v="1444027186"/>
    <n v="1441435186"/>
    <b v="0"/>
    <n v="4"/>
    <b v="0"/>
    <x v="19"/>
    <n v="0.48960000000000004"/>
    <x v="180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1"/>
    <x v="5"/>
    <s v="CAD"/>
    <n v="1454078770"/>
    <n v="1448894770"/>
    <b v="0"/>
    <n v="2"/>
    <b v="0"/>
    <x v="19"/>
    <n v="3.8461538461538464E-2"/>
    <x v="381"/>
    <x v="7"/>
    <s v="food trucks"/>
  </r>
  <r>
    <n v="2437"/>
    <s v="Cuppa Gumbos"/>
    <s v="Homemade Gumbo, Stews and Curry to be served hot and fresh everyday at any festival or concert we can attend."/>
    <x v="6"/>
    <n v="0"/>
    <x v="1"/>
    <x v="0"/>
    <s v="USD"/>
    <n v="1426615200"/>
    <n v="1422400188"/>
    <b v="0"/>
    <n v="0"/>
    <b v="0"/>
    <x v="19"/>
    <n v="0"/>
    <x v="121"/>
    <x v="7"/>
    <s v="food trucks"/>
  </r>
  <r>
    <n v="2438"/>
    <s v="FOOD|Art"/>
    <s v="I'm starting a catering and food truck business of southern comfort food. My FOOD is my Art!  _x000a_Thanks for you help!"/>
    <x v="36"/>
    <n v="50"/>
    <x v="1"/>
    <x v="0"/>
    <s v="USD"/>
    <n v="1449529062"/>
    <n v="1444341462"/>
    <b v="0"/>
    <n v="1"/>
    <b v="0"/>
    <x v="19"/>
    <n v="0.33333333333333337"/>
    <x v="73"/>
    <x v="7"/>
    <s v="food trucks"/>
  </r>
  <r>
    <n v="2439"/>
    <s v="Pillow Puffs Concessions"/>
    <s v="Expand cotton candy concession to include other foods and purchase a trailer to haul._x000a_Purchase unstuffed pets to fill with cotton candy"/>
    <x v="3"/>
    <n v="0"/>
    <x v="1"/>
    <x v="0"/>
    <s v="USD"/>
    <n v="1445197129"/>
    <n v="1442605129"/>
    <b v="0"/>
    <n v="0"/>
    <b v="0"/>
    <x v="19"/>
    <n v="0"/>
    <x v="121"/>
    <x v="7"/>
    <s v="food trucks"/>
  </r>
  <r>
    <n v="2440"/>
    <s v="The first green Food Truck in Phnom Penh"/>
    <s v="Starting a entire clean energy food truck and set a new standard for Cambodia"/>
    <x v="10"/>
    <n v="10"/>
    <x v="1"/>
    <x v="18"/>
    <s v="EUR"/>
    <n v="1455399313"/>
    <n v="1452807313"/>
    <b v="0"/>
    <n v="2"/>
    <b v="0"/>
    <x v="19"/>
    <n v="0.2"/>
    <x v="144"/>
    <x v="7"/>
    <s v="food trucks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x v="33"/>
    <n v="107.88"/>
    <x v="1801"/>
    <x v="7"/>
    <s v="small batch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x v="33"/>
    <n v="125.94166666666666"/>
    <x v="180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x v="33"/>
    <n v="202.51495"/>
    <x v="180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x v="33"/>
    <n v="108.60000000000001"/>
    <x v="1804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x v="33"/>
    <n v="172.8"/>
    <x v="180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x v="33"/>
    <n v="167.98"/>
    <x v="180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x v="33"/>
    <n v="427.20000000000005"/>
    <x v="180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x v="33"/>
    <n v="107.5"/>
    <x v="1808"/>
    <x v="7"/>
    <s v="small batch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x v="33"/>
    <n v="108"/>
    <x v="472"/>
    <x v="7"/>
    <s v="small batch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x v="33"/>
    <n v="101.53353333333335"/>
    <x v="1809"/>
    <x v="7"/>
    <s v="small batch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x v="33"/>
    <n v="115.45"/>
    <x v="1810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x v="33"/>
    <n v="133.5"/>
    <x v="181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x v="33"/>
    <n v="154.69999999999999"/>
    <x v="1812"/>
    <x v="7"/>
    <s v="small batch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x v="33"/>
    <n v="100.84571428571429"/>
    <x v="1813"/>
    <x v="7"/>
    <s v="small batch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x v="33"/>
    <n v="182"/>
    <x v="1814"/>
    <x v="7"/>
    <s v="small batch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x v="33"/>
    <n v="180.86666666666667"/>
    <x v="1815"/>
    <x v="7"/>
    <s v="small batch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x v="33"/>
    <n v="102.30434782608695"/>
    <x v="1816"/>
    <x v="7"/>
    <s v="small batch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x v="33"/>
    <n v="110.17999999999999"/>
    <x v="181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x v="33"/>
    <n v="102.25"/>
    <x v="1818"/>
    <x v="7"/>
    <s v="small batch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x v="33"/>
    <n v="100.78823529411764"/>
    <x v="1819"/>
    <x v="7"/>
    <s v="small batch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x v="14"/>
    <n v="103.8"/>
    <x v="182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x v="14"/>
    <n v="110.70833333333334"/>
    <x v="1821"/>
    <x v="4"/>
    <s v="indie rock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x v="14"/>
    <n v="116.25000000000001"/>
    <x v="1144"/>
    <x v="4"/>
    <s v="indie rock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x v="14"/>
    <n v="111.1"/>
    <x v="1822"/>
    <x v="4"/>
    <s v="indie rock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x v="14"/>
    <n v="180.14285714285714"/>
    <x v="1823"/>
    <x v="4"/>
    <s v="indie rock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x v="14"/>
    <n v="100"/>
    <x v="1824"/>
    <x v="4"/>
    <s v="indie rock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x v="14"/>
    <n v="118.5"/>
    <x v="1825"/>
    <x v="4"/>
    <s v="indie rock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x v="14"/>
    <n v="107.21700000000001"/>
    <x v="1826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x v="14"/>
    <n v="113.66666666666667"/>
    <x v="1827"/>
    <x v="4"/>
    <s v="indie rock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x v="14"/>
    <n v="103.16400000000002"/>
    <x v="1828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x v="14"/>
    <n v="128"/>
    <x v="1829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x v="14"/>
    <n v="135.76026666666667"/>
    <x v="1830"/>
    <x v="4"/>
    <s v="indie rock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x v="14"/>
    <n v="100"/>
    <x v="183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x v="14"/>
    <n v="100.00360000000002"/>
    <x v="1832"/>
    <x v="4"/>
    <s v="indie rock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x v="14"/>
    <n v="104.71999999999998"/>
    <x v="1833"/>
    <x v="4"/>
    <s v="indie rock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x v="14"/>
    <n v="105.02249999999999"/>
    <x v="1834"/>
    <x v="4"/>
    <s v="indie rock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x v="14"/>
    <n v="171.33333333333334"/>
    <x v="183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x v="14"/>
    <n v="127.49999999999999"/>
    <x v="1836"/>
    <x v="4"/>
    <s v="indie rock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x v="14"/>
    <n v="133.44333333333333"/>
    <x v="1837"/>
    <x v="4"/>
    <s v="indie rock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x v="14"/>
    <n v="100"/>
    <x v="409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x v="14"/>
    <n v="112.91099999999999"/>
    <x v="1838"/>
    <x v="4"/>
    <s v="indie rock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x v="14"/>
    <n v="100.1"/>
    <x v="1726"/>
    <x v="4"/>
    <s v="indie rock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x v="14"/>
    <n v="113.72727272727272"/>
    <x v="183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x v="14"/>
    <n v="119.31742857142855"/>
    <x v="1840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x v="14"/>
    <n v="103.25"/>
    <x v="184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x v="14"/>
    <n v="265.66666666666669"/>
    <x v="1842"/>
    <x v="4"/>
    <s v="indie rock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x v="14"/>
    <n v="100.05066666666667"/>
    <x v="1843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x v="14"/>
    <n v="106.69999999999999"/>
    <x v="1844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x v="14"/>
    <n v="133.67142857142858"/>
    <x v="1845"/>
    <x v="4"/>
    <s v="indie rock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x v="14"/>
    <n v="121.39999999999999"/>
    <x v="1846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x v="14"/>
    <n v="103.2"/>
    <x v="1847"/>
    <x v="4"/>
    <s v="indie rock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x v="14"/>
    <n v="125"/>
    <x v="1848"/>
    <x v="4"/>
    <s v="indie rock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x v="14"/>
    <n v="128.69999999999999"/>
    <x v="1849"/>
    <x v="4"/>
    <s v="indie rock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x v="14"/>
    <n v="101.00533333333333"/>
    <x v="1850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x v="14"/>
    <n v="127.53666666666665"/>
    <x v="1851"/>
    <x v="4"/>
    <s v="indie rock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x v="14"/>
    <n v="100"/>
    <x v="1852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x v="14"/>
    <n v="112.7715"/>
    <x v="1853"/>
    <x v="4"/>
    <s v="indie rock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x v="14"/>
    <n v="105.60000000000001"/>
    <x v="1854"/>
    <x v="4"/>
    <s v="indie rock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x v="14"/>
    <n v="202.625"/>
    <x v="1855"/>
    <x v="4"/>
    <s v="indie rock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x v="14"/>
    <n v="113.33333333333333"/>
    <x v="1856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1"/>
    <x v="5"/>
    <s v="CAD"/>
    <n v="1443379104"/>
    <n v="1440787104"/>
    <b v="0"/>
    <n v="7"/>
    <b v="0"/>
    <x v="34"/>
    <n v="2.5545454545454547"/>
    <x v="1857"/>
    <x v="7"/>
    <s v="restaurants"/>
  </r>
  <r>
    <n v="2502"/>
    <s v="Cupcake Chaos"/>
    <s v="A small sweet shop featuring the cupcake variety offered by Cupcake Chaos, candy, cotton candy, shakes and malts, located in Dalhart,TX"/>
    <x v="74"/>
    <n v="86"/>
    <x v="1"/>
    <x v="0"/>
    <s v="USD"/>
    <n v="1411328918"/>
    <n v="1407440918"/>
    <b v="0"/>
    <n v="5"/>
    <b v="0"/>
    <x v="34"/>
    <n v="7.8181818181818186E-2"/>
    <x v="1858"/>
    <x v="7"/>
    <s v="restaurants"/>
  </r>
  <r>
    <n v="2503"/>
    <s v="Cardinal Bistro BYOB Start Up"/>
    <s v="Cardinal Bistro will be Contemporary American dinning establishment based in Ventnor, NJ featuring local, seasonal ingredients."/>
    <x v="3"/>
    <n v="0"/>
    <x v="1"/>
    <x v="0"/>
    <s v="USD"/>
    <n v="1465333560"/>
    <n v="1462743308"/>
    <b v="0"/>
    <n v="0"/>
    <b v="0"/>
    <x v="34"/>
    <n v="0"/>
    <x v="121"/>
    <x v="7"/>
    <s v="restaurants"/>
  </r>
  <r>
    <n v="2504"/>
    <s v="Halal Restaurant and Internet Cafe"/>
    <s v="Halal Restaurant and Internet Cafe 20 percent of profits will go to building masjids."/>
    <x v="19"/>
    <n v="0"/>
    <x v="1"/>
    <x v="0"/>
    <s v="USD"/>
    <n v="1416014534"/>
    <n v="1413418934"/>
    <b v="0"/>
    <n v="0"/>
    <b v="0"/>
    <x v="34"/>
    <n v="0"/>
    <x v="121"/>
    <x v="7"/>
    <s v="restaurants"/>
  </r>
  <r>
    <n v="2505"/>
    <s v="PASTATUTION"/>
    <s v="PASTATUTION- The act or practice of engaging in Pasta Making for money.  _x000a__x000a_Help us get the Arcobaleno Pasta Extruder!"/>
    <x v="39"/>
    <n v="0"/>
    <x v="1"/>
    <x v="0"/>
    <s v="USD"/>
    <n v="1426292416"/>
    <n v="1423704016"/>
    <b v="0"/>
    <n v="0"/>
    <b v="0"/>
    <x v="34"/>
    <n v="0"/>
    <x v="121"/>
    <x v="7"/>
    <s v="restaurants"/>
  </r>
  <r>
    <n v="2506"/>
    <s v="Bowlz Cafe, Hull"/>
    <s v="Love cereal as much as we do? Then we need your help! We are opening a worldwide cereal cafe, serving the best in imported cereals!"/>
    <x v="10"/>
    <n v="30"/>
    <x v="1"/>
    <x v="1"/>
    <s v="GBP"/>
    <n v="1443906000"/>
    <n v="1441955269"/>
    <b v="0"/>
    <n v="2"/>
    <b v="0"/>
    <x v="34"/>
    <n v="0.6"/>
    <x v="2"/>
    <x v="7"/>
    <s v="restaurants"/>
  </r>
  <r>
    <n v="2507"/>
    <s v="Help Cafe Talavera get a New Kitchen!"/>
    <s v="Unique dishes for a unique city!."/>
    <x v="350"/>
    <n v="0"/>
    <x v="1"/>
    <x v="0"/>
    <s v="USD"/>
    <n v="1431308704"/>
    <n v="1428716704"/>
    <b v="0"/>
    <n v="0"/>
    <b v="0"/>
    <x v="34"/>
    <n v="0"/>
    <x v="121"/>
    <x v="7"/>
    <s v="restaurants"/>
  </r>
  <r>
    <n v="2508"/>
    <s v="Silver Linning Gourmet Fudge"/>
    <s v="I make Amazing homemade fudge available in 18 flavors. I want to open my own business to be able to let my area eat my incredible fudge"/>
    <x v="22"/>
    <n v="0"/>
    <x v="1"/>
    <x v="0"/>
    <s v="USD"/>
    <n v="1408056634"/>
    <n v="1405464634"/>
    <b v="0"/>
    <n v="0"/>
    <b v="0"/>
    <x v="34"/>
    <n v="0"/>
    <x v="121"/>
    <x v="7"/>
    <s v="restaurants"/>
  </r>
  <r>
    <n v="2509"/>
    <s v="&quot;Chuck J. Brubecker&quot;"/>
    <s v="Relax in a new Cheesecake Lounge in London, serving freshly made cheesecakes, all day and all night, along with great coffees and teas."/>
    <x v="75"/>
    <n v="1000"/>
    <x v="1"/>
    <x v="1"/>
    <s v="GBP"/>
    <n v="1429554349"/>
    <n v="1424719549"/>
    <b v="0"/>
    <n v="28"/>
    <b v="0"/>
    <x v="34"/>
    <n v="1.0526315789473684"/>
    <x v="68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1"/>
    <x v="0"/>
    <s v="USD"/>
    <n v="1431647772"/>
    <n v="1426463772"/>
    <b v="0"/>
    <n v="2"/>
    <b v="0"/>
    <x v="34"/>
    <n v="0.15"/>
    <x v="839"/>
    <x v="7"/>
    <s v="restaurants"/>
  </r>
  <r>
    <n v="2511"/>
    <s v="loluli's"/>
    <s v="Fresh Fast Food. A bbq ramen bar thats healthy, tasty and made to order right in front of your eyes....... From flame to bowl"/>
    <x v="57"/>
    <n v="0"/>
    <x v="1"/>
    <x v="1"/>
    <s v="GBP"/>
    <n v="1454323413"/>
    <n v="1451731413"/>
    <b v="0"/>
    <n v="0"/>
    <b v="0"/>
    <x v="34"/>
    <n v="0"/>
    <x v="121"/>
    <x v="7"/>
    <s v="restaurants"/>
  </r>
  <r>
    <n v="2512"/>
    <s v="Somethin' Tasty"/>
    <s v="Somethin' Tasty is a unique coffee, pastry &amp; retail store. We consign from all local sources: pottery, glass &amp; art."/>
    <x v="146"/>
    <n v="0"/>
    <x v="1"/>
    <x v="0"/>
    <s v="USD"/>
    <n v="1418504561"/>
    <n v="1417208561"/>
    <b v="0"/>
    <n v="0"/>
    <b v="0"/>
    <x v="34"/>
    <n v="0"/>
    <x v="121"/>
    <x v="7"/>
    <s v="restaurants"/>
  </r>
  <r>
    <n v="2513"/>
    <s v="Yahu Restaurants"/>
    <s v="Wir wollen einen Ort erschaffen an dem man sich wohlfÃ¼hlen kann, ein Ort an dem die Gedanken frei sind und man das Essen genieÃŸen kann."/>
    <x v="237"/>
    <n v="0"/>
    <x v="1"/>
    <x v="12"/>
    <s v="EUR"/>
    <n v="1488067789"/>
    <n v="1482883789"/>
    <b v="0"/>
    <n v="0"/>
    <b v="0"/>
    <x v="34"/>
    <n v="0"/>
    <x v="121"/>
    <x v="7"/>
    <s v="restaurants"/>
  </r>
  <r>
    <n v="2514"/>
    <s v="Lunch For Tots"/>
    <s v="My little cafe has been challenged to provide healthy, fun lunches to kids at a Montessori School. Local/organic as much as possible."/>
    <x v="14"/>
    <n v="210"/>
    <x v="1"/>
    <x v="0"/>
    <s v="USD"/>
    <n v="1408526477"/>
    <n v="1407057677"/>
    <b v="0"/>
    <n v="4"/>
    <b v="0"/>
    <x v="34"/>
    <n v="1.7500000000000002"/>
    <x v="1859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1"/>
    <x v="0"/>
    <s v="USD"/>
    <n v="1424635753"/>
    <n v="1422043753"/>
    <b v="0"/>
    <n v="12"/>
    <b v="0"/>
    <x v="34"/>
    <n v="18.600000000000001"/>
    <x v="1860"/>
    <x v="7"/>
    <s v="restaurants"/>
  </r>
  <r>
    <n v="2516"/>
    <s v="Morning Glory"/>
    <s v="Hi, everyone my name is Alex, and i want to create not just a cafe spot, but a place that gives everyone a nice warm homey feeling."/>
    <x v="29"/>
    <n v="0"/>
    <x v="1"/>
    <x v="0"/>
    <s v="USD"/>
    <n v="1417279252"/>
    <n v="1414683652"/>
    <b v="0"/>
    <n v="0"/>
    <b v="0"/>
    <x v="34"/>
    <n v="0"/>
    <x v="121"/>
    <x v="7"/>
    <s v="restaurants"/>
  </r>
  <r>
    <n v="2517"/>
    <s v="The Canteen"/>
    <s v="KICK START US! Chef-driven dining experience offering a multi-course tasteful and playful menu that hems in familiar seasonal comfort."/>
    <x v="102"/>
    <n v="1767"/>
    <x v="1"/>
    <x v="5"/>
    <s v="CAD"/>
    <n v="1426788930"/>
    <n v="1424200530"/>
    <b v="0"/>
    <n v="33"/>
    <b v="0"/>
    <x v="34"/>
    <n v="9.8166666666666664"/>
    <x v="1861"/>
    <x v="7"/>
    <s v="restaurants"/>
  </r>
  <r>
    <n v="2518"/>
    <s v="Southern California's Backroad Eateries"/>
    <s v="I am traveling the backroads of Southern California, to discover the best out-of-the-way eateries the area has to offer"/>
    <x v="10"/>
    <n v="0"/>
    <x v="1"/>
    <x v="0"/>
    <s v="USD"/>
    <n v="1415899228"/>
    <n v="1413303628"/>
    <b v="0"/>
    <n v="0"/>
    <b v="0"/>
    <x v="34"/>
    <n v="0"/>
    <x v="121"/>
    <x v="7"/>
    <s v="restaurants"/>
  </r>
  <r>
    <n v="2519"/>
    <s v="Kelli's Kitchen"/>
    <s v="Better than your mom's, better than Cracker Barrel, only at Kelli's Kitchen (all from scratch)."/>
    <x v="60"/>
    <n v="65"/>
    <x v="1"/>
    <x v="0"/>
    <s v="USD"/>
    <n v="1405741404"/>
    <n v="1403149404"/>
    <b v="0"/>
    <n v="4"/>
    <b v="0"/>
    <x v="34"/>
    <n v="4.3333333333333335E-2"/>
    <x v="1862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x v="57"/>
    <n v="0"/>
    <x v="1"/>
    <x v="0"/>
    <s v="USD"/>
    <n v="1476559260"/>
    <n v="1472567085"/>
    <b v="0"/>
    <n v="0"/>
    <b v="0"/>
    <x v="34"/>
    <n v="0"/>
    <x v="121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x v="35"/>
    <n v="109.48792"/>
    <x v="186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x v="35"/>
    <n v="100"/>
    <x v="1864"/>
    <x v="4"/>
    <s v="classical music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x v="35"/>
    <n v="156.44444444444446"/>
    <x v="1865"/>
    <x v="4"/>
    <s v="classical music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x v="35"/>
    <n v="101.6"/>
    <x v="1866"/>
    <x v="4"/>
    <s v="classical music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x v="35"/>
    <n v="100.325"/>
    <x v="1867"/>
    <x v="4"/>
    <s v="classical music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x v="35"/>
    <n v="112.94999999999999"/>
    <x v="1868"/>
    <x v="4"/>
    <s v="classical music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x v="35"/>
    <n v="102.125"/>
    <x v="1869"/>
    <x v="4"/>
    <s v="classical music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x v="35"/>
    <n v="107.24974999999999"/>
    <x v="1870"/>
    <x v="4"/>
    <s v="classical music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x v="35"/>
    <n v="104.28333333333333"/>
    <x v="187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x v="35"/>
    <n v="100"/>
    <x v="1872"/>
    <x v="4"/>
    <s v="classical music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x v="35"/>
    <n v="100.4"/>
    <x v="187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x v="35"/>
    <n v="126.125"/>
    <x v="1874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x v="35"/>
    <n v="110.66666666666667"/>
    <x v="1875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x v="35"/>
    <n v="105"/>
    <x v="1876"/>
    <x v="4"/>
    <s v="classical music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x v="35"/>
    <n v="103.77499999999999"/>
    <x v="187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x v="35"/>
    <n v="115.99999999999999"/>
    <x v="1878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x v="35"/>
    <n v="110.00000000000001"/>
    <x v="101"/>
    <x v="4"/>
    <s v="classical music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x v="35"/>
    <n v="113.01761111111111"/>
    <x v="1879"/>
    <x v="4"/>
    <s v="classical music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x v="35"/>
    <n v="100.25"/>
    <x v="1880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x v="35"/>
    <n v="103.4"/>
    <x v="188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x v="35"/>
    <n v="107.02857142857142"/>
    <x v="1882"/>
    <x v="4"/>
    <s v="classical music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x v="35"/>
    <n v="103.57142857142858"/>
    <x v="1883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x v="35"/>
    <n v="156.4"/>
    <x v="1884"/>
    <x v="4"/>
    <s v="classical music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x v="35"/>
    <n v="100.82"/>
    <x v="188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x v="35"/>
    <n v="195.3"/>
    <x v="1886"/>
    <x v="4"/>
    <s v="classical music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x v="35"/>
    <n v="111.71428571428572"/>
    <x v="1887"/>
    <x v="4"/>
    <s v="classical music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x v="35"/>
    <n v="119.85454545454546"/>
    <x v="1888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x v="35"/>
    <n v="101.85"/>
    <x v="1889"/>
    <x v="4"/>
    <s v="classical music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x v="35"/>
    <n v="102.80254777070064"/>
    <x v="1890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x v="35"/>
    <n v="100.84615384615385"/>
    <x v="189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x v="35"/>
    <n v="102.73469387755102"/>
    <x v="1892"/>
    <x v="4"/>
    <s v="classical music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x v="35"/>
    <n v="106.5"/>
    <x v="1893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x v="35"/>
    <n v="155.53333333333333"/>
    <x v="1894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x v="35"/>
    <n v="122.8"/>
    <x v="189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x v="35"/>
    <n v="107.35"/>
    <x v="1896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x v="35"/>
    <n v="105.50335570469798"/>
    <x v="1897"/>
    <x v="4"/>
    <s v="classical music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x v="35"/>
    <n v="118.44444444444444"/>
    <x v="1898"/>
    <x v="4"/>
    <s v="classical music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x v="35"/>
    <n v="108.88"/>
    <x v="1899"/>
    <x v="4"/>
    <s v="classical music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x v="35"/>
    <n v="111.25"/>
    <x v="1900"/>
    <x v="4"/>
    <s v="classical music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x v="35"/>
    <n v="100.1"/>
    <x v="1901"/>
    <x v="4"/>
    <s v="classical music"/>
  </r>
  <r>
    <n v="2561"/>
    <s v="Project Bearnaise Trucks (Canceled)"/>
    <s v="Ever had chicken fingers smothered in bearnaise sauce, resting on a bed of your favorite rice? We need these meals on wheels."/>
    <x v="57"/>
    <n v="0"/>
    <x v="2"/>
    <x v="5"/>
    <s v="CAD"/>
    <n v="1444740089"/>
    <n v="1442148089"/>
    <b v="0"/>
    <n v="0"/>
    <b v="0"/>
    <x v="19"/>
    <n v="0"/>
    <x v="12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2"/>
    <x v="12"/>
    <s v="EUR"/>
    <n v="1476189339"/>
    <n v="1471005339"/>
    <b v="0"/>
    <n v="3"/>
    <b v="0"/>
    <x v="19"/>
    <n v="0.75"/>
    <x v="384"/>
    <x v="7"/>
    <s v="food trucks"/>
  </r>
  <r>
    <n v="2563"/>
    <s v="Phoenix Pearl Boba Tea Truck (Canceled)"/>
    <s v="Michigan based bubble tea and specialty ice cream food truck"/>
    <x v="22"/>
    <n v="0"/>
    <x v="2"/>
    <x v="0"/>
    <s v="USD"/>
    <n v="1438226451"/>
    <n v="1433042451"/>
    <b v="0"/>
    <n v="0"/>
    <b v="0"/>
    <x v="19"/>
    <n v="0"/>
    <x v="121"/>
    <x v="7"/>
    <s v="food trucks"/>
  </r>
  <r>
    <n v="2564"/>
    <s v="Seaside Eddy's - Wheels on the Ground! (Canceled)"/>
    <s v="We want to bring the wonderful flavors of the Jersey Shore, my home, to my new home in Winnipeg, the center of Canada."/>
    <x v="79"/>
    <n v="0"/>
    <x v="2"/>
    <x v="5"/>
    <s v="CAD"/>
    <n v="1406854699"/>
    <n v="1404262699"/>
    <b v="0"/>
    <n v="0"/>
    <b v="0"/>
    <x v="19"/>
    <n v="0"/>
    <x v="121"/>
    <x v="7"/>
    <s v="food trucks"/>
  </r>
  <r>
    <n v="2565"/>
    <s v="The Sketchy Pelican (Canceled)"/>
    <s v="The Sketchy Pelican. Is my vision to bring raw, honest, soulful, creative, thoght provoking cuisine to food truck form"/>
    <x v="3"/>
    <n v="100"/>
    <x v="2"/>
    <x v="0"/>
    <s v="USD"/>
    <n v="1462827000"/>
    <n v="1457710589"/>
    <b v="0"/>
    <n v="1"/>
    <b v="0"/>
    <x v="19"/>
    <n v="1"/>
    <x v="101"/>
    <x v="7"/>
    <s v="food trucks"/>
  </r>
  <r>
    <n v="2566"/>
    <s v="Mamma B's Pizza Get's Rolling (Canceled)"/>
    <s v="You can skip the hotdog cart and enjoy fresh, hot, delicious, handmade pizza when Mamma B's takes her show on the road!"/>
    <x v="19"/>
    <n v="0"/>
    <x v="2"/>
    <x v="0"/>
    <s v="USD"/>
    <n v="1408663948"/>
    <n v="1406071948"/>
    <b v="0"/>
    <n v="0"/>
    <b v="0"/>
    <x v="19"/>
    <n v="0"/>
    <x v="121"/>
    <x v="7"/>
    <s v="food trucks"/>
  </r>
  <r>
    <n v="2567"/>
    <s v="Burgers and Babes Food Truck (Canceled)"/>
    <s v="You're leaving a Bar/Nightclub what else would you want more than to have a Juicy Burger and to see Beautiful Girls making it."/>
    <x v="101"/>
    <n v="120"/>
    <x v="2"/>
    <x v="0"/>
    <s v="USD"/>
    <n v="1429823138"/>
    <n v="1427231138"/>
    <b v="0"/>
    <n v="2"/>
    <b v="0"/>
    <x v="19"/>
    <n v="0.26666666666666666"/>
    <x v="88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2"/>
    <x v="1"/>
    <s v="GBP"/>
    <n v="1472745594"/>
    <n v="1470153594"/>
    <b v="0"/>
    <n v="1"/>
    <b v="0"/>
    <x v="19"/>
    <n v="0.5"/>
    <x v="73"/>
    <x v="7"/>
    <s v="food trucks"/>
  </r>
  <r>
    <n v="2569"/>
    <s v="Rochester Needs a Dessert Food Truck (Canceled)"/>
    <s v="With your help, I would be able to get a truck and start the process of getting it ready for the 2016 season."/>
    <x v="115"/>
    <n v="145"/>
    <x v="2"/>
    <x v="0"/>
    <s v="USD"/>
    <n v="1442457112"/>
    <n v="1439865112"/>
    <b v="0"/>
    <n v="2"/>
    <b v="0"/>
    <x v="19"/>
    <n v="2.2307692307692308"/>
    <x v="1902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2"/>
    <x v="0"/>
    <s v="USD"/>
    <n v="1486590035"/>
    <n v="1483998035"/>
    <b v="0"/>
    <n v="2"/>
    <b v="0"/>
    <x v="19"/>
    <n v="0.84285714285714297"/>
    <x v="1903"/>
    <x v="7"/>
    <s v="food trucks"/>
  </r>
  <r>
    <n v="2571"/>
    <s v="Coco Bowls (Canceled)"/>
    <s v="Perth locals who dream of opening a health food van, and serving treats that not only taste amazing but also benefit your body."/>
    <x v="57"/>
    <n v="250"/>
    <x v="2"/>
    <x v="2"/>
    <s v="AUD"/>
    <n v="1463645521"/>
    <n v="1458461521"/>
    <b v="0"/>
    <n v="4"/>
    <b v="0"/>
    <x v="19"/>
    <n v="0.25"/>
    <x v="372"/>
    <x v="7"/>
    <s v="food trucks"/>
  </r>
  <r>
    <n v="2572"/>
    <s v="A Dream of Naughty Nachos (Canceled)"/>
    <s v="Mesquite smoked brisket nachos, food truck style, with homemade salsa to make your taste buds dance."/>
    <x v="11"/>
    <n v="0"/>
    <x v="2"/>
    <x v="0"/>
    <s v="USD"/>
    <n v="1428893517"/>
    <n v="1426301517"/>
    <b v="0"/>
    <n v="0"/>
    <b v="0"/>
    <x v="19"/>
    <n v="0"/>
    <x v="121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x v="6"/>
    <n v="0"/>
    <x v="2"/>
    <x v="0"/>
    <s v="USD"/>
    <n v="1408803149"/>
    <n v="1404915149"/>
    <b v="0"/>
    <n v="0"/>
    <b v="0"/>
    <x v="19"/>
    <n v="0"/>
    <x v="121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2"/>
    <x v="0"/>
    <s v="USD"/>
    <n v="1463600945"/>
    <n v="1461786545"/>
    <b v="0"/>
    <n v="0"/>
    <b v="0"/>
    <x v="19"/>
    <n v="0"/>
    <x v="121"/>
    <x v="7"/>
    <s v="food trucks"/>
  </r>
  <r>
    <n v="2575"/>
    <s v="Vdub dogs (Canceled)"/>
    <s v="Hello everyone, Iv'e decided to put my love for old Volkswagen buses and my love for cooking together! Support vdub dogs hot dog bus!"/>
    <x v="94"/>
    <n v="0"/>
    <x v="2"/>
    <x v="0"/>
    <s v="USD"/>
    <n v="1421030194"/>
    <n v="1418438194"/>
    <b v="0"/>
    <n v="0"/>
    <b v="0"/>
    <x v="19"/>
    <n v="0"/>
    <x v="121"/>
    <x v="7"/>
    <s v="food trucks"/>
  </r>
  <r>
    <n v="2576"/>
    <s v="2 Go Fast Food (Canceled)"/>
    <s v="A New Twist with an American and Philippine fast food Mobile Trailer."/>
    <x v="3"/>
    <n v="0"/>
    <x v="2"/>
    <x v="0"/>
    <s v="USD"/>
    <n v="1428707647"/>
    <n v="1424823247"/>
    <b v="0"/>
    <n v="0"/>
    <b v="0"/>
    <x v="19"/>
    <n v="0"/>
    <x v="121"/>
    <x v="7"/>
    <s v="food trucks"/>
  </r>
  <r>
    <n v="2577"/>
    <s v="Fruity Cakes (Canceled)"/>
    <s v="This is not your average cake, it's fruit with yogurt fruit dip icing and fruit toppings! Great for events, parties, weddings and more!"/>
    <x v="36"/>
    <n v="0"/>
    <x v="2"/>
    <x v="0"/>
    <s v="USD"/>
    <n v="1407181297"/>
    <n v="1405021297"/>
    <b v="0"/>
    <n v="0"/>
    <b v="0"/>
    <x v="19"/>
    <n v="0"/>
    <x v="121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2"/>
    <x v="0"/>
    <s v="USD"/>
    <n v="1444410000"/>
    <n v="1440203579"/>
    <b v="0"/>
    <n v="0"/>
    <b v="0"/>
    <x v="19"/>
    <n v="0"/>
    <x v="121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2"/>
    <x v="0"/>
    <s v="USD"/>
    <n v="1410810903"/>
    <n v="1405626903"/>
    <b v="0"/>
    <n v="12"/>
    <b v="0"/>
    <x v="19"/>
    <n v="0.13849999999999998"/>
    <x v="1904"/>
    <x v="7"/>
    <s v="food trucks"/>
  </r>
  <r>
    <n v="2580"/>
    <s v="Build Phatboyz Food Truck (Canceled)"/>
    <s v="Planning to build this truck into a full rolling fold out cook shack,providing clean cold drinking water to all festival goers"/>
    <x v="0"/>
    <n v="51"/>
    <x v="2"/>
    <x v="0"/>
    <s v="USD"/>
    <n v="1431745200"/>
    <n v="1429170603"/>
    <b v="0"/>
    <n v="2"/>
    <b v="0"/>
    <x v="19"/>
    <n v="0.6"/>
    <x v="157"/>
    <x v="7"/>
    <s v="food trucks"/>
  </r>
  <r>
    <n v="2581"/>
    <s v="A Flying Sausage Food Truck"/>
    <s v="Creating a Food Truck to bring gourmet sausage sliders to Jacksonville, FL for breakfast, lunch, and special events."/>
    <x v="10"/>
    <n v="530"/>
    <x v="1"/>
    <x v="0"/>
    <s v="USD"/>
    <n v="1447689898"/>
    <n v="1445094298"/>
    <b v="0"/>
    <n v="11"/>
    <b v="0"/>
    <x v="19"/>
    <n v="10.6"/>
    <x v="1905"/>
    <x v="7"/>
    <s v="food trucks"/>
  </r>
  <r>
    <n v="2582"/>
    <s v="Drunken Wings"/>
    <s v="The place where chicken meets liquor for the first time!"/>
    <x v="161"/>
    <n v="1"/>
    <x v="1"/>
    <x v="0"/>
    <s v="USD"/>
    <n v="1477784634"/>
    <n v="1475192634"/>
    <b v="0"/>
    <n v="1"/>
    <b v="0"/>
    <x v="19"/>
    <n v="1.1111111111111111E-3"/>
    <x v="120"/>
    <x v="7"/>
    <s v="food trucks"/>
  </r>
  <r>
    <n v="2583"/>
    <s v="Crazy Daisy Food Truck"/>
    <s v="Crazy Daisy will become the newest member of the food truck distributors in Kansas City, Missouri."/>
    <x v="28"/>
    <n v="5"/>
    <x v="1"/>
    <x v="0"/>
    <s v="USD"/>
    <n v="1426526880"/>
    <n v="1421346480"/>
    <b v="0"/>
    <n v="5"/>
    <b v="0"/>
    <x v="19"/>
    <n v="0.5"/>
    <x v="120"/>
    <x v="7"/>
    <s v="food trucks"/>
  </r>
  <r>
    <n v="2584"/>
    <s v="Culinary Arts Food Truck Style"/>
    <s v="Bringing quality food to the masses using local premium ingredients, but at a food truck price!"/>
    <x v="3"/>
    <n v="0"/>
    <x v="1"/>
    <x v="0"/>
    <s v="USD"/>
    <n v="1434341369"/>
    <n v="1431749369"/>
    <b v="0"/>
    <n v="0"/>
    <b v="0"/>
    <x v="19"/>
    <n v="0"/>
    <x v="121"/>
    <x v="7"/>
    <s v="food trucks"/>
  </r>
  <r>
    <n v="2585"/>
    <s v="Evie's Eats and Natural Treats Food Truck"/>
    <s v="Evie's Eats uses local ingredients to create sweet treats, healthy snacks and on the go meals, all with the family budget in mind!"/>
    <x v="11"/>
    <n v="50"/>
    <x v="1"/>
    <x v="0"/>
    <s v="USD"/>
    <n v="1404601632"/>
    <n v="1402009632"/>
    <b v="0"/>
    <n v="1"/>
    <b v="0"/>
    <x v="19"/>
    <n v="0.16666666666666669"/>
    <x v="73"/>
    <x v="7"/>
    <s v="food trucks"/>
  </r>
  <r>
    <n v="2586"/>
    <s v="Inspire Healthy Eating"/>
    <s v="I would like to bring fresh salad and food to the streets of London at a reasonable price."/>
    <x v="9"/>
    <n v="5"/>
    <x v="1"/>
    <x v="1"/>
    <s v="GBP"/>
    <n v="1451030136"/>
    <n v="1448438136"/>
    <b v="0"/>
    <n v="1"/>
    <b v="0"/>
    <x v="19"/>
    <n v="0.16666666666666669"/>
    <x v="144"/>
    <x v="7"/>
    <s v="food trucks"/>
  </r>
  <r>
    <n v="2587"/>
    <s v="Yummy Hugs-The Original Co-op, Pop-up Food Truck"/>
    <s v="Providing creative, healthy signature dishes for active, conscientious lifestylers through a community of culinary artists."/>
    <x v="63"/>
    <n v="1217"/>
    <x v="1"/>
    <x v="0"/>
    <s v="USD"/>
    <n v="1451491953"/>
    <n v="1448899953"/>
    <b v="0"/>
    <n v="6"/>
    <b v="0"/>
    <x v="19"/>
    <n v="2.4340000000000002"/>
    <x v="1906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1"/>
    <x v="0"/>
    <s v="USD"/>
    <n v="1427807640"/>
    <n v="1423325626"/>
    <b v="0"/>
    <n v="8"/>
    <b v="0"/>
    <x v="19"/>
    <n v="3.8833333333333329"/>
    <x v="1907"/>
    <x v="7"/>
    <s v="food trucks"/>
  </r>
  <r>
    <n v="2589"/>
    <s v="TapiÃ³ca - Brazilian Street Food Truck"/>
    <s v="A Brazilian-inspired food truck in one of the busiest spots in Copenhagen, delicious pancakes made by the healthy tapiÃ³ca flour"/>
    <x v="63"/>
    <n v="5"/>
    <x v="1"/>
    <x v="8"/>
    <s v="DKK"/>
    <n v="1458733927"/>
    <n v="1456145527"/>
    <b v="0"/>
    <n v="1"/>
    <b v="0"/>
    <x v="19"/>
    <n v="0.01"/>
    <x v="144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1"/>
    <x v="2"/>
    <s v="AUD"/>
    <n v="1453817297"/>
    <n v="1453212497"/>
    <b v="0"/>
    <n v="0"/>
    <b v="0"/>
    <x v="19"/>
    <n v="0"/>
    <x v="121"/>
    <x v="7"/>
    <s v="food trucks"/>
  </r>
  <r>
    <n v="2591"/>
    <s v="patent pending"/>
    <s v="Hi everyone I am a 26 year old single mom trying to start her own food business! I need to first afford the patent to reveal more!"/>
    <x v="15"/>
    <n v="26"/>
    <x v="1"/>
    <x v="0"/>
    <s v="USD"/>
    <n v="1457901924"/>
    <n v="1452721524"/>
    <b v="0"/>
    <n v="2"/>
    <b v="0"/>
    <x v="19"/>
    <n v="1.7333333333333332"/>
    <x v="31"/>
    <x v="7"/>
    <s v="food trucks"/>
  </r>
  <r>
    <n v="2592"/>
    <s v="El Carte 303"/>
    <s v="El Carte is revolutionizing the food truck industry. Meet the new food trike. #oneandonly  we going to spread the awesomeness all over!"/>
    <x v="11"/>
    <n v="50"/>
    <x v="1"/>
    <x v="0"/>
    <s v="USD"/>
    <n v="1412536421"/>
    <n v="1409944421"/>
    <b v="0"/>
    <n v="1"/>
    <b v="0"/>
    <x v="19"/>
    <n v="0.16666666666666669"/>
    <x v="73"/>
    <x v="7"/>
    <s v="food trucks"/>
  </r>
  <r>
    <n v="2593"/>
    <s v="L.J. Silvers' Ice Cream and Taco Van"/>
    <s v="What could be better than satisfying your hunger with ice cream or a taco (or both) from a 1970's mural van blastin disco music!"/>
    <x v="3"/>
    <n v="0"/>
    <x v="1"/>
    <x v="0"/>
    <s v="USD"/>
    <n v="1429993026"/>
    <n v="1427401026"/>
    <b v="0"/>
    <n v="0"/>
    <b v="0"/>
    <x v="19"/>
    <n v="0"/>
    <x v="121"/>
    <x v="7"/>
    <s v="food trucks"/>
  </r>
  <r>
    <n v="2594"/>
    <s v="The Shirley Delicious Treats Food Truck Project"/>
    <s v="New, small home business, looking to take some Granny's old recipes along with some of my own creations to the streets!"/>
    <x v="58"/>
    <n v="1"/>
    <x v="1"/>
    <x v="0"/>
    <s v="USD"/>
    <n v="1407453228"/>
    <n v="1404861228"/>
    <b v="0"/>
    <n v="1"/>
    <b v="0"/>
    <x v="19"/>
    <n v="1.25E-3"/>
    <x v="120"/>
    <x v="7"/>
    <s v="food trucks"/>
  </r>
  <r>
    <n v="2595"/>
    <s v="Food Truck for Little Fox Bakery"/>
    <s v="Looking to put the best baked goods in Bowling Green on wheels"/>
    <x v="36"/>
    <n v="1825"/>
    <x v="1"/>
    <x v="0"/>
    <s v="USD"/>
    <n v="1487915500"/>
    <n v="1485323500"/>
    <b v="0"/>
    <n v="19"/>
    <b v="0"/>
    <x v="19"/>
    <n v="12.166666666666668"/>
    <x v="1908"/>
    <x v="7"/>
    <s v="food trucks"/>
  </r>
  <r>
    <n v="2596"/>
    <s v="The Chef Express Food Truck"/>
    <s v="I'm bringing passion, talent, and most importantly some amazing gourmet food to the streets of Lethbridge and southern Alberta."/>
    <x v="19"/>
    <n v="8256"/>
    <x v="1"/>
    <x v="5"/>
    <s v="CAD"/>
    <n v="1407427009"/>
    <n v="1404835009"/>
    <b v="0"/>
    <n v="27"/>
    <b v="0"/>
    <x v="19"/>
    <n v="23.588571428571427"/>
    <x v="1909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1"/>
    <x v="1"/>
    <s v="GBP"/>
    <n v="1466323917"/>
    <n v="1463731917"/>
    <b v="0"/>
    <n v="7"/>
    <b v="0"/>
    <x v="19"/>
    <n v="5.6666666666666661"/>
    <x v="1910"/>
    <x v="7"/>
    <s v="food trucks"/>
  </r>
  <r>
    <n v="2598"/>
    <s v="Rovin' Okie's Fried Pies gourmet southern fried pies."/>
    <s v="I'm ready to make Tulsa happy and aware that love and kindness go hand in hand with good food!"/>
    <x v="9"/>
    <n v="1170"/>
    <x v="1"/>
    <x v="0"/>
    <s v="USD"/>
    <n v="1443039001"/>
    <n v="1440447001"/>
    <b v="0"/>
    <n v="14"/>
    <b v="0"/>
    <x v="19"/>
    <n v="39"/>
    <x v="1911"/>
    <x v="7"/>
    <s v="food trucks"/>
  </r>
  <r>
    <n v="2599"/>
    <s v="Empty Ramekins Catering Group"/>
    <s v="The Empty Ramekins Catering Group is looking for your help to start up in Miami Florida!!!!"/>
    <x v="354"/>
    <n v="90"/>
    <x v="1"/>
    <x v="0"/>
    <s v="USD"/>
    <n v="1407089147"/>
    <n v="1403201147"/>
    <b v="0"/>
    <n v="5"/>
    <b v="0"/>
    <x v="19"/>
    <n v="0.99546510341776351"/>
    <x v="666"/>
    <x v="7"/>
    <s v="food trucks"/>
  </r>
  <r>
    <n v="2600"/>
    <s v="Help Buttz Return From the Ashes"/>
    <s v="On Sunday November 8, 2015 our food truck burned to the ground. Please help us get rebuilt."/>
    <x v="63"/>
    <n v="3466"/>
    <x v="1"/>
    <x v="0"/>
    <s v="USD"/>
    <n v="1458938200"/>
    <n v="1453757800"/>
    <b v="0"/>
    <n v="30"/>
    <b v="0"/>
    <x v="19"/>
    <n v="6.9320000000000004"/>
    <x v="1912"/>
    <x v="7"/>
    <s v="food trucks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x v="36"/>
    <n v="661.4"/>
    <x v="1913"/>
    <x v="2"/>
    <s v="space exploration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x v="36"/>
    <n v="326.0916666666667"/>
    <x v="1914"/>
    <x v="2"/>
    <s v="space exploration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x v="36"/>
    <n v="101.48571428571429"/>
    <x v="1915"/>
    <x v="2"/>
    <s v="space exploration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x v="36"/>
    <n v="104.21799999999999"/>
    <x v="1916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x v="36"/>
    <n v="107.42157000000002"/>
    <x v="1917"/>
    <x v="2"/>
    <s v="space exploration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x v="36"/>
    <n v="110.05454545454545"/>
    <x v="1918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x v="36"/>
    <n v="407.7"/>
    <x v="1919"/>
    <x v="2"/>
    <s v="space exploration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x v="36"/>
    <n v="223.92500000000001"/>
    <x v="1920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x v="36"/>
    <n v="303.80111428571428"/>
    <x v="1921"/>
    <x v="2"/>
    <s v="space exploration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x v="36"/>
    <n v="141.3251043268175"/>
    <x v="192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x v="36"/>
    <n v="2790.6363636363635"/>
    <x v="1923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x v="36"/>
    <n v="171.76130000000001"/>
    <x v="1924"/>
    <x v="2"/>
    <s v="space exploration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x v="36"/>
    <n v="101.01333333333334"/>
    <x v="192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x v="36"/>
    <n v="102"/>
    <x v="1926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x v="36"/>
    <n v="169.76511744127936"/>
    <x v="1927"/>
    <x v="2"/>
    <s v="space exploration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x v="36"/>
    <n v="114.53400000000001"/>
    <x v="1928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x v="36"/>
    <n v="877.6"/>
    <x v="1929"/>
    <x v="2"/>
    <s v="space exploration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x v="36"/>
    <n v="105.38666666666667"/>
    <x v="193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x v="36"/>
    <n v="188.39999999999998"/>
    <x v="193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x v="36"/>
    <n v="143.65230769230772"/>
    <x v="1932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x v="36"/>
    <n v="145.88"/>
    <x v="1933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x v="36"/>
    <n v="131.184"/>
    <x v="1934"/>
    <x v="2"/>
    <s v="space exploration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x v="36"/>
    <n v="113.99999999999999"/>
    <x v="1935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x v="36"/>
    <n v="1379.4206249999997"/>
    <x v="1936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x v="36"/>
    <n v="956"/>
    <x v="1937"/>
    <x v="2"/>
    <s v="space exploration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x v="36"/>
    <n v="112.00000000000001"/>
    <x v="15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x v="36"/>
    <n v="646.66666666666663"/>
    <x v="1938"/>
    <x v="2"/>
    <s v="space exploration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x v="36"/>
    <n v="110.36948748510132"/>
    <x v="1939"/>
    <x v="2"/>
    <s v="space exploration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x v="36"/>
    <n v="127.74000000000001"/>
    <x v="1940"/>
    <x v="2"/>
    <s v="space exploration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x v="36"/>
    <n v="157.9"/>
    <x v="1941"/>
    <x v="2"/>
    <s v="space exploration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x v="36"/>
    <n v="114.66525000000001"/>
    <x v="1942"/>
    <x v="2"/>
    <s v="space exploration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x v="36"/>
    <n v="137.00934579439252"/>
    <x v="1943"/>
    <x v="2"/>
    <s v="space exploration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x v="36"/>
    <n v="354.62"/>
    <x v="1944"/>
    <x v="2"/>
    <s v="space exploration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x v="36"/>
    <n v="106.02150537634409"/>
    <x v="1945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x v="36"/>
    <n v="100"/>
    <x v="1946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x v="36"/>
    <n v="187.3"/>
    <x v="1947"/>
    <x v="2"/>
    <s v="space exploration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x v="36"/>
    <n v="166.2"/>
    <x v="1948"/>
    <x v="2"/>
    <s v="space exploration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x v="36"/>
    <n v="101.72910662824208"/>
    <x v="1949"/>
    <x v="2"/>
    <s v="space exploration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x v="36"/>
    <n v="164"/>
    <x v="1950"/>
    <x v="2"/>
    <s v="space exploration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x v="36"/>
    <n v="105.66666666666666"/>
    <x v="1951"/>
    <x v="2"/>
    <s v="space exploration"/>
  </r>
  <r>
    <n v="2641"/>
    <s v="Build Flying Saucer Artificial Intelligent from sea shell"/>
    <s v="Building a Flying saucer that has Artificial Intelligent made from sea shell."/>
    <x v="15"/>
    <n v="15"/>
    <x v="1"/>
    <x v="0"/>
    <s v="USD"/>
    <n v="1410811740"/>
    <n v="1409341863"/>
    <b v="0"/>
    <n v="1"/>
    <b v="0"/>
    <x v="36"/>
    <n v="1"/>
    <x v="2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1"/>
    <x v="12"/>
    <s v="EUR"/>
    <n v="1468565820"/>
    <n v="1465970108"/>
    <b v="0"/>
    <n v="0"/>
    <b v="0"/>
    <x v="36"/>
    <n v="0"/>
    <x v="121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2"/>
    <x v="0"/>
    <s v="USD"/>
    <n v="1482307140"/>
    <n v="1479218315"/>
    <b v="1"/>
    <n v="1501"/>
    <b v="0"/>
    <x v="36"/>
    <n v="33.559730999999999"/>
    <x v="195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2"/>
    <x v="0"/>
    <s v="USD"/>
    <n v="1489172435"/>
    <n v="1486580435"/>
    <b v="1"/>
    <n v="52"/>
    <b v="0"/>
    <x v="36"/>
    <n v="2.0529999999999999"/>
    <x v="1953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2"/>
    <x v="2"/>
    <s v="AUD"/>
    <n v="1415481203"/>
    <n v="1412885603"/>
    <b v="1"/>
    <n v="23"/>
    <b v="0"/>
    <x v="36"/>
    <n v="10.5"/>
    <x v="1954"/>
    <x v="2"/>
    <s v="space exploration"/>
  </r>
  <r>
    <n v="2646"/>
    <s v="SpaceVR: Your Ticket to Space (Canceled)"/>
    <s v="We're a small group with a big mission: making it possible for everyone to explore space using the power of virtual reality."/>
    <x v="69"/>
    <n v="42086.42"/>
    <x v="2"/>
    <x v="0"/>
    <s v="USD"/>
    <n v="1441783869"/>
    <n v="1439191869"/>
    <b v="1"/>
    <n v="535"/>
    <b v="0"/>
    <x v="36"/>
    <n v="8.4172840000000004"/>
    <x v="1955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2"/>
    <x v="5"/>
    <s v="CAD"/>
    <n v="1439533019"/>
    <n v="1436941019"/>
    <b v="0"/>
    <n v="3"/>
    <b v="0"/>
    <x v="36"/>
    <n v="1.44"/>
    <x v="1053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2"/>
    <x v="0"/>
    <s v="USD"/>
    <n v="1457543360"/>
    <n v="1454951360"/>
    <b v="0"/>
    <n v="6"/>
    <b v="0"/>
    <x v="36"/>
    <n v="0.88333333333333341"/>
    <x v="1956"/>
    <x v="2"/>
    <s v="space exploration"/>
  </r>
  <r>
    <n v="2649"/>
    <s v="The Mission - Please Check Back Soon (Canceled)"/>
    <s v="They have launched a Kickstarter."/>
    <x v="152"/>
    <n v="124"/>
    <x v="2"/>
    <x v="0"/>
    <s v="USD"/>
    <n v="1454370941"/>
    <n v="1449186941"/>
    <b v="0"/>
    <n v="3"/>
    <b v="0"/>
    <x v="36"/>
    <n v="9.920000000000001E-2"/>
    <x v="1957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x v="127"/>
    <n v="358"/>
    <x v="2"/>
    <x v="0"/>
    <s v="USD"/>
    <n v="1482332343"/>
    <n v="1479740343"/>
    <b v="0"/>
    <n v="5"/>
    <b v="0"/>
    <x v="36"/>
    <n v="0.59666666666666668"/>
    <x v="1958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2"/>
    <x v="0"/>
    <s v="USD"/>
    <n v="1450380009"/>
    <n v="1447960809"/>
    <b v="0"/>
    <n v="17"/>
    <b v="0"/>
    <x v="36"/>
    <n v="1.8689285714285715"/>
    <x v="1959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2"/>
    <x v="2"/>
    <s v="AUD"/>
    <n v="1418183325"/>
    <n v="1415591325"/>
    <b v="0"/>
    <n v="11"/>
    <b v="0"/>
    <x v="36"/>
    <n v="0.88500000000000001"/>
    <x v="1960"/>
    <x v="2"/>
    <s v="space exploration"/>
  </r>
  <r>
    <n v="2653"/>
    <s v="Dream Rocket Project (Canceled)"/>
    <s v="DREAM BIG. Explore the universe through STEAM education. (Science, Technology, Engineering, Art, Mathematics)"/>
    <x v="362"/>
    <n v="5876"/>
    <x v="2"/>
    <x v="0"/>
    <s v="USD"/>
    <n v="1402632000"/>
    <n v="1399909127"/>
    <b v="0"/>
    <n v="70"/>
    <b v="0"/>
    <x v="36"/>
    <n v="11.52156862745098"/>
    <x v="1961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2"/>
    <x v="0"/>
    <s v="USD"/>
    <n v="1429622726"/>
    <n v="1424442326"/>
    <b v="0"/>
    <n v="6"/>
    <b v="0"/>
    <x v="36"/>
    <n v="5.1000000000000004E-2"/>
    <x v="439"/>
    <x v="2"/>
    <s v="space exploration"/>
  </r>
  <r>
    <n v="2655"/>
    <s v="Balloons (Canceled)"/>
    <s v="Thank you for your support!"/>
    <x v="36"/>
    <n v="3155"/>
    <x v="2"/>
    <x v="0"/>
    <s v="USD"/>
    <n v="1455048000"/>
    <n v="1452631647"/>
    <b v="0"/>
    <n v="43"/>
    <b v="0"/>
    <x v="36"/>
    <n v="21.033333333333335"/>
    <x v="1962"/>
    <x v="2"/>
    <s v="space exploration"/>
  </r>
  <r>
    <n v="2656"/>
    <s v="MoonWatcher: A 24/7 Live Video of the Moon for Everyone (Canceled)"/>
    <s v="MoonWatcher will be bringing the Moon closer to all of us."/>
    <x v="60"/>
    <n v="17155"/>
    <x v="2"/>
    <x v="0"/>
    <s v="USD"/>
    <n v="1489345200"/>
    <n v="1485966688"/>
    <b v="0"/>
    <n v="152"/>
    <b v="0"/>
    <x v="36"/>
    <n v="11.436666666666667"/>
    <x v="1963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2"/>
    <x v="0"/>
    <s v="USD"/>
    <n v="1470187800"/>
    <n v="1467325053"/>
    <b v="0"/>
    <n v="59"/>
    <b v="0"/>
    <x v="36"/>
    <n v="18.737933333333334"/>
    <x v="1964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x v="316"/>
    <n v="91"/>
    <x v="2"/>
    <x v="0"/>
    <s v="USD"/>
    <n v="1469913194"/>
    <n v="1467321194"/>
    <b v="0"/>
    <n v="4"/>
    <b v="0"/>
    <x v="36"/>
    <n v="9.285714285714286E-2"/>
    <x v="1965"/>
    <x v="2"/>
    <s v="space exploration"/>
  </r>
  <r>
    <n v="2659"/>
    <s v="test (Canceled)"/>
    <s v="test"/>
    <x v="197"/>
    <n v="1333"/>
    <x v="2"/>
    <x v="0"/>
    <s v="USD"/>
    <n v="1429321210"/>
    <n v="1426729210"/>
    <b v="0"/>
    <n v="10"/>
    <b v="0"/>
    <x v="36"/>
    <n v="2.7204081632653061"/>
    <x v="1966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2"/>
    <x v="0"/>
    <s v="USD"/>
    <n v="1448388418"/>
    <n v="1443200818"/>
    <b v="0"/>
    <n v="5"/>
    <b v="0"/>
    <x v="36"/>
    <n v="9.5000000000000001E-2"/>
    <x v="1967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x v="37"/>
    <n v="102.89999999999999"/>
    <x v="1968"/>
    <x v="2"/>
    <s v="makerspaces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x v="37"/>
    <n v="106.80000000000001"/>
    <x v="1969"/>
    <x v="2"/>
    <s v="makerspaces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x v="37"/>
    <n v="104.59625"/>
    <x v="197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x v="37"/>
    <n v="103.42857142857143"/>
    <x v="1971"/>
    <x v="2"/>
    <s v="makerspaces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x v="37"/>
    <n v="123.14285714285715"/>
    <x v="1972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x v="37"/>
    <n v="159.29509999999999"/>
    <x v="197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x v="37"/>
    <n v="110.66666666666667"/>
    <x v="1974"/>
    <x v="2"/>
    <s v="makerspaces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x v="37"/>
    <n v="170.70000000000002"/>
    <x v="197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x v="37"/>
    <n v="125.125"/>
    <x v="1976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1"/>
    <x v="2"/>
    <s v="AUD"/>
    <n v="1406593780"/>
    <n v="1404174580"/>
    <b v="1"/>
    <n v="60"/>
    <b v="0"/>
    <x v="37"/>
    <n v="6.4158609339642041"/>
    <x v="1977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1"/>
    <x v="0"/>
    <s v="USD"/>
    <n v="1419017880"/>
    <n v="1416419916"/>
    <b v="1"/>
    <n v="84"/>
    <b v="0"/>
    <x v="37"/>
    <n v="11.343999999999999"/>
    <x v="1978"/>
    <x v="2"/>
    <s v="makerspaces"/>
  </r>
  <r>
    <n v="2672"/>
    <s v="Open Tools for Science and Science Education"/>
    <s v="Manylabs aims to help support 20 new residents working on open, low-cost, accessible tools for science and science education."/>
    <x v="3"/>
    <n v="3319"/>
    <x v="1"/>
    <x v="0"/>
    <s v="USD"/>
    <n v="1451282400"/>
    <n v="1449436390"/>
    <b v="1"/>
    <n v="47"/>
    <b v="0"/>
    <x v="37"/>
    <n v="33.19"/>
    <x v="1979"/>
    <x v="2"/>
    <s v="makerspaces"/>
  </r>
  <r>
    <n v="2673"/>
    <s v="Help us open a Makerspace for Kids"/>
    <s v="We're opening up a Pixel Academy in Manhattan and we need your help to fill it with technology and tools for New York City's kids!"/>
    <x v="79"/>
    <n v="11032"/>
    <x v="1"/>
    <x v="0"/>
    <s v="USD"/>
    <n v="1414622700"/>
    <n v="1412081999"/>
    <b v="1"/>
    <n v="66"/>
    <b v="0"/>
    <x v="37"/>
    <n v="27.58"/>
    <x v="198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1"/>
    <x v="0"/>
    <s v="USD"/>
    <n v="1467694740"/>
    <n v="1465398670"/>
    <b v="1"/>
    <n v="171"/>
    <b v="0"/>
    <x v="37"/>
    <n v="62.839999999999996"/>
    <x v="1981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1"/>
    <x v="0"/>
    <s v="USD"/>
    <n v="1415655289"/>
    <n v="1413059689"/>
    <b v="1"/>
    <n v="29"/>
    <b v="0"/>
    <x v="37"/>
    <n v="7.5880000000000001"/>
    <x v="1982"/>
    <x v="2"/>
    <s v="makerspaces"/>
  </r>
  <r>
    <n v="2676"/>
    <s v="Toronto VR Co-Op"/>
    <s v="Our aim is to provide high-end equipment and space for Toronto coders, filmmakers, and artists to develop cutting-edge VR content."/>
    <x v="190"/>
    <n v="1058"/>
    <x v="1"/>
    <x v="5"/>
    <s v="CAD"/>
    <n v="1463929174"/>
    <n v="1461337174"/>
    <b v="0"/>
    <n v="9"/>
    <b v="0"/>
    <x v="37"/>
    <n v="50.38095238095238"/>
    <x v="1983"/>
    <x v="2"/>
    <s v="makerspaces"/>
  </r>
  <r>
    <n v="2677"/>
    <s v="Tinkr Tech - mobile makerspace"/>
    <s v="A mobile tech lab with cutting edge maker tools that travels to schools to offer free creative workshops for school age kids."/>
    <x v="330"/>
    <n v="3415"/>
    <x v="1"/>
    <x v="0"/>
    <s v="USD"/>
    <n v="1404348143"/>
    <n v="1401756143"/>
    <b v="0"/>
    <n v="27"/>
    <b v="0"/>
    <x v="37"/>
    <n v="17.512820512820511"/>
    <x v="1984"/>
    <x v="2"/>
    <s v="makerspaces"/>
  </r>
  <r>
    <n v="2678"/>
    <s v="Wavegarden in Marbella (MÃ¡laga)"/>
    <s v="Wavegarden is the worldâ€™s longest man-made wave that creates ideal conditions for surfing. Help us and let's open one in Malaga!!"/>
    <x v="364"/>
    <n v="1100"/>
    <x v="1"/>
    <x v="3"/>
    <s v="EUR"/>
    <n v="1443121765"/>
    <n v="1440529765"/>
    <b v="0"/>
    <n v="2"/>
    <b v="0"/>
    <x v="37"/>
    <n v="1.375E-2"/>
    <x v="1985"/>
    <x v="2"/>
    <s v="makerspaces"/>
  </r>
  <r>
    <n v="2679"/>
    <s v="DIY Garage"/>
    <s v="A do-it-yourself auto garage in Des Moines, Iowa where people can learn how to work on cars &amp; those who know can share their knowledge."/>
    <x v="79"/>
    <n v="132"/>
    <x v="1"/>
    <x v="0"/>
    <s v="USD"/>
    <n v="1425081694"/>
    <n v="1422489694"/>
    <b v="0"/>
    <n v="3"/>
    <b v="0"/>
    <x v="37"/>
    <n v="0.33"/>
    <x v="895"/>
    <x v="2"/>
    <s v="makerspaces"/>
  </r>
  <r>
    <n v="2680"/>
    <s v="iHeart Pillow"/>
    <s v="iHeartPillow, Connecting loved ones"/>
    <x v="261"/>
    <n v="276"/>
    <x v="1"/>
    <x v="3"/>
    <s v="EUR"/>
    <n v="1459915491"/>
    <n v="1457327091"/>
    <b v="0"/>
    <n v="4"/>
    <b v="0"/>
    <x v="37"/>
    <n v="0.86250000000000004"/>
    <x v="160"/>
    <x v="2"/>
    <s v="makerspaces"/>
  </r>
  <r>
    <n v="2681"/>
    <s v="Jolly's Hot Dogs An All-Beef Coney Dog"/>
    <s v="Jolly's Hot Dogs: A beef hot dog topped with deliciously seasoned ground beef, mustard and minced onions."/>
    <x v="6"/>
    <n v="55"/>
    <x v="1"/>
    <x v="0"/>
    <s v="USD"/>
    <n v="1405027750"/>
    <n v="1402867750"/>
    <b v="0"/>
    <n v="2"/>
    <b v="0"/>
    <x v="19"/>
    <n v="0.6875"/>
    <x v="446"/>
    <x v="7"/>
    <s v="food trucks"/>
  </r>
  <r>
    <n v="2682"/>
    <s v="Toastie's Gourmet Toast"/>
    <s v="Gourmet Toast is the culinary combination, neigh, perfection of America's most under-utilized snack: Toast."/>
    <x v="12"/>
    <n v="1698"/>
    <x v="1"/>
    <x v="0"/>
    <s v="USD"/>
    <n v="1416635940"/>
    <n v="1413838540"/>
    <b v="0"/>
    <n v="20"/>
    <b v="0"/>
    <x v="19"/>
    <n v="28.299999999999997"/>
    <x v="1986"/>
    <x v="7"/>
    <s v="food trucks"/>
  </r>
  <r>
    <n v="2683"/>
    <s v="Just Cereal - Mobile Cereal Bar"/>
    <s v="Cereal isn't only for breakfast! Help me bring cereal to the 92% of Americans who eat cereal everyday. Out of the home and to you!"/>
    <x v="36"/>
    <n v="36"/>
    <x v="1"/>
    <x v="0"/>
    <s v="USD"/>
    <n v="1425233240"/>
    <n v="1422641240"/>
    <b v="0"/>
    <n v="3"/>
    <b v="0"/>
    <x v="19"/>
    <n v="0.24"/>
    <x v="1053"/>
    <x v="7"/>
    <s v="food trucks"/>
  </r>
  <r>
    <n v="2684"/>
    <s v="Ain't No Thang..."/>
    <s v="Not all wings are created equal. We believe ours take flight above the rest. Come judge for yourself. To us it Ain't No Thang..."/>
    <x v="54"/>
    <n v="800"/>
    <x v="1"/>
    <x v="0"/>
    <s v="USD"/>
    <n v="1407621425"/>
    <n v="1404165425"/>
    <b v="0"/>
    <n v="4"/>
    <b v="0"/>
    <x v="19"/>
    <n v="1.1428571428571428"/>
    <x v="444"/>
    <x v="7"/>
    <s v="food trucks"/>
  </r>
  <r>
    <n v="2685"/>
    <s v="Nana's Home Cooking on Wheels"/>
    <s v="Home cooked meals made by Nana. Indiana's famous tenderloin sandwiches, Nana's homemade cole slaw and so much more."/>
    <x v="63"/>
    <n v="10"/>
    <x v="1"/>
    <x v="0"/>
    <s v="USD"/>
    <n v="1430149330"/>
    <n v="1424968930"/>
    <b v="0"/>
    <n v="1"/>
    <b v="0"/>
    <x v="19"/>
    <n v="0.02"/>
    <x v="119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1"/>
    <x v="0"/>
    <s v="USD"/>
    <n v="1412119423"/>
    <n v="1410391423"/>
    <b v="0"/>
    <n v="0"/>
    <b v="0"/>
    <x v="19"/>
    <n v="0"/>
    <x v="121"/>
    <x v="7"/>
    <s v="food trucks"/>
  </r>
  <r>
    <n v="2687"/>
    <s v="Munch Wagon"/>
    <s v="Your American Pizzas, Wings, Stuffed Gouda Burger, Sweet &amp; Russet Potato Fries served on a food Truck!!"/>
    <x v="36"/>
    <n v="0"/>
    <x v="1"/>
    <x v="0"/>
    <s v="USD"/>
    <n v="1435591318"/>
    <n v="1432999318"/>
    <b v="0"/>
    <n v="0"/>
    <b v="0"/>
    <x v="19"/>
    <n v="0"/>
    <x v="121"/>
    <x v="7"/>
    <s v="food trucks"/>
  </r>
  <r>
    <n v="2688"/>
    <s v="Mac N Cheez Food Truck"/>
    <s v="The amazing gourmet Mac N Cheez Food Truck Campaigne!"/>
    <x v="63"/>
    <n v="74"/>
    <x v="1"/>
    <x v="0"/>
    <s v="USD"/>
    <n v="1424746800"/>
    <n v="1422067870"/>
    <b v="0"/>
    <n v="14"/>
    <b v="0"/>
    <x v="19"/>
    <n v="0.14799999999999999"/>
    <x v="1987"/>
    <x v="7"/>
    <s v="food trucks"/>
  </r>
  <r>
    <n v="2689"/>
    <s v="Mouth Watering Mobile Restaurant"/>
    <s v="I am creating a high quality, local product only, concession trailer for local and remote events. Dearborn Brand, Winter's Brand, more."/>
    <x v="19"/>
    <n v="1"/>
    <x v="1"/>
    <x v="0"/>
    <s v="USD"/>
    <n v="1469919890"/>
    <n v="1467327890"/>
    <b v="0"/>
    <n v="1"/>
    <b v="0"/>
    <x v="19"/>
    <n v="2.8571428571428571E-3"/>
    <x v="12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x v="58"/>
    <n v="8586"/>
    <x v="1"/>
    <x v="0"/>
    <s v="USD"/>
    <n v="1433298676"/>
    <n v="1429410676"/>
    <b v="0"/>
    <n v="118"/>
    <b v="0"/>
    <x v="19"/>
    <n v="10.7325"/>
    <x v="1988"/>
    <x v="7"/>
    <s v="food trucks"/>
  </r>
  <r>
    <n v="2691"/>
    <s v="Cook"/>
    <s v="A Great New local Food Truck serving up ethnic fusion inspired eats in Ottawa."/>
    <x v="99"/>
    <n v="35"/>
    <x v="1"/>
    <x v="5"/>
    <s v="CAD"/>
    <n v="1431278557"/>
    <n v="1427390557"/>
    <b v="0"/>
    <n v="2"/>
    <b v="0"/>
    <x v="19"/>
    <n v="5.3846153846153842E-2"/>
    <x v="844"/>
    <x v="7"/>
    <s v="food trucks"/>
  </r>
  <r>
    <n v="2692"/>
    <s v="&quot;Sami j's Food Truck&quot;"/>
    <s v="Our food truck will bring you -_x000a_                       Fast, Fresh, Food -_x000a_                            Throughout the Omaha area"/>
    <x v="8"/>
    <n v="25"/>
    <x v="1"/>
    <x v="0"/>
    <s v="USD"/>
    <n v="1427266860"/>
    <n v="1424678460"/>
    <b v="0"/>
    <n v="1"/>
    <b v="0"/>
    <x v="19"/>
    <n v="0.7142857142857143"/>
    <x v="384"/>
    <x v="7"/>
    <s v="food trucks"/>
  </r>
  <r>
    <n v="2693"/>
    <s v="Chili dog"/>
    <s v="I want to start a food truck that specializes in chili cheese dogs, using new kinds of meats, cheeses and toppings you wouldn't imagine"/>
    <x v="10"/>
    <n v="40"/>
    <x v="1"/>
    <x v="0"/>
    <s v="USD"/>
    <n v="1407899966"/>
    <n v="1405307966"/>
    <b v="0"/>
    <n v="3"/>
    <b v="0"/>
    <x v="19"/>
    <n v="0.8"/>
    <x v="14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1"/>
    <x v="0"/>
    <s v="USD"/>
    <n v="1411701739"/>
    <n v="1409109739"/>
    <b v="0"/>
    <n v="1"/>
    <b v="0"/>
    <x v="19"/>
    <n v="3.3333333333333335E-3"/>
    <x v="120"/>
    <x v="7"/>
    <s v="food trucks"/>
  </r>
  <r>
    <n v="2695"/>
    <s v="Fat daddy mac food truck"/>
    <s v="I am creating food magic on the go! Amazing food isn't just for sitdown restaraunts anymore!"/>
    <x v="36"/>
    <n v="71"/>
    <x v="1"/>
    <x v="0"/>
    <s v="USD"/>
    <n v="1428981718"/>
    <n v="1423801318"/>
    <b v="0"/>
    <n v="3"/>
    <b v="0"/>
    <x v="19"/>
    <n v="0.47333333333333333"/>
    <x v="1989"/>
    <x v="7"/>
    <s v="food trucks"/>
  </r>
  <r>
    <n v="2696"/>
    <s v="The Military Moms Food Truck"/>
    <s v="The dream to own a food truck, rolling wherever the army sends me, hiring other military spouses and veterans alike! Giving back!"/>
    <x v="127"/>
    <n v="3390"/>
    <x v="1"/>
    <x v="0"/>
    <s v="USD"/>
    <n v="1419538560"/>
    <n v="1416600960"/>
    <b v="0"/>
    <n v="38"/>
    <b v="0"/>
    <x v="19"/>
    <n v="5.65"/>
    <x v="1990"/>
    <x v="7"/>
    <s v="food trucks"/>
  </r>
  <r>
    <n v="2697"/>
    <s v="Dough Heads Food Truck: waffles stuffed with sweet + savory"/>
    <s v="Stuffed waffles made from Dough. Sweet, savory, salty and then stuffed with meats, fruits, and sauces!"/>
    <x v="165"/>
    <n v="6061"/>
    <x v="1"/>
    <x v="0"/>
    <s v="USD"/>
    <n v="1438552800"/>
    <n v="1435876423"/>
    <b v="0"/>
    <n v="52"/>
    <b v="0"/>
    <x v="19"/>
    <n v="26.35217391304348"/>
    <x v="199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1"/>
    <x v="0"/>
    <s v="USD"/>
    <n v="1403904808"/>
    <n v="1401312808"/>
    <b v="0"/>
    <n v="2"/>
    <b v="0"/>
    <x v="19"/>
    <n v="0.325125"/>
    <x v="1992"/>
    <x v="7"/>
    <s v="food trucks"/>
  </r>
  <r>
    <n v="2699"/>
    <s v="my bakery truck"/>
    <s v="Hi, I want make my first bakery. Food truck was great, but I not have a car licence. So, help me to be my dream!"/>
    <x v="365"/>
    <n v="0"/>
    <x v="1"/>
    <x v="5"/>
    <s v="CAD"/>
    <n v="1407533463"/>
    <n v="1404941463"/>
    <b v="0"/>
    <n v="0"/>
    <b v="0"/>
    <x v="19"/>
    <n v="0"/>
    <x v="121"/>
    <x v="7"/>
    <s v="food trucks"/>
  </r>
  <r>
    <n v="2700"/>
    <s v="Holly's Hot Stuff"/>
    <s v="I currently own and operate a hot dog cart. I am hoping to purchase a used food truck so I can do business year round!"/>
    <x v="204"/>
    <n v="70"/>
    <x v="1"/>
    <x v="0"/>
    <s v="USD"/>
    <n v="1411073972"/>
    <n v="1408481972"/>
    <b v="0"/>
    <n v="4"/>
    <b v="0"/>
    <x v="19"/>
    <n v="0.7000700070007001"/>
    <x v="844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x v="38"/>
    <n v="46.176470588235297"/>
    <x v="199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x v="38"/>
    <n v="34.410000000000004"/>
    <x v="1994"/>
    <x v="1"/>
    <s v="spaces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x v="38"/>
    <n v="103.75000000000001"/>
    <x v="1995"/>
    <x v="1"/>
    <s v="spaces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x v="38"/>
    <n v="6.0263157894736841"/>
    <x v="1996"/>
    <x v="1"/>
    <s v="spaces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x v="38"/>
    <n v="10.539393939393939"/>
    <x v="1997"/>
    <x v="1"/>
    <s v="spaces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x v="38"/>
    <n v="112.29714285714284"/>
    <x v="1998"/>
    <x v="1"/>
    <s v="spaces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x v="38"/>
    <n v="350.84462500000001"/>
    <x v="1999"/>
    <x v="1"/>
    <s v="spaces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x v="38"/>
    <n v="233.21535"/>
    <x v="2000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x v="38"/>
    <n v="101.60599999999999"/>
    <x v="2001"/>
    <x v="1"/>
    <s v="spaces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x v="38"/>
    <n v="153.90035000000003"/>
    <x v="2002"/>
    <x v="1"/>
    <s v="spaces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x v="38"/>
    <n v="100.7161125319693"/>
    <x v="200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x v="38"/>
    <n v="131.38181818181818"/>
    <x v="200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x v="38"/>
    <n v="102.24133333333334"/>
    <x v="2005"/>
    <x v="1"/>
    <s v="spaces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x v="38"/>
    <n v="116.35599999999999"/>
    <x v="2006"/>
    <x v="1"/>
    <s v="spaces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x v="38"/>
    <n v="264.62241666666665"/>
    <x v="2007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x v="38"/>
    <n v="119.98010000000001"/>
    <x v="2008"/>
    <x v="1"/>
    <s v="spaces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x v="38"/>
    <n v="120.10400000000001"/>
    <x v="2009"/>
    <x v="1"/>
    <s v="spaces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x v="38"/>
    <n v="103.58333333333334"/>
    <x v="2010"/>
    <x v="1"/>
    <s v="spaces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x v="38"/>
    <n v="108.83333333333334"/>
    <x v="2011"/>
    <x v="1"/>
    <s v="spaces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x v="38"/>
    <n v="118.12400000000001"/>
    <x v="201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x v="30"/>
    <n v="1462"/>
    <x v="2013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x v="30"/>
    <n v="252.54"/>
    <x v="2014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x v="30"/>
    <n v="140.05000000000001"/>
    <x v="2015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x v="30"/>
    <n v="296.87520259319291"/>
    <x v="2016"/>
    <x v="2"/>
    <s v="hardware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x v="30"/>
    <n v="144.54249999999999"/>
    <x v="2017"/>
    <x v="2"/>
    <s v="hardware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x v="30"/>
    <n v="105.745"/>
    <x v="2018"/>
    <x v="2"/>
    <s v="hardware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x v="30"/>
    <n v="493.21000000000004"/>
    <x v="2019"/>
    <x v="2"/>
    <s v="hardware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x v="30"/>
    <n v="201.82666666666668"/>
    <x v="2020"/>
    <x v="2"/>
    <s v="hardware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x v="30"/>
    <n v="104.44"/>
    <x v="2021"/>
    <x v="2"/>
    <s v="hardware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x v="30"/>
    <n v="170.29262962962963"/>
    <x v="202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x v="30"/>
    <n v="104.30333333333333"/>
    <x v="202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x v="30"/>
    <n v="118.25000000000001"/>
    <x v="202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x v="30"/>
    <n v="107.538"/>
    <x v="2025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x v="30"/>
    <n v="2260300"/>
    <x v="2026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x v="30"/>
    <n v="978.13466666666682"/>
    <x v="2027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x v="30"/>
    <n v="122.9"/>
    <x v="2028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x v="30"/>
    <n v="246.0608"/>
    <x v="2029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x v="30"/>
    <n v="147.94"/>
    <x v="2030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x v="30"/>
    <n v="384.09090909090907"/>
    <x v="2031"/>
    <x v="2"/>
    <s v="hardware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x v="30"/>
    <n v="103.33333333333334"/>
    <x v="2032"/>
    <x v="2"/>
    <s v="hardware"/>
  </r>
  <r>
    <n v="2741"/>
    <s v="Mrs. Brown and Her Lost Puppy."/>
    <s v="Help me publish my 1st children's book as an aspiring author!"/>
    <x v="6"/>
    <n v="35"/>
    <x v="1"/>
    <x v="0"/>
    <s v="USD"/>
    <n v="1413770820"/>
    <n v="1412005602"/>
    <b v="0"/>
    <n v="4"/>
    <b v="0"/>
    <x v="39"/>
    <n v="0.43750000000000006"/>
    <x v="440"/>
    <x v="3"/>
    <s v="children's books"/>
  </r>
  <r>
    <n v="2742"/>
    <s v="What a Zoo!"/>
    <s v="The pachyderms at the Denver Zoo are moving. Follow along on the convoluted journey to their new home."/>
    <x v="30"/>
    <n v="731"/>
    <x v="1"/>
    <x v="0"/>
    <s v="USD"/>
    <n v="1337102187"/>
    <n v="1335892587"/>
    <b v="0"/>
    <n v="18"/>
    <b v="0"/>
    <x v="39"/>
    <n v="29.24"/>
    <x v="2033"/>
    <x v="3"/>
    <s v="children's books"/>
  </r>
  <r>
    <n v="2743"/>
    <s v="St. Nick Jr"/>
    <s v="One Christmas every child was naughty, and Santa's son _x000a_St. Nick Jr sacrifices all his gifts over his whole life, for the children"/>
    <x v="368"/>
    <n v="0"/>
    <x v="1"/>
    <x v="0"/>
    <s v="USD"/>
    <n v="1476863607"/>
    <n v="1474271607"/>
    <b v="0"/>
    <n v="0"/>
    <b v="0"/>
    <x v="39"/>
    <n v="0"/>
    <x v="121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1"/>
    <x v="0"/>
    <s v="USD"/>
    <n v="1330478998"/>
    <n v="1327886998"/>
    <b v="0"/>
    <n v="22"/>
    <b v="0"/>
    <x v="39"/>
    <n v="5.21875"/>
    <x v="2034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x v="6"/>
    <n v="1751"/>
    <x v="1"/>
    <x v="0"/>
    <s v="USD"/>
    <n v="1342309368"/>
    <n v="1337125368"/>
    <b v="0"/>
    <n v="49"/>
    <b v="0"/>
    <x v="39"/>
    <n v="21.887499999999999"/>
    <x v="2035"/>
    <x v="3"/>
    <s v="children's books"/>
  </r>
  <r>
    <n v="2746"/>
    <s v="How many marbles do YOU have?"/>
    <s v="An easy fun way for children to understand the physical limitations of someone with CFIDS and Fibromyalgia using marbles and a jar."/>
    <x v="9"/>
    <n v="801"/>
    <x v="1"/>
    <x v="0"/>
    <s v="USD"/>
    <n v="1409337911"/>
    <n v="1406745911"/>
    <b v="0"/>
    <n v="19"/>
    <b v="0"/>
    <x v="39"/>
    <n v="26.700000000000003"/>
    <x v="203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1"/>
    <x v="0"/>
    <s v="USD"/>
    <n v="1339816200"/>
    <n v="1337095997"/>
    <b v="0"/>
    <n v="4"/>
    <b v="0"/>
    <x v="39"/>
    <n v="28.000000000000004"/>
    <x v="436"/>
    <x v="3"/>
    <s v="children's books"/>
  </r>
  <r>
    <n v="2748"/>
    <s v="Native American Language Book for Children"/>
    <s v="Interactive Book with Audio to learn the Ojibwe Language for Children.  Website, Ebook and more!"/>
    <x v="10"/>
    <n v="53"/>
    <x v="1"/>
    <x v="0"/>
    <s v="USD"/>
    <n v="1472835802"/>
    <n v="1470243802"/>
    <b v="0"/>
    <n v="4"/>
    <b v="0"/>
    <x v="39"/>
    <n v="1.06"/>
    <x v="514"/>
    <x v="3"/>
    <s v="children's books"/>
  </r>
  <r>
    <n v="2749"/>
    <s v="A Tree is a Tree, no matter what you see.  CHILDREN'S BOOK"/>
    <s v="Self-publishing my children's book."/>
    <x v="3"/>
    <n v="110"/>
    <x v="1"/>
    <x v="0"/>
    <s v="USD"/>
    <n v="1428171037"/>
    <n v="1425582637"/>
    <b v="0"/>
    <n v="2"/>
    <b v="0"/>
    <x v="39"/>
    <n v="1.0999999999999999"/>
    <x v="698"/>
    <x v="3"/>
    <s v="children's books"/>
  </r>
  <r>
    <n v="2750"/>
    <s v="My Child, My Blessing"/>
    <s v="This is a journal where parents daily write something positive about their child.  Places for pictures, too."/>
    <x v="369"/>
    <n v="0"/>
    <x v="1"/>
    <x v="0"/>
    <s v="USD"/>
    <n v="1341086400"/>
    <n v="1340055345"/>
    <b v="0"/>
    <n v="0"/>
    <b v="0"/>
    <x v="39"/>
    <n v="0"/>
    <x v="121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1"/>
    <x v="0"/>
    <s v="USD"/>
    <n v="1403039842"/>
    <n v="1397855842"/>
    <b v="0"/>
    <n v="0"/>
    <b v="0"/>
    <x v="39"/>
    <n v="0"/>
    <x v="12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1"/>
    <x v="0"/>
    <s v="USD"/>
    <n v="1324232504"/>
    <n v="1320776504"/>
    <b v="0"/>
    <n v="14"/>
    <b v="0"/>
    <x v="39"/>
    <n v="11.458333333333332"/>
    <x v="2037"/>
    <x v="3"/>
    <s v="children's books"/>
  </r>
  <r>
    <n v="2753"/>
    <s v="Dust Bunnies &amp; the Carpet Rat publishing push"/>
    <s v="Written by my daughter and myself, illustrated by Jack Wiens. Everything is complete except for publishing."/>
    <x v="13"/>
    <n v="380"/>
    <x v="1"/>
    <x v="0"/>
    <s v="USD"/>
    <n v="1346017023"/>
    <n v="1343425023"/>
    <b v="0"/>
    <n v="8"/>
    <b v="0"/>
    <x v="39"/>
    <n v="19"/>
    <x v="125"/>
    <x v="3"/>
    <s v="children's books"/>
  </r>
  <r>
    <n v="2754"/>
    <s v="From here...to there!"/>
    <s v="I have been a writer all my life. But until recently never a parent. I want to write a children book for my children, and yours!"/>
    <x v="3"/>
    <n v="0"/>
    <x v="1"/>
    <x v="0"/>
    <s v="USD"/>
    <n v="1410448551"/>
    <n v="1407856551"/>
    <b v="0"/>
    <n v="0"/>
    <b v="0"/>
    <x v="39"/>
    <n v="0"/>
    <x v="121"/>
    <x v="3"/>
    <s v="children's books"/>
  </r>
  <r>
    <n v="2755"/>
    <s v="Children's book app: &quot;The story of Setanta&quot;"/>
    <s v="Colourful and imaginative book app for children, will be relished especially by those with Irish roots."/>
    <x v="2"/>
    <n v="260"/>
    <x v="1"/>
    <x v="17"/>
    <s v="EUR"/>
    <n v="1428519527"/>
    <n v="1425927527"/>
    <b v="0"/>
    <n v="15"/>
    <b v="0"/>
    <x v="39"/>
    <n v="52"/>
    <x v="2038"/>
    <x v="3"/>
    <s v="children's books"/>
  </r>
  <r>
    <n v="2756"/>
    <s v="The Most Basic of Truths"/>
    <s v="We all pray to the same God no matter what name we might refer to Him as.  Our children deserve to know this basic truth."/>
    <x v="3"/>
    <n v="1048"/>
    <x v="1"/>
    <x v="0"/>
    <s v="USD"/>
    <n v="1389476201"/>
    <n v="1386884201"/>
    <b v="0"/>
    <n v="33"/>
    <b v="0"/>
    <x v="39"/>
    <n v="10.48"/>
    <x v="2039"/>
    <x v="3"/>
    <s v="children's books"/>
  </r>
  <r>
    <n v="2757"/>
    <s v="C is for Crooked"/>
    <s v="A children's letter book that Lampoons Hillary Clinton"/>
    <x v="15"/>
    <n v="10"/>
    <x v="1"/>
    <x v="0"/>
    <s v="USD"/>
    <n v="1470498332"/>
    <n v="1469202332"/>
    <b v="0"/>
    <n v="2"/>
    <b v="0"/>
    <x v="39"/>
    <n v="0.66666666666666674"/>
    <x v="144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1"/>
    <x v="2"/>
    <s v="AUD"/>
    <n v="1476095783"/>
    <n v="1474886183"/>
    <b v="0"/>
    <n v="6"/>
    <b v="0"/>
    <x v="39"/>
    <n v="11.700000000000001"/>
    <x v="49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1"/>
    <x v="2"/>
    <s v="AUD"/>
    <n v="1468658866"/>
    <n v="1464943666"/>
    <b v="0"/>
    <n v="2"/>
    <b v="0"/>
    <x v="39"/>
    <n v="10.5"/>
    <x v="1859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1"/>
    <x v="1"/>
    <s v="GBP"/>
    <n v="1371726258"/>
    <n v="1369134258"/>
    <b v="0"/>
    <n v="0"/>
    <b v="0"/>
    <x v="39"/>
    <n v="0"/>
    <x v="121"/>
    <x v="3"/>
    <s v="children's books"/>
  </r>
  <r>
    <n v="2761"/>
    <s v="Learn U.S. Geography: Dreaming my way across The U.S."/>
    <s v="Help me give away 500 copies of my picture book so more kids will know US geography!"/>
    <x v="10"/>
    <n v="36"/>
    <x v="1"/>
    <x v="0"/>
    <s v="USD"/>
    <n v="1357176693"/>
    <n v="1354584693"/>
    <b v="0"/>
    <n v="4"/>
    <b v="0"/>
    <x v="39"/>
    <n v="0.72"/>
    <x v="377"/>
    <x v="3"/>
    <s v="children's books"/>
  </r>
  <r>
    <n v="2762"/>
    <s v="How to Create Your Own Magic World. Toy-making guide."/>
    <s v="How-to book of toys and games constructed from materials found in nature, recyclable and easily available."/>
    <x v="53"/>
    <n v="25"/>
    <x v="1"/>
    <x v="0"/>
    <s v="USD"/>
    <n v="1332114795"/>
    <n v="1326934395"/>
    <b v="0"/>
    <n v="1"/>
    <b v="0"/>
    <x v="39"/>
    <n v="0.76923076923076927"/>
    <x v="384"/>
    <x v="3"/>
    <s v="children's books"/>
  </r>
  <r>
    <n v="2763"/>
    <s v="My Christmas Star"/>
    <s v="How Santa finds childrens homes without getting lost by following certain stars."/>
    <x v="371"/>
    <n v="90"/>
    <x v="1"/>
    <x v="0"/>
    <s v="USD"/>
    <n v="1369403684"/>
    <n v="1365515684"/>
    <b v="0"/>
    <n v="3"/>
    <b v="0"/>
    <x v="39"/>
    <n v="0.22842639593908631"/>
    <x v="180"/>
    <x v="3"/>
    <s v="children's books"/>
  </r>
  <r>
    <n v="2764"/>
    <s v="A Growing Adventure"/>
    <s v="My Budding Bears are four teddy bears living in an enchanted garden sharing friendship, tea parties and delightful adventures."/>
    <x v="23"/>
    <n v="45"/>
    <x v="1"/>
    <x v="0"/>
    <s v="USD"/>
    <n v="1338404400"/>
    <n v="1335855631"/>
    <b v="0"/>
    <n v="4"/>
    <b v="0"/>
    <x v="39"/>
    <n v="1.125"/>
    <x v="798"/>
    <x v="3"/>
    <s v="children's books"/>
  </r>
  <r>
    <n v="2765"/>
    <s v="A Story Book For Kids: Technology and Everyday Life"/>
    <s v="I am writing an illustrated book for children ages 3 to 7 that meshes technology in everyday life stories."/>
    <x v="23"/>
    <n v="0"/>
    <x v="1"/>
    <x v="0"/>
    <s v="USD"/>
    <n v="1351432428"/>
    <n v="1350050028"/>
    <b v="0"/>
    <n v="0"/>
    <b v="0"/>
    <x v="39"/>
    <n v="0"/>
    <x v="121"/>
    <x v="3"/>
    <s v="children's books"/>
  </r>
  <r>
    <n v="2766"/>
    <s v="Jambie"/>
    <s v="Jambie is a children's book geared towards kids ages 4-9 years of age. This book teaches young children about making wise decisions."/>
    <x v="10"/>
    <n v="100"/>
    <x v="1"/>
    <x v="0"/>
    <s v="USD"/>
    <n v="1313078518"/>
    <n v="1310486518"/>
    <b v="0"/>
    <n v="4"/>
    <b v="0"/>
    <x v="39"/>
    <n v="2"/>
    <x v="384"/>
    <x v="3"/>
    <s v="children's books"/>
  </r>
  <r>
    <n v="2767"/>
    <s v="the Giant Turnip"/>
    <s v="An animated bedtime story with Dedka, Babka and the rest of the family working together on a BIG problem"/>
    <x v="23"/>
    <n v="34"/>
    <x v="1"/>
    <x v="5"/>
    <s v="CAD"/>
    <n v="1439766050"/>
    <n v="1434582050"/>
    <b v="0"/>
    <n v="3"/>
    <b v="0"/>
    <x v="39"/>
    <n v="0.85000000000000009"/>
    <x v="2040"/>
    <x v="3"/>
    <s v="children's books"/>
  </r>
  <r>
    <n v="2768"/>
    <s v="It's Okay To Wait"/>
    <s v="â€œItâ€™s Okay to Waitâ€ is the story of a father who sits down with his adolescent daughter to have â€œthe talkâ€ about sex."/>
    <x v="39"/>
    <n v="1002"/>
    <x v="1"/>
    <x v="0"/>
    <s v="USD"/>
    <n v="1333028723"/>
    <n v="1330440323"/>
    <b v="0"/>
    <n v="34"/>
    <b v="0"/>
    <x v="39"/>
    <n v="14.314285714285715"/>
    <x v="2041"/>
    <x v="3"/>
    <s v="children's books"/>
  </r>
  <r>
    <n v="2769"/>
    <s v="Raph the Ninja Giraffe"/>
    <s v="Raph the Ninja Giraffe is a project that is my 5 year old sons idea, &amp; I am working with him to bring his idea to life."/>
    <x v="134"/>
    <n v="2"/>
    <x v="1"/>
    <x v="1"/>
    <s v="GBP"/>
    <n v="1401997790"/>
    <n v="1397677790"/>
    <b v="0"/>
    <n v="2"/>
    <b v="0"/>
    <x v="39"/>
    <n v="0.25"/>
    <x v="120"/>
    <x v="3"/>
    <s v="children's books"/>
  </r>
  <r>
    <n v="2770"/>
    <s v="The Story Of Circle And Square"/>
    <s v="A story about two friends who part ways because they are different, then reunite after learning they both are made of atoms."/>
    <x v="22"/>
    <n v="2082.25"/>
    <x v="1"/>
    <x v="0"/>
    <s v="USD"/>
    <n v="1395158130"/>
    <n v="1392569730"/>
    <b v="0"/>
    <n v="33"/>
    <b v="0"/>
    <x v="39"/>
    <n v="10.411249999999999"/>
    <x v="2042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1"/>
    <x v="0"/>
    <s v="USD"/>
    <n v="1359738000"/>
    <n v="1355489140"/>
    <b v="0"/>
    <n v="0"/>
    <b v="0"/>
    <x v="39"/>
    <n v="0"/>
    <x v="12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x v="6"/>
    <n v="0"/>
    <x v="1"/>
    <x v="0"/>
    <s v="USD"/>
    <n v="1381006294"/>
    <n v="1379710294"/>
    <b v="0"/>
    <n v="0"/>
    <b v="0"/>
    <x v="39"/>
    <n v="0"/>
    <x v="121"/>
    <x v="3"/>
    <s v="children's books"/>
  </r>
  <r>
    <n v="2773"/>
    <s v="The Boat That Couldn't Float"/>
    <s v="Parents know the pain of rereading bad bedtime stories. I want to write stories that all ages will enjoy"/>
    <x v="373"/>
    <n v="1"/>
    <x v="1"/>
    <x v="5"/>
    <s v="CAD"/>
    <n v="1461530721"/>
    <n v="1460666721"/>
    <b v="0"/>
    <n v="1"/>
    <b v="0"/>
    <x v="39"/>
    <n v="0.18867924528301888"/>
    <x v="12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1"/>
    <x v="0"/>
    <s v="USD"/>
    <n v="1362711728"/>
    <n v="1360119728"/>
    <b v="0"/>
    <n v="13"/>
    <b v="0"/>
    <x v="39"/>
    <n v="14.249999999999998"/>
    <x v="2043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x v="10"/>
    <n v="150"/>
    <x v="1"/>
    <x v="0"/>
    <s v="USD"/>
    <n v="1323994754"/>
    <n v="1321402754"/>
    <b v="0"/>
    <n v="2"/>
    <b v="0"/>
    <x v="39"/>
    <n v="3"/>
    <x v="76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1"/>
    <x v="0"/>
    <s v="USD"/>
    <n v="1434092876"/>
    <n v="1431414476"/>
    <b v="0"/>
    <n v="36"/>
    <b v="0"/>
    <x v="39"/>
    <n v="7.8809523809523814"/>
    <x v="2044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1"/>
    <x v="0"/>
    <s v="USD"/>
    <n v="1437149004"/>
    <n v="1434557004"/>
    <b v="0"/>
    <n v="1"/>
    <b v="0"/>
    <x v="39"/>
    <n v="0.33333333333333337"/>
    <x v="119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1"/>
    <x v="0"/>
    <s v="USD"/>
    <n v="1409009306"/>
    <n v="1406417306"/>
    <b v="0"/>
    <n v="15"/>
    <b v="0"/>
    <x v="39"/>
    <n v="25.545454545454543"/>
    <x v="2045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x v="30"/>
    <n v="53"/>
    <x v="1"/>
    <x v="0"/>
    <s v="USD"/>
    <n v="1448204621"/>
    <n v="1445609021"/>
    <b v="0"/>
    <n v="1"/>
    <b v="0"/>
    <x v="39"/>
    <n v="2.12"/>
    <x v="450"/>
    <x v="3"/>
    <s v="children's books"/>
  </r>
  <r>
    <n v="2780"/>
    <s v="Travel with baby"/>
    <s v="Turn the World with my kids, and then write a book with the advice for traveling with baby"/>
    <x v="57"/>
    <n v="0"/>
    <x v="1"/>
    <x v="13"/>
    <s v="EUR"/>
    <n v="1489142688"/>
    <n v="1486550688"/>
    <b v="0"/>
    <n v="0"/>
    <b v="0"/>
    <x v="39"/>
    <n v="0"/>
    <x v="121"/>
    <x v="3"/>
    <s v="children's books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x v="6"/>
    <n v="105.28"/>
    <x v="1224"/>
    <x v="1"/>
    <s v="plays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x v="6"/>
    <n v="120"/>
    <x v="59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x v="6"/>
    <n v="114.5"/>
    <x v="2046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x v="6"/>
    <n v="119"/>
    <x v="2047"/>
    <x v="1"/>
    <s v="plays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x v="6"/>
    <n v="104.67999999999999"/>
    <x v="2048"/>
    <x v="1"/>
    <s v="plays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x v="6"/>
    <n v="117.83999999999999"/>
    <x v="2049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x v="6"/>
    <n v="119.7"/>
    <x v="2050"/>
    <x v="1"/>
    <s v="plays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x v="6"/>
    <n v="102.49999999999999"/>
    <x v="594"/>
    <x v="1"/>
    <s v="plays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x v="6"/>
    <n v="101.16666666666667"/>
    <x v="205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x v="6"/>
    <n v="105.33333333333333"/>
    <x v="2052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x v="6"/>
    <n v="102.49999999999999"/>
    <x v="2053"/>
    <x v="1"/>
    <s v="plays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x v="6"/>
    <n v="107.60000000000001"/>
    <x v="2054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x v="6"/>
    <n v="110.5675"/>
    <x v="2055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x v="6"/>
    <n v="150"/>
    <x v="384"/>
    <x v="1"/>
    <s v="plays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x v="6"/>
    <n v="104.28571428571429"/>
    <x v="2056"/>
    <x v="1"/>
    <s v="plays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x v="6"/>
    <n v="115.5"/>
    <x v="895"/>
    <x v="1"/>
    <s v="plays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x v="6"/>
    <n v="102.64512500000001"/>
    <x v="205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x v="6"/>
    <n v="101.4"/>
    <x v="2058"/>
    <x v="1"/>
    <s v="plays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x v="6"/>
    <n v="116.6348"/>
    <x v="2059"/>
    <x v="1"/>
    <s v="plays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x v="6"/>
    <n v="133"/>
    <x v="2060"/>
    <x v="1"/>
    <s v="plays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x v="6"/>
    <n v="133.20000000000002"/>
    <x v="206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x v="6"/>
    <n v="101.83333333333333"/>
    <x v="206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x v="6"/>
    <n v="127.95"/>
    <x v="2063"/>
    <x v="1"/>
    <s v="plays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x v="6"/>
    <n v="114.99999999999999"/>
    <x v="7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x v="6"/>
    <n v="110.00000000000001"/>
    <x v="2064"/>
    <x v="1"/>
    <s v="plays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x v="6"/>
    <n v="112.1"/>
    <x v="2065"/>
    <x v="1"/>
    <s v="plays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x v="6"/>
    <n v="126"/>
    <x v="2066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x v="6"/>
    <n v="100.24444444444444"/>
    <x v="2067"/>
    <x v="1"/>
    <s v="plays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x v="6"/>
    <n v="102.4"/>
    <x v="2068"/>
    <x v="1"/>
    <s v="plays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x v="6"/>
    <n v="108.2"/>
    <x v="2069"/>
    <x v="1"/>
    <s v="plays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x v="6"/>
    <n v="100.27"/>
    <x v="2070"/>
    <x v="1"/>
    <s v="plays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x v="6"/>
    <n v="113.3"/>
    <x v="2071"/>
    <x v="1"/>
    <s v="plays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x v="6"/>
    <n v="127.57571428571428"/>
    <x v="2072"/>
    <x v="1"/>
    <s v="plays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x v="6"/>
    <n v="107.73333333333332"/>
    <x v="2073"/>
    <x v="1"/>
    <s v="plays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x v="6"/>
    <n v="242"/>
    <x v="2074"/>
    <x v="1"/>
    <s v="plays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x v="6"/>
    <n v="141.56666666666666"/>
    <x v="2075"/>
    <x v="1"/>
    <s v="plays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x v="6"/>
    <n v="130"/>
    <x v="2076"/>
    <x v="1"/>
    <s v="plays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x v="6"/>
    <n v="106.03"/>
    <x v="2077"/>
    <x v="1"/>
    <s v="plays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x v="6"/>
    <n v="104.80000000000001"/>
    <x v="2078"/>
    <x v="1"/>
    <s v="plays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x v="6"/>
    <n v="136"/>
    <x v="2079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x v="6"/>
    <n v="100"/>
    <x v="1383"/>
    <x v="1"/>
    <s v="plays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x v="6"/>
    <n v="100"/>
    <x v="208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x v="6"/>
    <n v="124"/>
    <x v="2081"/>
    <x v="1"/>
    <s v="plays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x v="6"/>
    <n v="116.92307692307693"/>
    <x v="704"/>
    <x v="1"/>
    <s v="plays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x v="6"/>
    <n v="103.33333333333334"/>
    <x v="2082"/>
    <x v="1"/>
    <s v="plays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x v="6"/>
    <n v="107.74999999999999"/>
    <x v="2083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x v="6"/>
    <n v="120.24999999999999"/>
    <x v="2084"/>
    <x v="1"/>
    <s v="plays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x v="6"/>
    <n v="100.37894736842105"/>
    <x v="2085"/>
    <x v="1"/>
    <s v="plays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x v="6"/>
    <n v="106.52"/>
    <x v="2086"/>
    <x v="1"/>
    <s v="plays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x v="6"/>
    <n v="100"/>
    <x v="2087"/>
    <x v="1"/>
    <s v="plays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x v="6"/>
    <n v="110.66666666666667"/>
    <x v="2088"/>
    <x v="1"/>
    <s v="plays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x v="6"/>
    <n v="114.71959999999999"/>
    <x v="2089"/>
    <x v="1"/>
    <s v="plays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x v="6"/>
    <n v="108.25925925925925"/>
    <x v="2090"/>
    <x v="1"/>
    <s v="plays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x v="6"/>
    <n v="170"/>
    <x v="2091"/>
    <x v="1"/>
    <s v="plays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x v="6"/>
    <n v="187.09899999999999"/>
    <x v="209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x v="6"/>
    <n v="107.77777777777777"/>
    <x v="2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x v="6"/>
    <n v="100"/>
    <x v="799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x v="6"/>
    <n v="120.24999999999999"/>
    <x v="209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x v="6"/>
    <n v="111.42857142857143"/>
    <x v="2095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x v="6"/>
    <n v="104"/>
    <x v="2096"/>
    <x v="1"/>
    <s v="plays"/>
  </r>
  <r>
    <n v="2841"/>
    <s v="The Dead Loss"/>
    <s v="1920's London; two brothers try to make a name for themselves in the underground crime world but encounter a ruthless Irish mob boss."/>
    <x v="28"/>
    <n v="10"/>
    <x v="1"/>
    <x v="1"/>
    <s v="GBP"/>
    <n v="1450032297"/>
    <n v="1444844697"/>
    <b v="0"/>
    <n v="1"/>
    <b v="0"/>
    <x v="6"/>
    <n v="1"/>
    <x v="119"/>
    <x v="1"/>
    <s v="plays"/>
  </r>
  <r>
    <n v="2842"/>
    <s v="HIDDEN: The FCO Plays"/>
    <s v="A play performed at the FCO Global Summit on the Preventing Sexual Violence Initiative, hosted by William Hague and Angelina Jolie"/>
    <x v="15"/>
    <n v="0"/>
    <x v="1"/>
    <x v="1"/>
    <s v="GBP"/>
    <n v="1403348400"/>
    <n v="1401058295"/>
    <b v="0"/>
    <n v="0"/>
    <b v="0"/>
    <x v="6"/>
    <n v="0"/>
    <x v="121"/>
    <x v="1"/>
    <s v="plays"/>
  </r>
  <r>
    <n v="2843"/>
    <s v="Summer Adaptation of Fallen Angels"/>
    <s v="We're high school students directing a film adaptation of the play, Fallen Angels, written by NoÃ«l Coward and set in the 1920's."/>
    <x v="38"/>
    <n v="0"/>
    <x v="1"/>
    <x v="0"/>
    <s v="USD"/>
    <n v="1465790400"/>
    <n v="1462210950"/>
    <b v="0"/>
    <n v="0"/>
    <b v="0"/>
    <x v="6"/>
    <n v="0"/>
    <x v="121"/>
    <x v="1"/>
    <s v="plays"/>
  </r>
  <r>
    <n v="2844"/>
    <s v="KabarettstÃ¼ck &quot;Dicht in da Nochtschicht&quot;"/>
    <s v="Zwei ausgebildete Schauspieler, ein Musiker - gemeinsam bringt man ein waschechtes KabarettstÃ¼ck auf die BÃ¼hne."/>
    <x v="131"/>
    <n v="30"/>
    <x v="1"/>
    <x v="15"/>
    <s v="EUR"/>
    <n v="1483535180"/>
    <n v="1480943180"/>
    <b v="0"/>
    <n v="1"/>
    <b v="0"/>
    <x v="6"/>
    <n v="5.4545454545454541"/>
    <x v="180"/>
    <x v="1"/>
    <s v="plays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1"/>
    <x v="0"/>
    <s v="USD"/>
    <n v="1433723033"/>
    <n v="1428539033"/>
    <b v="0"/>
    <n v="39"/>
    <b v="0"/>
    <x v="6"/>
    <n v="31.546666666666667"/>
    <x v="209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1"/>
    <x v="0"/>
    <s v="USD"/>
    <n v="1432917394"/>
    <n v="1429029394"/>
    <b v="0"/>
    <n v="0"/>
    <b v="0"/>
    <x v="6"/>
    <n v="0"/>
    <x v="121"/>
    <x v="1"/>
    <s v="plays"/>
  </r>
  <r>
    <n v="2847"/>
    <s v="COLOR ME"/>
    <s v="Dark secrets come to light when Mariah meets Stella. They find a way to face the south's largest elephant in the room: RACISM."/>
    <x v="13"/>
    <n v="0"/>
    <x v="1"/>
    <x v="0"/>
    <s v="USD"/>
    <n v="1464031265"/>
    <n v="1458847265"/>
    <b v="0"/>
    <n v="0"/>
    <b v="0"/>
    <x v="6"/>
    <n v="0"/>
    <x v="121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1"/>
    <x v="0"/>
    <s v="USD"/>
    <n v="1432913659"/>
    <n v="1430321659"/>
    <b v="0"/>
    <n v="3"/>
    <b v="0"/>
    <x v="6"/>
    <n v="0.2"/>
    <x v="463"/>
    <x v="1"/>
    <s v="plays"/>
  </r>
  <r>
    <n v="2849"/>
    <s v="100, Acre Wood"/>
    <s v="NonSens!cal tackles the struggles of four people with mental health issues/disorders inspired by A.A Milne's Winnie the Pooh"/>
    <x v="2"/>
    <n v="5"/>
    <x v="1"/>
    <x v="1"/>
    <s v="GBP"/>
    <n v="1461406600"/>
    <n v="1458814600"/>
    <b v="0"/>
    <n v="1"/>
    <b v="0"/>
    <x v="6"/>
    <n v="1"/>
    <x v="144"/>
    <x v="1"/>
    <s v="plays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1"/>
    <x v="0"/>
    <s v="USD"/>
    <n v="1409962211"/>
    <n v="1407370211"/>
    <b v="0"/>
    <n v="13"/>
    <b v="0"/>
    <x v="6"/>
    <n v="3.8875000000000002"/>
    <x v="2098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1"/>
    <x v="17"/>
    <s v="EUR"/>
    <n v="1454109420"/>
    <n v="1453334629"/>
    <b v="0"/>
    <n v="0"/>
    <b v="0"/>
    <x v="6"/>
    <n v="0"/>
    <x v="121"/>
    <x v="1"/>
    <s v="plays"/>
  </r>
  <r>
    <n v="2852"/>
    <s v="Freedom Train"/>
    <s v="Just one time back to the past on the Freedom Train will open your eyes and your lives will never ever be the same!"/>
    <x v="10"/>
    <n v="95"/>
    <x v="1"/>
    <x v="0"/>
    <s v="USD"/>
    <n v="1403312703"/>
    <n v="1400720703"/>
    <b v="0"/>
    <n v="6"/>
    <b v="0"/>
    <x v="6"/>
    <n v="1.9"/>
    <x v="2099"/>
    <x v="1"/>
    <s v="plays"/>
  </r>
  <r>
    <n v="2853"/>
    <s v="Eighteen Months- A Love Story Interrupted"/>
    <s v="Much has been written by women on breast cancer. Yet, there is little that has been written for the theatre on this by men. I have!"/>
    <x v="196"/>
    <n v="0"/>
    <x v="1"/>
    <x v="5"/>
    <s v="CAD"/>
    <n v="1410669297"/>
    <n v="1405485297"/>
    <b v="0"/>
    <n v="0"/>
    <b v="0"/>
    <x v="6"/>
    <n v="0"/>
    <x v="121"/>
    <x v="1"/>
    <s v="plays"/>
  </r>
  <r>
    <n v="2854"/>
    <s v="Ultimate Political Selfie!"/>
    <s v="Almost Random Theatre's play about a candidate - with no policies - who is seeking election in May 2015"/>
    <x v="28"/>
    <n v="417"/>
    <x v="1"/>
    <x v="1"/>
    <s v="GBP"/>
    <n v="1431018719"/>
    <n v="1429290719"/>
    <b v="0"/>
    <n v="14"/>
    <b v="0"/>
    <x v="6"/>
    <n v="41.699999999999996"/>
    <x v="2100"/>
    <x v="1"/>
    <s v="plays"/>
  </r>
  <r>
    <n v="2855"/>
    <s v="STAGE READING for TETCNY"/>
    <s v="Raising funds to have a private stage reading for an upcoming play from THE ENSEMBLE THEATRE COMPANY OF NEW YORK (www.tetcny.org)"/>
    <x v="20"/>
    <n v="300"/>
    <x v="1"/>
    <x v="0"/>
    <s v="USD"/>
    <n v="1454110440"/>
    <n v="1451607071"/>
    <b v="0"/>
    <n v="5"/>
    <b v="0"/>
    <x v="6"/>
    <n v="50"/>
    <x v="88"/>
    <x v="1"/>
    <s v="plays"/>
  </r>
  <r>
    <n v="2856"/>
    <s v="The JOkeress Going Live"/>
    <s v="This will be the fifth play of The Jokeress, based on the ebook/paperback novelette series. It is scifi, suspense, terror, and noir."/>
    <x v="9"/>
    <n v="146"/>
    <x v="1"/>
    <x v="0"/>
    <s v="USD"/>
    <n v="1439069640"/>
    <n v="1433897647"/>
    <b v="0"/>
    <n v="6"/>
    <b v="0"/>
    <x v="6"/>
    <n v="4.8666666666666663"/>
    <x v="838"/>
    <x v="1"/>
    <s v="plays"/>
  </r>
  <r>
    <n v="2857"/>
    <s v="Los Tradicionales"/>
    <s v="Somos una compaÃ±Ã­a de teatro independiente. Y en el 2017 queremos arrancar con el montaje de 3 obras._x000a_3 elencos, 3 espacios."/>
    <x v="114"/>
    <n v="7500"/>
    <x v="1"/>
    <x v="14"/>
    <s v="MXN"/>
    <n v="1487613600"/>
    <n v="1482444295"/>
    <b v="0"/>
    <n v="15"/>
    <b v="0"/>
    <x v="6"/>
    <n v="19.736842105263158"/>
    <x v="130"/>
    <x v="1"/>
    <s v="plays"/>
  </r>
  <r>
    <n v="2858"/>
    <s v="Gay Party Superposh 'Winter Wonderland'"/>
    <s v="Een Gay Party in het centrum van Amersfoort. _x000a_Een geweldige avond uit, met een show, optredens en DJ's."/>
    <x v="28"/>
    <n v="0"/>
    <x v="1"/>
    <x v="9"/>
    <s v="EUR"/>
    <n v="1417778880"/>
    <n v="1415711095"/>
    <b v="0"/>
    <n v="0"/>
    <b v="0"/>
    <x v="6"/>
    <n v="0"/>
    <x v="121"/>
    <x v="1"/>
    <s v="plays"/>
  </r>
  <r>
    <n v="2859"/>
    <s v="Grover Theatre Company (GTC)"/>
    <s v="A theatre company that will create works to inspire young people and get everyone involved."/>
    <x v="13"/>
    <n v="35"/>
    <x v="1"/>
    <x v="2"/>
    <s v="AUD"/>
    <n v="1444984904"/>
    <n v="1439800904"/>
    <b v="0"/>
    <n v="1"/>
    <b v="0"/>
    <x v="6"/>
    <n v="1.7500000000000002"/>
    <x v="436"/>
    <x v="1"/>
    <s v="plays"/>
  </r>
  <r>
    <n v="2860"/>
    <s v="Macbeth For President 2016"/>
    <s v="The Bard's classic tale set in the 2016 Presidential Campaign. Power, corruption, greed, and conspiracy. How far are you willing to go?"/>
    <x v="23"/>
    <n v="266"/>
    <x v="1"/>
    <x v="0"/>
    <s v="USD"/>
    <n v="1466363576"/>
    <n v="1461179576"/>
    <b v="0"/>
    <n v="9"/>
    <b v="0"/>
    <x v="6"/>
    <n v="6.65"/>
    <x v="2101"/>
    <x v="1"/>
    <s v="plays"/>
  </r>
  <r>
    <n v="2861"/>
    <s v="Julius Caesar"/>
    <s v="The University of Queensland Drama Production Course is putting on an adaptation of William Shakespeares Julius Caesar"/>
    <x v="49"/>
    <n v="80"/>
    <x v="1"/>
    <x v="2"/>
    <s v="AUD"/>
    <n v="1443103848"/>
    <n v="1441894248"/>
    <b v="0"/>
    <n v="3"/>
    <b v="0"/>
    <x v="6"/>
    <n v="32"/>
    <x v="2102"/>
    <x v="1"/>
    <s v="plays"/>
  </r>
  <r>
    <n v="2862"/>
    <s v="Get Your Life Back"/>
    <s v="&quot;Get Your Life Back&quot; is a dynamic stage play that deals with true issues of life that reign in the lives of many people everyday."/>
    <x v="83"/>
    <n v="55"/>
    <x v="1"/>
    <x v="0"/>
    <s v="USD"/>
    <n v="1403636229"/>
    <n v="1401044229"/>
    <b v="0"/>
    <n v="3"/>
    <b v="0"/>
    <x v="6"/>
    <n v="0.43307086614173229"/>
    <x v="1782"/>
    <x v="1"/>
    <s v="plays"/>
  </r>
  <r>
    <n v="2863"/>
    <s v="Equality Theatre"/>
    <s v="I would like to start a Acting Company that supports and includes LGBTQ youth and young adults in very conservative North Texas"/>
    <x v="63"/>
    <n v="20"/>
    <x v="1"/>
    <x v="0"/>
    <s v="USD"/>
    <n v="1410279123"/>
    <n v="1405095123"/>
    <b v="0"/>
    <n v="1"/>
    <b v="0"/>
    <x v="6"/>
    <n v="0.04"/>
    <x v="135"/>
    <x v="1"/>
    <s v="plays"/>
  </r>
  <r>
    <n v="2864"/>
    <s v="'Haunting Julia' by Alan Ayckbourn"/>
    <s v="Accessible, original theatre for all!"/>
    <x v="30"/>
    <n v="40"/>
    <x v="1"/>
    <x v="1"/>
    <s v="GBP"/>
    <n v="1437139080"/>
    <n v="1434552207"/>
    <b v="0"/>
    <n v="3"/>
    <b v="0"/>
    <x v="6"/>
    <n v="1.6"/>
    <x v="140"/>
    <x v="1"/>
    <s v="plays"/>
  </r>
  <r>
    <n v="2865"/>
    <s v="FRINGE 2015 by YER Productions"/>
    <s v="Prepare to be Swept Away. Three short plays from three master playwrights; LANDFALL, SNIPER and DANGERS of TOBACCO!"/>
    <x v="374"/>
    <n v="0"/>
    <x v="1"/>
    <x v="0"/>
    <s v="USD"/>
    <n v="1420512259"/>
    <n v="1415328259"/>
    <b v="0"/>
    <n v="0"/>
    <b v="0"/>
    <x v="6"/>
    <n v="0"/>
    <x v="121"/>
    <x v="1"/>
    <s v="plays"/>
  </r>
  <r>
    <n v="2866"/>
    <s v="Church Folk Can Be Dangerous People"/>
    <s v="The reality is dark, sinister. The milieu is not as friendly as it claims. What is this place? Where is it? Is it your local church?"/>
    <x v="10"/>
    <n v="45"/>
    <x v="1"/>
    <x v="0"/>
    <s v="USD"/>
    <n v="1476482400"/>
    <n v="1473893721"/>
    <b v="0"/>
    <n v="2"/>
    <b v="0"/>
    <x v="6"/>
    <n v="0.89999999999999991"/>
    <x v="381"/>
    <x v="1"/>
    <s v="plays"/>
  </r>
  <r>
    <n v="2867"/>
    <s v="A Midsummer Night's Dream"/>
    <s v="This production is being put together by Wilson's newest professional theater company, the Wyldepine Players in conjunction w/ Taiplab"/>
    <x v="30"/>
    <n v="504"/>
    <x v="1"/>
    <x v="0"/>
    <s v="USD"/>
    <n v="1467604800"/>
    <n v="1465533672"/>
    <b v="0"/>
    <n v="10"/>
    <b v="0"/>
    <x v="6"/>
    <n v="20.16"/>
    <x v="2103"/>
    <x v="1"/>
    <s v="plays"/>
  </r>
  <r>
    <n v="2868"/>
    <s v="Becoming UNZIPPED"/>
    <s v="7 billion people &amp; most of us feel alone.  It's time we become emotionally unzipped.  &quot;Unzipped&quot; a new play about men &amp; relationships."/>
    <x v="36"/>
    <n v="6301.76"/>
    <x v="1"/>
    <x v="0"/>
    <s v="USD"/>
    <n v="1475697054"/>
    <n v="1473105054"/>
    <b v="0"/>
    <n v="60"/>
    <b v="0"/>
    <x v="6"/>
    <n v="42.011733333333332"/>
    <x v="210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1"/>
    <x v="0"/>
    <s v="USD"/>
    <n v="1468937681"/>
    <n v="1466345681"/>
    <b v="0"/>
    <n v="5"/>
    <b v="0"/>
    <x v="6"/>
    <n v="0.88500000000000001"/>
    <x v="1271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1"/>
    <x v="0"/>
    <s v="USD"/>
    <n v="1400301165"/>
    <n v="1397709165"/>
    <b v="0"/>
    <n v="9"/>
    <b v="0"/>
    <x v="6"/>
    <n v="15"/>
    <x v="161"/>
    <x v="1"/>
    <s v="plays"/>
  </r>
  <r>
    <n v="2871"/>
    <s v="The Bill Cosby Assault, a play"/>
    <s v="America's dad or serial rapist? Or both? The stories of the Bill Cosby accusers and the society so skeptical of them."/>
    <x v="3"/>
    <n v="467"/>
    <x v="1"/>
    <x v="0"/>
    <s v="USD"/>
    <n v="1419183813"/>
    <n v="1417455813"/>
    <b v="0"/>
    <n v="13"/>
    <b v="0"/>
    <x v="6"/>
    <n v="4.67"/>
    <x v="2105"/>
    <x v="1"/>
    <s v="plays"/>
  </r>
  <r>
    <n v="2872"/>
    <s v="Loud Arts"/>
    <s v="Local Theatre group in Loudoun County, Virginia. Looking for funds to start producing shows!"/>
    <x v="9"/>
    <n v="0"/>
    <x v="1"/>
    <x v="0"/>
    <s v="USD"/>
    <n v="1434768438"/>
    <n v="1429584438"/>
    <b v="0"/>
    <n v="0"/>
    <b v="0"/>
    <x v="6"/>
    <n v="0"/>
    <x v="121"/>
    <x v="1"/>
    <s v="plays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1"/>
    <x v="0"/>
    <s v="USD"/>
    <n v="1422473831"/>
    <n v="1419881831"/>
    <b v="0"/>
    <n v="8"/>
    <b v="0"/>
    <x v="6"/>
    <n v="38.119999999999997"/>
    <x v="2106"/>
    <x v="1"/>
    <s v="plays"/>
  </r>
  <r>
    <n v="2874"/>
    <s v="Lead Players Theatre Company"/>
    <s v="We present Classics made for the 21st Century and we need a space! Please help us rent a space for The Importance of Being Earnest!"/>
    <x v="10"/>
    <n v="271"/>
    <x v="1"/>
    <x v="0"/>
    <s v="USD"/>
    <n v="1484684186"/>
    <n v="1482092186"/>
    <b v="0"/>
    <n v="3"/>
    <b v="0"/>
    <x v="6"/>
    <n v="5.42"/>
    <x v="2107"/>
    <x v="1"/>
    <s v="plays"/>
  </r>
  <r>
    <n v="2875"/>
    <s v="Right Tracey!"/>
    <s v="Play about Tracey a gay man trapped in his room by his Bible thumping mother. He finds love but the room can not keep the love alive."/>
    <x v="22"/>
    <n v="7"/>
    <x v="1"/>
    <x v="0"/>
    <s v="USD"/>
    <n v="1462417493"/>
    <n v="1459825493"/>
    <b v="0"/>
    <n v="3"/>
    <b v="0"/>
    <x v="6"/>
    <n v="3.4999999999999996E-2"/>
    <x v="1054"/>
    <x v="1"/>
    <s v="plays"/>
  </r>
  <r>
    <n v="2876"/>
    <s v="The Sins of Bad People  Urban Stage Play"/>
    <s v="Charlotte NC playwright looking to showcase a series of three stage plays.  Plays are funny, completed and ready to run!"/>
    <x v="60"/>
    <n v="0"/>
    <x v="1"/>
    <x v="0"/>
    <s v="USD"/>
    <n v="1437069079"/>
    <n v="1434477079"/>
    <b v="0"/>
    <n v="0"/>
    <b v="0"/>
    <x v="6"/>
    <n v="0"/>
    <x v="121"/>
    <x v="1"/>
    <s v="plays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1"/>
    <x v="0"/>
    <s v="USD"/>
    <n v="1480525200"/>
    <n v="1477781724"/>
    <b v="0"/>
    <n v="6"/>
    <b v="0"/>
    <x v="6"/>
    <n v="10.833333333333334"/>
    <x v="149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1"/>
    <x v="1"/>
    <s v="GBP"/>
    <n v="1435934795"/>
    <n v="1430750795"/>
    <b v="0"/>
    <n v="4"/>
    <b v="0"/>
    <x v="6"/>
    <n v="2.1"/>
    <x v="2108"/>
    <x v="1"/>
    <s v="plays"/>
  </r>
  <r>
    <n v="2879"/>
    <s v="Girls, Ladies and Women - A Gospel Drama"/>
    <s v="She that fines a husband? Wait, is that right? Girl... you better check yourself, before you wreck yourself!"/>
    <x v="375"/>
    <n v="29"/>
    <x v="1"/>
    <x v="0"/>
    <s v="USD"/>
    <n v="1453310661"/>
    <n v="1450718661"/>
    <b v="0"/>
    <n v="1"/>
    <b v="0"/>
    <x v="6"/>
    <n v="0.2589285714285714"/>
    <x v="2109"/>
    <x v="1"/>
    <s v="plays"/>
  </r>
  <r>
    <n v="2880"/>
    <s v="BELIEF on the Isle of Skye"/>
    <s v="BELIEF leaves res &amp; crosses nations, swims the Atlantic, landing on Isle where Salish meets Gaelic, where humanity transcends barriers"/>
    <x v="14"/>
    <n v="2800"/>
    <x v="1"/>
    <x v="0"/>
    <s v="USD"/>
    <n v="1440090300"/>
    <n v="1436305452"/>
    <b v="0"/>
    <n v="29"/>
    <b v="0"/>
    <x v="6"/>
    <n v="23.333333333333332"/>
    <x v="211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1"/>
    <x v="0"/>
    <s v="USD"/>
    <n v="1417620036"/>
    <n v="1412432436"/>
    <b v="0"/>
    <n v="0"/>
    <b v="0"/>
    <x v="6"/>
    <n v="0"/>
    <x v="12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1"/>
    <x v="0"/>
    <s v="USD"/>
    <n v="1462112318"/>
    <n v="1459520318"/>
    <b v="0"/>
    <n v="4"/>
    <b v="0"/>
    <x v="6"/>
    <n v="33.6"/>
    <x v="2111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1"/>
    <x v="0"/>
    <s v="USD"/>
    <n v="1454734740"/>
    <n v="1451684437"/>
    <b v="0"/>
    <n v="5"/>
    <b v="0"/>
    <x v="6"/>
    <n v="19.079999999999998"/>
    <x v="2112"/>
    <x v="1"/>
    <s v="plays"/>
  </r>
  <r>
    <n v="2884"/>
    <s v="The Lizard King, a play by Jay Jeff Jones"/>
    <s v="Come explore the dream world of Jim Morrison, rock singer, mystic, poet, shaman."/>
    <x v="101"/>
    <n v="185"/>
    <x v="1"/>
    <x v="0"/>
    <s v="USD"/>
    <n v="1417800435"/>
    <n v="1415208435"/>
    <b v="0"/>
    <n v="4"/>
    <b v="0"/>
    <x v="6"/>
    <n v="0.41111111111111115"/>
    <x v="2113"/>
    <x v="1"/>
    <s v="plays"/>
  </r>
  <r>
    <n v="2885"/>
    <s v="The Wedding"/>
    <s v="An historic and proud work of Polish nationalistic literature performed on stage."/>
    <x v="44"/>
    <n v="130"/>
    <x v="1"/>
    <x v="0"/>
    <s v="USD"/>
    <n v="1426294201"/>
    <n v="1423705801"/>
    <b v="0"/>
    <n v="5"/>
    <b v="0"/>
    <x v="6"/>
    <n v="32.5"/>
    <x v="438"/>
    <x v="1"/>
    <s v="plays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1"/>
    <x v="0"/>
    <s v="USD"/>
    <n v="1442635140"/>
    <n v="1442243484"/>
    <b v="0"/>
    <n v="1"/>
    <b v="0"/>
    <x v="6"/>
    <n v="5"/>
    <x v="119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1"/>
    <x v="0"/>
    <s v="USD"/>
    <n v="1420971324"/>
    <n v="1418379324"/>
    <b v="0"/>
    <n v="1"/>
    <b v="0"/>
    <x v="6"/>
    <n v="0.16666666666666669"/>
    <x v="144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1"/>
    <x v="0"/>
    <s v="USD"/>
    <n v="1413608340"/>
    <n v="1412945440"/>
    <b v="0"/>
    <n v="0"/>
    <b v="0"/>
    <x v="6"/>
    <n v="0"/>
    <x v="121"/>
    <x v="1"/>
    <s v="plays"/>
  </r>
  <r>
    <n v="2889"/>
    <s v="Halfway, Nebraska"/>
    <s v="Halfway, Nebraska explores the limits of hope and what it means to love someone who may be too far damaged to save."/>
    <x v="9"/>
    <n v="1142"/>
    <x v="1"/>
    <x v="0"/>
    <s v="USD"/>
    <n v="1409344985"/>
    <n v="1406752985"/>
    <b v="0"/>
    <n v="14"/>
    <b v="0"/>
    <x v="6"/>
    <n v="38.066666666666663"/>
    <x v="2114"/>
    <x v="1"/>
    <s v="plays"/>
  </r>
  <r>
    <n v="2890"/>
    <s v="the Savannah Disputation"/>
    <s v="This Theological Comedy tells a story of when seemingly similar beliefs are discovered to be worlds apart; Damnation-Southern Style."/>
    <x v="13"/>
    <n v="21"/>
    <x v="1"/>
    <x v="0"/>
    <s v="USD"/>
    <n v="1407553200"/>
    <n v="1405100992"/>
    <b v="0"/>
    <n v="3"/>
    <b v="0"/>
    <x v="6"/>
    <n v="1.05"/>
    <x v="589"/>
    <x v="1"/>
    <s v="plays"/>
  </r>
  <r>
    <n v="2891"/>
    <s v="Literacy for Brooklyn Kids"/>
    <s v="Did you know that we are enriching the lives of Brooklyn kids through literacy and educational theater? We just need a little help."/>
    <x v="3"/>
    <n v="273"/>
    <x v="1"/>
    <x v="0"/>
    <s v="USD"/>
    <n v="1460751128"/>
    <n v="1455570728"/>
    <b v="0"/>
    <n v="10"/>
    <b v="0"/>
    <x v="6"/>
    <n v="2.73"/>
    <x v="2115"/>
    <x v="1"/>
    <s v="plays"/>
  </r>
  <r>
    <n v="2892"/>
    <s v="Something Precious"/>
    <s v="Something Precious is the world's first musical to alert folks to the harmful effects of technology on the human spirit."/>
    <x v="62"/>
    <n v="500"/>
    <x v="1"/>
    <x v="0"/>
    <s v="USD"/>
    <n v="1409000400"/>
    <n v="1408381704"/>
    <b v="0"/>
    <n v="17"/>
    <b v="0"/>
    <x v="6"/>
    <n v="9.0909090909090917"/>
    <x v="2116"/>
    <x v="1"/>
    <s v="plays"/>
  </r>
  <r>
    <n v="2893"/>
    <s v="REDISCOVERING KIA THE PLAY"/>
    <s v="Fundraising for REDISCOVERING KIA THE PLAY"/>
    <x v="10"/>
    <n v="25"/>
    <x v="1"/>
    <x v="0"/>
    <s v="USD"/>
    <n v="1420768800"/>
    <n v="1415644395"/>
    <b v="0"/>
    <n v="2"/>
    <b v="0"/>
    <x v="6"/>
    <n v="0.5"/>
    <x v="385"/>
    <x v="1"/>
    <s v="plays"/>
  </r>
  <r>
    <n v="2894"/>
    <s v="How Could You Do This To Me (The Stage Play)"/>
    <s v="This Is A Story About A Woman A Man And A Woman"/>
    <x v="63"/>
    <n v="0"/>
    <x v="1"/>
    <x v="0"/>
    <s v="USD"/>
    <n v="1428100815"/>
    <n v="1422920415"/>
    <b v="0"/>
    <n v="0"/>
    <b v="0"/>
    <x v="6"/>
    <n v="0"/>
    <x v="121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1"/>
    <x v="0"/>
    <s v="USD"/>
    <n v="1403470800"/>
    <n v="1403356792"/>
    <b v="0"/>
    <n v="4"/>
    <b v="0"/>
    <x v="6"/>
    <n v="4.5999999999999996"/>
    <x v="2117"/>
    <x v="1"/>
    <s v="plays"/>
  </r>
  <r>
    <n v="2896"/>
    <s v="&quot;Miracle on 34th Street&quot; - We believe. Do you believe in us?"/>
    <s v="&quot;Miracle on 34th Street&quot; is about faith and believing in others. _x000a_We believe. Do you?"/>
    <x v="9"/>
    <n v="625"/>
    <x v="1"/>
    <x v="0"/>
    <s v="USD"/>
    <n v="1481522400"/>
    <n v="1480283321"/>
    <b v="0"/>
    <n v="12"/>
    <b v="0"/>
    <x v="6"/>
    <n v="20.833333333333336"/>
    <x v="2118"/>
    <x v="1"/>
    <s v="plays"/>
  </r>
  <r>
    <n v="2897"/>
    <s v="CAYCE"/>
    <s v="A unique stage play about the epic struggle of psychic Edgar Cayce to deal with his extraordinary abilities and find his place in life."/>
    <x v="14"/>
    <n v="550"/>
    <x v="1"/>
    <x v="0"/>
    <s v="USD"/>
    <n v="1444577345"/>
    <n v="1441985458"/>
    <b v="0"/>
    <n v="3"/>
    <b v="0"/>
    <x v="6"/>
    <n v="4.583333333333333"/>
    <x v="2119"/>
    <x v="1"/>
    <s v="plays"/>
  </r>
  <r>
    <n v="2898"/>
    <s v="Galaxy Express - The Play"/>
    <s v="This is an action packed Sci-Fi stage play, using foam latex creature puppets, projected video footage, and audience participation."/>
    <x v="51"/>
    <n v="316"/>
    <x v="1"/>
    <x v="0"/>
    <s v="USD"/>
    <n v="1446307053"/>
    <n v="1443715053"/>
    <b v="0"/>
    <n v="12"/>
    <b v="0"/>
    <x v="6"/>
    <n v="4.2133333333333338"/>
    <x v="2120"/>
    <x v="1"/>
    <s v="plays"/>
  </r>
  <r>
    <n v="2899"/>
    <s v="The Esoteric Camgirl"/>
    <s v="Sex, intrigue, lust, &amp; love; follow the lives of two individuals as their romance turns from innocent online flirting to something more"/>
    <x v="3"/>
    <n v="0"/>
    <x v="1"/>
    <x v="0"/>
    <s v="USD"/>
    <n v="1469325158"/>
    <n v="1464141158"/>
    <b v="0"/>
    <n v="0"/>
    <b v="0"/>
    <x v="6"/>
    <n v="0"/>
    <x v="121"/>
    <x v="1"/>
    <s v="plays"/>
  </r>
  <r>
    <n v="2900"/>
    <s v="Bring Oedipus Revenant to Life!"/>
    <s v="In October, we plan to premiere Oedipus Revenant, a historically grounded horror adaptation of Sophoclesâ€™ classic, Oedipus the Tyrant."/>
    <x v="62"/>
    <n v="3405"/>
    <x v="1"/>
    <x v="0"/>
    <s v="USD"/>
    <n v="1407562632"/>
    <n v="1404970632"/>
    <b v="0"/>
    <n v="7"/>
    <b v="0"/>
    <x v="6"/>
    <n v="61.909090909090914"/>
    <x v="2121"/>
    <x v="1"/>
    <s v="plays"/>
  </r>
  <r>
    <n v="2901"/>
    <s v="Avarimor Series (Audio Plays)"/>
    <s v="How can the visual age appreciate something that cant see? With these Audio Plays I will show you, if your willing to listen."/>
    <x v="47"/>
    <n v="6"/>
    <x v="1"/>
    <x v="0"/>
    <s v="USD"/>
    <n v="1423345339"/>
    <n v="1418161339"/>
    <b v="0"/>
    <n v="2"/>
    <b v="0"/>
    <x v="6"/>
    <n v="0.8"/>
    <x v="366"/>
    <x v="1"/>
    <s v="plays"/>
  </r>
  <r>
    <n v="2902"/>
    <s v="Bring the iconic story of Leontyne Price to the stage."/>
    <s v="Help me honor and bring &quot;The American Soprano&quot; Leontyne Price back to the stage one more time."/>
    <x v="60"/>
    <n v="25"/>
    <x v="1"/>
    <x v="0"/>
    <s v="USD"/>
    <n v="1440412396"/>
    <n v="1437820396"/>
    <b v="0"/>
    <n v="1"/>
    <b v="0"/>
    <x v="6"/>
    <n v="1.6666666666666666E-2"/>
    <x v="384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1"/>
    <x v="0"/>
    <s v="USD"/>
    <n v="1441771218"/>
    <n v="1436587218"/>
    <b v="0"/>
    <n v="4"/>
    <b v="0"/>
    <x v="6"/>
    <n v="0.77999999999999992"/>
    <x v="2122"/>
    <x v="1"/>
    <s v="plays"/>
  </r>
  <r>
    <n v="2904"/>
    <s v="The Love Shack"/>
    <s v="A Tequila slammer with a slice of Tarantino, a line of the London Fringe scene and a shot of â€œBreaking Badâ€. New Writing."/>
    <x v="15"/>
    <n v="75"/>
    <x v="1"/>
    <x v="1"/>
    <s v="GBP"/>
    <n v="1415534400"/>
    <n v="1414538031"/>
    <b v="0"/>
    <n v="4"/>
    <b v="0"/>
    <x v="6"/>
    <n v="5"/>
    <x v="654"/>
    <x v="1"/>
    <s v="plays"/>
  </r>
  <r>
    <n v="2905"/>
    <s v="DIANA's &quot;Late: A Cowboy Song&quot; by Sarah Ruhl"/>
    <s v="Philly-based feminist theatre's inaugural production about a woman's friendship with an awesome lady cowboy."/>
    <x v="8"/>
    <n v="622"/>
    <x v="1"/>
    <x v="0"/>
    <s v="USD"/>
    <n v="1473211313"/>
    <n v="1472001713"/>
    <b v="0"/>
    <n v="17"/>
    <b v="0"/>
    <x v="6"/>
    <n v="17.771428571428572"/>
    <x v="2123"/>
    <x v="1"/>
    <s v="plays"/>
  </r>
  <r>
    <n v="2906"/>
    <s v="NO HOMO at Atwater Village Theatre"/>
    <s v="The smash hit, award-winning comedy sashays onto the Los Angeles Theater Scene in a fabulous new production at Atwater Village Theatre."/>
    <x v="12"/>
    <n v="565"/>
    <x v="1"/>
    <x v="0"/>
    <s v="USD"/>
    <n v="1438390800"/>
    <n v="1436888066"/>
    <b v="0"/>
    <n v="7"/>
    <b v="0"/>
    <x v="6"/>
    <n v="9.4166666666666661"/>
    <x v="2124"/>
    <x v="1"/>
    <s v="plays"/>
  </r>
  <r>
    <n v="2907"/>
    <s v="Little Nell's - a play"/>
    <s v="Spend an evening in the afterlife with some of the greatest women who ever lived. LITTLE NELL's,by Jill Hughes, Los Angeles- June, 2016"/>
    <x v="30"/>
    <n v="2"/>
    <x v="1"/>
    <x v="0"/>
    <s v="USD"/>
    <n v="1463259837"/>
    <n v="1458075837"/>
    <b v="0"/>
    <n v="2"/>
    <b v="0"/>
    <x v="6"/>
    <n v="0.08"/>
    <x v="12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1"/>
    <x v="0"/>
    <s v="USD"/>
    <n v="1465407219"/>
    <n v="1462815219"/>
    <b v="0"/>
    <n v="5"/>
    <b v="0"/>
    <x v="6"/>
    <n v="2.75"/>
    <x v="1854"/>
    <x v="1"/>
    <s v="plays"/>
  </r>
  <r>
    <n v="2909"/>
    <s v="CONVERSATIONS WITH AN AVERAGE JOE"/>
    <s v="CONVERSATIONS WITH AN AVERAGE JOE tells our stories exposing those in charge of our lives and tells how to take control of country back"/>
    <x v="237"/>
    <n v="20"/>
    <x v="1"/>
    <x v="0"/>
    <s v="USD"/>
    <n v="1416944760"/>
    <n v="1413527001"/>
    <b v="0"/>
    <n v="1"/>
    <b v="0"/>
    <x v="6"/>
    <n v="1.1111111111111112E-2"/>
    <x v="135"/>
    <x v="1"/>
    <s v="plays"/>
  </r>
  <r>
    <n v="2910"/>
    <s v="Strive"/>
    <s v="Free drama, dance and singing workshops for disadvantaged young people to inspire, create and help them follow their dreams."/>
    <x v="11"/>
    <n v="1"/>
    <x v="1"/>
    <x v="1"/>
    <s v="GBP"/>
    <n v="1434139887"/>
    <n v="1428955887"/>
    <b v="0"/>
    <n v="1"/>
    <b v="0"/>
    <x v="6"/>
    <n v="3.3333333333333335E-3"/>
    <x v="12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1"/>
    <x v="0"/>
    <s v="USD"/>
    <n v="1435429626"/>
    <n v="1431973626"/>
    <b v="0"/>
    <n v="14"/>
    <b v="0"/>
    <x v="6"/>
    <n v="36.5"/>
    <x v="2125"/>
    <x v="1"/>
    <s v="plays"/>
  </r>
  <r>
    <n v="2912"/>
    <s v="Fair Play"/>
    <s v="Set in Iceland, Fair Play is a a dark comedy- a play within a play. An extravaganza, fueled by Absinthe, and touched by the Surreal."/>
    <x v="377"/>
    <n v="2030"/>
    <x v="1"/>
    <x v="0"/>
    <s v="USD"/>
    <n v="1452827374"/>
    <n v="1450235374"/>
    <b v="0"/>
    <n v="26"/>
    <b v="0"/>
    <x v="6"/>
    <n v="14.058171745152354"/>
    <x v="2126"/>
    <x v="1"/>
    <s v="plays"/>
  </r>
  <r>
    <n v="2913"/>
    <s v="The Salem Haunted Magic Show"/>
    <s v="A LIVE history infused, frightening magic and mind reading show in the heart of the Halloween capital of the world, Salem, MA!!"/>
    <x v="3"/>
    <n v="2"/>
    <x v="1"/>
    <x v="0"/>
    <s v="USD"/>
    <n v="1410041339"/>
    <n v="1404857339"/>
    <b v="0"/>
    <n v="2"/>
    <b v="0"/>
    <x v="6"/>
    <n v="0.02"/>
    <x v="120"/>
    <x v="1"/>
    <s v="plays"/>
  </r>
  <r>
    <n v="2914"/>
    <s v="Hercules the Panto"/>
    <s v="Hercules must complete four challenges in order to meet the father he never knew"/>
    <x v="31"/>
    <n v="1"/>
    <x v="1"/>
    <x v="1"/>
    <s v="GBP"/>
    <n v="1426365994"/>
    <n v="1421185594"/>
    <b v="0"/>
    <n v="1"/>
    <b v="0"/>
    <x v="6"/>
    <n v="4.0000000000000001E-3"/>
    <x v="120"/>
    <x v="1"/>
    <s v="plays"/>
  </r>
  <r>
    <n v="2915"/>
    <s v="A Grimm Night for Hans Christian Anderson"/>
    <s v="An inclusive, cross community, multi-cultural theatre production for children aged 3 to 16 and their families"/>
    <x v="28"/>
    <n v="611"/>
    <x v="1"/>
    <x v="1"/>
    <s v="GBP"/>
    <n v="1458117190"/>
    <n v="1455528790"/>
    <b v="0"/>
    <n v="3"/>
    <b v="0"/>
    <x v="6"/>
    <n v="61.1"/>
    <x v="2127"/>
    <x v="1"/>
    <s v="plays"/>
  </r>
  <r>
    <n v="2916"/>
    <s v="An Interview With Gaddafi - The Stage Play"/>
    <s v="The moving dramatisation of one man's journey to find the truth behind the Libyan regime change."/>
    <x v="378"/>
    <n v="145"/>
    <x v="1"/>
    <x v="1"/>
    <s v="GBP"/>
    <n v="1400498789"/>
    <n v="1398511589"/>
    <b v="0"/>
    <n v="7"/>
    <b v="0"/>
    <x v="6"/>
    <n v="7.8378378378378386"/>
    <x v="2128"/>
    <x v="1"/>
    <s v="plays"/>
  </r>
  <r>
    <n v="2917"/>
    <s v="Elevation Twelfth Night"/>
    <s v="Cross dressing, cross gartering, crossed swords. Cross a bridge and come see this fantastically fun rendition of Twelfth Night"/>
    <x v="13"/>
    <n v="437"/>
    <x v="1"/>
    <x v="0"/>
    <s v="USD"/>
    <n v="1442381847"/>
    <n v="1440826647"/>
    <b v="0"/>
    <n v="9"/>
    <b v="0"/>
    <x v="6"/>
    <n v="21.85"/>
    <x v="2129"/>
    <x v="1"/>
    <s v="plays"/>
  </r>
  <r>
    <n v="2918"/>
    <s v="When Johnny Comes Marching Home"/>
    <s v="A meta-theatrical retelling of Chekhov's Three Sisters, framed with Civil War Hymns, Dance, and wild theatricality."/>
    <x v="10"/>
    <n v="1362"/>
    <x v="1"/>
    <x v="0"/>
    <s v="USD"/>
    <n v="1446131207"/>
    <n v="1443712007"/>
    <b v="0"/>
    <n v="20"/>
    <b v="0"/>
    <x v="6"/>
    <n v="27.24"/>
    <x v="2130"/>
    <x v="1"/>
    <s v="plays"/>
  </r>
  <r>
    <n v="2919"/>
    <s v="While the Stars Fall"/>
    <s v="A full staged reading of a new play about a boy who learns how to be happy from the most unexpected person."/>
    <x v="20"/>
    <n v="51"/>
    <x v="1"/>
    <x v="0"/>
    <s v="USD"/>
    <n v="1407250329"/>
    <n v="1404658329"/>
    <b v="0"/>
    <n v="6"/>
    <b v="0"/>
    <x v="6"/>
    <n v="8.5"/>
    <x v="439"/>
    <x v="1"/>
    <s v="plays"/>
  </r>
  <r>
    <n v="2920"/>
    <s v="Save 'The Stage Door'."/>
    <s v="Help save this village theatre group. Funding required for lighting, stage equipment, &amp; ongoing productions. Involves youth  &amp; adults."/>
    <x v="30"/>
    <n v="671"/>
    <x v="1"/>
    <x v="5"/>
    <s v="CAD"/>
    <n v="1427306470"/>
    <n v="1424718070"/>
    <b v="0"/>
    <n v="13"/>
    <b v="0"/>
    <x v="6"/>
    <n v="26.840000000000003"/>
    <x v="2131"/>
    <x v="1"/>
    <s v="plays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x v="40"/>
    <n v="129"/>
    <x v="1380"/>
    <x v="1"/>
    <s v="musical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x v="40"/>
    <n v="100"/>
    <x v="161"/>
    <x v="1"/>
    <s v="musical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x v="40"/>
    <n v="100"/>
    <x v="180"/>
    <x v="1"/>
    <s v="musical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x v="40"/>
    <n v="103.2"/>
    <x v="2132"/>
    <x v="1"/>
    <s v="musical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x v="40"/>
    <n v="102.44597777777777"/>
    <x v="2133"/>
    <x v="1"/>
    <s v="musical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x v="40"/>
    <n v="125"/>
    <x v="766"/>
    <x v="1"/>
    <s v="musical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x v="40"/>
    <n v="130.83333333333334"/>
    <x v="2134"/>
    <x v="1"/>
    <s v="musical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x v="40"/>
    <n v="100"/>
    <x v="69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x v="40"/>
    <n v="102.06937499999999"/>
    <x v="2135"/>
    <x v="1"/>
    <s v="musical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x v="40"/>
    <n v="100.92000000000002"/>
    <x v="2136"/>
    <x v="1"/>
    <s v="musical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x v="40"/>
    <n v="106"/>
    <x v="2137"/>
    <x v="1"/>
    <s v="musical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x v="40"/>
    <n v="105.0967741935484"/>
    <x v="2138"/>
    <x v="1"/>
    <s v="musical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x v="40"/>
    <n v="102.76"/>
    <x v="2139"/>
    <x v="1"/>
    <s v="musical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x v="40"/>
    <n v="108"/>
    <x v="2140"/>
    <x v="1"/>
    <s v="musical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x v="40"/>
    <n v="100.88571428571429"/>
    <x v="2141"/>
    <x v="1"/>
    <s v="musical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x v="40"/>
    <n v="128"/>
    <x v="1829"/>
    <x v="1"/>
    <s v="musical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x v="40"/>
    <n v="133.33333333333331"/>
    <x v="2142"/>
    <x v="1"/>
    <s v="musical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x v="40"/>
    <n v="101.375"/>
    <x v="214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x v="40"/>
    <n v="102.875"/>
    <x v="2144"/>
    <x v="1"/>
    <s v="musical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x v="40"/>
    <n v="107.24000000000001"/>
    <x v="2145"/>
    <x v="1"/>
    <s v="musical"/>
  </r>
  <r>
    <n v="2941"/>
    <s v="Help Us Help Artists"/>
    <s v="Ovations wants to buy property to open a variety club to become the 1st minority owned club in Cincy, focusing on artists on the rise."/>
    <x v="31"/>
    <n v="1"/>
    <x v="1"/>
    <x v="0"/>
    <s v="USD"/>
    <n v="1425250955"/>
    <n v="1422658955"/>
    <b v="0"/>
    <n v="1"/>
    <b v="0"/>
    <x v="38"/>
    <n v="4.0000000000000001E-3"/>
    <x v="120"/>
    <x v="1"/>
    <s v="spaces"/>
  </r>
  <r>
    <n v="2942"/>
    <s v="Penmar Community Arts Society"/>
    <s v="YOUR community theatre:  provide a facility that is usable for presentation of movies, live music, live theatre and community events"/>
    <x v="61"/>
    <n v="40850"/>
    <x v="1"/>
    <x v="5"/>
    <s v="CAD"/>
    <n v="1450297080"/>
    <n v="1448565459"/>
    <b v="0"/>
    <n v="202"/>
    <b v="0"/>
    <x v="38"/>
    <n v="20.424999999999997"/>
    <x v="2146"/>
    <x v="1"/>
    <s v="spaces"/>
  </r>
  <r>
    <n v="2943"/>
    <s v="BlackSpace: Urban Performance Arts Collective"/>
    <s v="Building a Resource Network and Funding Capacity to support, empower and promote Afrocentric Arts in Metro Columbus"/>
    <x v="9"/>
    <n v="0"/>
    <x v="1"/>
    <x v="0"/>
    <s v="USD"/>
    <n v="1428894380"/>
    <n v="1426302380"/>
    <b v="0"/>
    <n v="0"/>
    <b v="0"/>
    <x v="38"/>
    <n v="0"/>
    <x v="121"/>
    <x v="1"/>
    <s v="spaces"/>
  </r>
  <r>
    <n v="2944"/>
    <s v="Guardian Theatre, Arts in Education Theatre"/>
    <s v="Our vision: build and operate a Theater Arts Center for south-central Washington state in Goldendale."/>
    <x v="3"/>
    <n v="100"/>
    <x v="1"/>
    <x v="0"/>
    <s v="USD"/>
    <n v="1433714198"/>
    <n v="1431122198"/>
    <b v="0"/>
    <n v="1"/>
    <b v="0"/>
    <x v="38"/>
    <n v="1"/>
    <x v="101"/>
    <x v="1"/>
    <s v="spaces"/>
  </r>
  <r>
    <n v="2945"/>
    <s v="A Midsummer Night's Pub"/>
    <s v="Where people that enjoy theater, or just something new can go to have fun and experience varying types of theater in Albuquerque."/>
    <x v="63"/>
    <n v="0"/>
    <x v="1"/>
    <x v="0"/>
    <s v="USD"/>
    <n v="1432437660"/>
    <n v="1429845660"/>
    <b v="0"/>
    <n v="0"/>
    <b v="0"/>
    <x v="38"/>
    <n v="0"/>
    <x v="121"/>
    <x v="1"/>
    <s v="spaces"/>
  </r>
  <r>
    <n v="2946"/>
    <s v="Create The Twisted Tree Theatre"/>
    <s v="I have set up a new theatre company, and am looking to raise funds to purchase a venue with a difference to a standard theatre."/>
    <x v="13"/>
    <n v="2"/>
    <x v="1"/>
    <x v="1"/>
    <s v="GBP"/>
    <n v="1471265092"/>
    <n v="1468673092"/>
    <b v="0"/>
    <n v="2"/>
    <b v="0"/>
    <x v="38"/>
    <n v="0.1"/>
    <x v="12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1"/>
    <x v="0"/>
    <s v="USD"/>
    <n v="1480007460"/>
    <n v="1475760567"/>
    <b v="0"/>
    <n v="13"/>
    <b v="0"/>
    <x v="38"/>
    <n v="4.2880000000000003"/>
    <x v="2147"/>
    <x v="1"/>
    <s v="spaces"/>
  </r>
  <r>
    <n v="2948"/>
    <s v="Xenu's Space Opera"/>
    <s v="The Space Opera is an action packed reenactment of Xenu's story, a sacred teaching thats considered a secret of the Scientology church"/>
    <x v="69"/>
    <n v="24"/>
    <x v="1"/>
    <x v="0"/>
    <s v="USD"/>
    <n v="1433259293"/>
    <n v="1428075293"/>
    <b v="0"/>
    <n v="9"/>
    <b v="0"/>
    <x v="38"/>
    <n v="4.8000000000000004E-3"/>
    <x v="2148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1"/>
    <x v="0"/>
    <s v="USD"/>
    <n v="1447965917"/>
    <n v="1445370317"/>
    <b v="0"/>
    <n v="2"/>
    <b v="0"/>
    <x v="38"/>
    <n v="2.5"/>
    <x v="38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1"/>
    <x v="0"/>
    <s v="USD"/>
    <n v="1453538752"/>
    <n v="1450946752"/>
    <b v="0"/>
    <n v="0"/>
    <b v="0"/>
    <x v="38"/>
    <n v="0"/>
    <x v="121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2"/>
    <x v="0"/>
    <s v="USD"/>
    <n v="1412536573"/>
    <n v="1408648573"/>
    <b v="0"/>
    <n v="58"/>
    <b v="0"/>
    <x v="38"/>
    <n v="2.1919999999999997"/>
    <x v="214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2"/>
    <x v="0"/>
    <s v="USD"/>
    <n v="1476676800"/>
    <n v="1473957239"/>
    <b v="0"/>
    <n v="8"/>
    <b v="0"/>
    <x v="38"/>
    <n v="8.0250000000000004"/>
    <x v="2150"/>
    <x v="1"/>
    <s v="spaces"/>
  </r>
  <r>
    <n v="2953"/>
    <s v="Pueblo Underground Theater (Canceled)"/>
    <s v="I want to purchase the former Bread Of Life Church and convert it into a multipurpose theater space for local talent."/>
    <x v="307"/>
    <n v="605"/>
    <x v="2"/>
    <x v="0"/>
    <s v="USD"/>
    <n v="1444330821"/>
    <n v="1441738821"/>
    <b v="0"/>
    <n v="3"/>
    <b v="0"/>
    <x v="38"/>
    <n v="0.15125"/>
    <x v="2151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2"/>
    <x v="0"/>
    <s v="USD"/>
    <n v="1489669203"/>
    <n v="1487944803"/>
    <b v="0"/>
    <n v="0"/>
    <b v="0"/>
    <x v="38"/>
    <n v="0"/>
    <x v="121"/>
    <x v="1"/>
    <s v="spaces"/>
  </r>
  <r>
    <n v="2955"/>
    <s v="A Stage for Stage Door Theater Company (Canceled)"/>
    <s v="Stage Door Theater needs a stage for its current and future productions. Can you help?"/>
    <x v="38"/>
    <n v="715"/>
    <x v="2"/>
    <x v="0"/>
    <s v="USD"/>
    <n v="1434476849"/>
    <n v="1431884849"/>
    <b v="0"/>
    <n v="11"/>
    <b v="0"/>
    <x v="38"/>
    <n v="59.583333333333336"/>
    <x v="178"/>
    <x v="1"/>
    <s v="spaces"/>
  </r>
  <r>
    <n v="2956"/>
    <s v="A Happy Home for Hagan's House of Horrors (Canceled)"/>
    <s v="Family-owned and community-operated haunted Halloween attraction in Bladensburg, OH, needs your help to grow bigger!"/>
    <x v="278"/>
    <n v="1322"/>
    <x v="2"/>
    <x v="0"/>
    <s v="USD"/>
    <n v="1462402850"/>
    <n v="1459810850"/>
    <b v="0"/>
    <n v="20"/>
    <b v="0"/>
    <x v="38"/>
    <n v="16.734177215189874"/>
    <x v="2152"/>
    <x v="1"/>
    <s v="spaces"/>
  </r>
  <r>
    <n v="2957"/>
    <s v="BAMA Theatre Headset Campaign (Canceled)"/>
    <s v="Theatre in Tuscaloosa, AL built in the 1930s.  The headsets seem about that old. They are almost unusable."/>
    <x v="36"/>
    <n v="280"/>
    <x v="2"/>
    <x v="0"/>
    <s v="USD"/>
    <n v="1427498172"/>
    <n v="1422317772"/>
    <b v="0"/>
    <n v="3"/>
    <b v="0"/>
    <x v="38"/>
    <n v="1.8666666666666669"/>
    <x v="736"/>
    <x v="1"/>
    <s v="spaces"/>
  </r>
  <r>
    <n v="2958"/>
    <s v="Uprising Theater (Canceled)"/>
    <s v="Chicago Based Theater Company and Venue Dedicated to Social Justice and Mainstreaming the Palestinian Narrative"/>
    <x v="58"/>
    <n v="0"/>
    <x v="2"/>
    <x v="0"/>
    <s v="USD"/>
    <n v="1462729317"/>
    <n v="1457548917"/>
    <b v="0"/>
    <n v="0"/>
    <b v="0"/>
    <x v="38"/>
    <n v="0"/>
    <x v="121"/>
    <x v="1"/>
    <s v="spaces"/>
  </r>
  <r>
    <n v="2959"/>
    <s v="The Bath Theatre Bus (Canceled)"/>
    <s v="A magical, unique, theatre bus which aims to inspire the creative communities around Bath and create unique performance opportunities."/>
    <x v="3"/>
    <n v="0"/>
    <x v="2"/>
    <x v="1"/>
    <s v="GBP"/>
    <n v="1465258325"/>
    <n v="1462666325"/>
    <b v="0"/>
    <n v="0"/>
    <b v="0"/>
    <x v="38"/>
    <n v="0"/>
    <x v="121"/>
    <x v="1"/>
    <s v="spaces"/>
  </r>
  <r>
    <n v="2960"/>
    <s v="Lynnewood Hall Restoration (Canceled)"/>
    <s v="Built in the late 1800's, this 70K sq. feet estate has fallen into disrepair.  Seeking to buy and convert to useful space"/>
    <x v="381"/>
    <n v="0"/>
    <x v="2"/>
    <x v="0"/>
    <s v="USD"/>
    <n v="1410459023"/>
    <n v="1407867023"/>
    <b v="0"/>
    <n v="0"/>
    <b v="0"/>
    <x v="38"/>
    <n v="0"/>
    <x v="121"/>
    <x v="1"/>
    <s v="spaces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x v="6"/>
    <n v="109.62"/>
    <x v="2153"/>
    <x v="1"/>
    <s v="plays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x v="6"/>
    <n v="121.8"/>
    <x v="2154"/>
    <x v="1"/>
    <s v="plays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x v="6"/>
    <n v="106.85"/>
    <x v="215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x v="6"/>
    <n v="100.71379999999999"/>
    <x v="215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x v="6"/>
    <n v="109.00000000000001"/>
    <x v="2157"/>
    <x v="1"/>
    <s v="plays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x v="6"/>
    <n v="113.63000000000001"/>
    <x v="2158"/>
    <x v="1"/>
    <s v="plays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x v="6"/>
    <n v="113.92"/>
    <x v="2159"/>
    <x v="1"/>
    <s v="plays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x v="6"/>
    <n v="106"/>
    <x v="2160"/>
    <x v="1"/>
    <s v="plays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x v="6"/>
    <n v="162.5"/>
    <x v="2161"/>
    <x v="1"/>
    <s v="plays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x v="6"/>
    <n v="106"/>
    <x v="2162"/>
    <x v="1"/>
    <s v="plays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x v="6"/>
    <n v="100.15624999999999"/>
    <x v="2163"/>
    <x v="1"/>
    <s v="plays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x v="6"/>
    <n v="105.35000000000001"/>
    <x v="2164"/>
    <x v="1"/>
    <s v="plays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x v="6"/>
    <n v="174.8"/>
    <x v="2165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x v="6"/>
    <n v="102"/>
    <x v="2166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x v="6"/>
    <n v="100.125"/>
    <x v="2167"/>
    <x v="1"/>
    <s v="plays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x v="6"/>
    <n v="171.42857142857142"/>
    <x v="2168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x v="6"/>
    <n v="113.56666666666666"/>
    <x v="80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x v="6"/>
    <n v="129.46666666666667"/>
    <x v="2169"/>
    <x v="1"/>
    <s v="plays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x v="6"/>
    <n v="101.4"/>
    <x v="2170"/>
    <x v="1"/>
    <s v="plays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x v="6"/>
    <n v="109.16666666666666"/>
    <x v="2171"/>
    <x v="1"/>
    <s v="plays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x v="38"/>
    <n v="128.92500000000001"/>
    <x v="2172"/>
    <x v="1"/>
    <s v="spaces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x v="38"/>
    <n v="102.06"/>
    <x v="2173"/>
    <x v="1"/>
    <s v="spaces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x v="38"/>
    <n v="146.53957758620692"/>
    <x v="21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x v="38"/>
    <n v="100.352"/>
    <x v="2175"/>
    <x v="1"/>
    <s v="spaces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x v="38"/>
    <n v="121.64999999999999"/>
    <x v="2176"/>
    <x v="1"/>
    <s v="spaces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x v="38"/>
    <n v="105.5"/>
    <x v="2177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x v="38"/>
    <n v="110.4008"/>
    <x v="2178"/>
    <x v="1"/>
    <s v="spaces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x v="38"/>
    <n v="100"/>
    <x v="680"/>
    <x v="1"/>
    <s v="spaces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x v="38"/>
    <n v="176.535"/>
    <x v="2179"/>
    <x v="1"/>
    <s v="spaces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x v="38"/>
    <n v="100"/>
    <x v="2180"/>
    <x v="1"/>
    <s v="spaces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x v="38"/>
    <n v="103.29411764705883"/>
    <x v="2181"/>
    <x v="1"/>
    <s v="spaces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x v="38"/>
    <n v="104.5"/>
    <x v="2182"/>
    <x v="1"/>
    <s v="spaces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x v="38"/>
    <n v="100.29999999999998"/>
    <x v="2183"/>
    <x v="1"/>
    <s v="spaces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x v="38"/>
    <n v="457.74666666666673"/>
    <x v="2184"/>
    <x v="1"/>
    <s v="spaces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x v="38"/>
    <n v="104.96000000000001"/>
    <x v="2185"/>
    <x v="1"/>
    <s v="spaces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x v="38"/>
    <n v="171.94285714285715"/>
    <x v="2186"/>
    <x v="1"/>
    <s v="spaces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x v="38"/>
    <n v="103.73000000000002"/>
    <x v="218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x v="38"/>
    <n v="103.029"/>
    <x v="2188"/>
    <x v="1"/>
    <s v="spaces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x v="38"/>
    <n v="118.88888888888889"/>
    <x v="2189"/>
    <x v="1"/>
    <s v="spaces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x v="38"/>
    <n v="100"/>
    <x v="372"/>
    <x v="1"/>
    <s v="spaces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x v="38"/>
    <n v="318.69988910451895"/>
    <x v="2190"/>
    <x v="1"/>
    <s v="spaces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x v="38"/>
    <n v="108.50614285714286"/>
    <x v="2191"/>
    <x v="1"/>
    <s v="spaces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x v="38"/>
    <n v="101.16666666666667"/>
    <x v="2192"/>
    <x v="1"/>
    <s v="spaces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x v="38"/>
    <n v="112.815"/>
    <x v="2193"/>
    <x v="1"/>
    <s v="spaces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x v="38"/>
    <n v="120.49622641509434"/>
    <x v="2194"/>
    <x v="1"/>
    <s v="spaces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x v="38"/>
    <n v="107.74999999999999"/>
    <x v="2195"/>
    <x v="1"/>
    <s v="spaces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x v="38"/>
    <n v="180"/>
    <x v="1237"/>
    <x v="1"/>
    <s v="spaces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x v="38"/>
    <n v="101.16666666666667"/>
    <x v="2196"/>
    <x v="1"/>
    <s v="spaces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x v="38"/>
    <n v="119.756"/>
    <x v="2197"/>
    <x v="1"/>
    <s v="spaces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x v="38"/>
    <n v="158"/>
    <x v="2198"/>
    <x v="1"/>
    <s v="spaces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x v="38"/>
    <n v="123.66666666666666"/>
    <x v="2199"/>
    <x v="1"/>
    <s v="spaces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x v="38"/>
    <n v="117.12499999999999"/>
    <x v="2200"/>
    <x v="1"/>
    <s v="spaces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x v="38"/>
    <n v="156.96"/>
    <x v="220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x v="38"/>
    <n v="113.104"/>
    <x v="2202"/>
    <x v="1"/>
    <s v="spaces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x v="38"/>
    <n v="103.17647058823529"/>
    <x v="220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x v="38"/>
    <n v="102.61176470588236"/>
    <x v="2204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x v="38"/>
    <n v="105.84090909090908"/>
    <x v="2205"/>
    <x v="1"/>
    <s v="spaces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x v="38"/>
    <n v="100.71428571428571"/>
    <x v="2206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x v="38"/>
    <n v="121.23333333333332"/>
    <x v="2207"/>
    <x v="1"/>
    <s v="spaces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x v="38"/>
    <n v="100.57142857142858"/>
    <x v="2208"/>
    <x v="1"/>
    <s v="spaces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x v="38"/>
    <n v="116.02222222222223"/>
    <x v="220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x v="38"/>
    <n v="100.88"/>
    <x v="2210"/>
    <x v="1"/>
    <s v="spaces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x v="38"/>
    <n v="103"/>
    <x v="221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x v="38"/>
    <n v="246.42"/>
    <x v="2212"/>
    <x v="1"/>
    <s v="spaces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x v="38"/>
    <n v="302.2"/>
    <x v="221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x v="38"/>
    <n v="143.33333333333334"/>
    <x v="1847"/>
    <x v="1"/>
    <s v="spaces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x v="38"/>
    <n v="131.44"/>
    <x v="2214"/>
    <x v="1"/>
    <s v="spaces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x v="38"/>
    <n v="168.01999999999998"/>
    <x v="2215"/>
    <x v="1"/>
    <s v="spaces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x v="38"/>
    <n v="109.67666666666666"/>
    <x v="2216"/>
    <x v="1"/>
    <s v="spaces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x v="38"/>
    <n v="106.6857142857143"/>
    <x v="2217"/>
    <x v="1"/>
    <s v="spaces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x v="38"/>
    <n v="100"/>
    <x v="2218"/>
    <x v="1"/>
    <s v="spaces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x v="38"/>
    <n v="127.2"/>
    <x v="2219"/>
    <x v="1"/>
    <s v="spaces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x v="38"/>
    <n v="146.53333333333333"/>
    <x v="2220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x v="38"/>
    <n v="112.53599999999999"/>
    <x v="2221"/>
    <x v="1"/>
    <s v="spaces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x v="38"/>
    <n v="108.78684000000001"/>
    <x v="2222"/>
    <x v="1"/>
    <s v="spaces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x v="38"/>
    <n v="126.732"/>
    <x v="222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x v="38"/>
    <n v="213.20000000000002"/>
    <x v="2224"/>
    <x v="1"/>
    <s v="spaces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x v="38"/>
    <n v="100.49999999999999"/>
    <x v="2225"/>
    <x v="1"/>
    <s v="spaces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x v="38"/>
    <n v="108.71389999999998"/>
    <x v="2226"/>
    <x v="1"/>
    <s v="spaces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x v="38"/>
    <n v="107.5"/>
    <x v="2227"/>
    <x v="1"/>
    <s v="spaces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x v="38"/>
    <n v="110.48192771084338"/>
    <x v="2228"/>
    <x v="1"/>
    <s v="spaces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x v="38"/>
    <n v="128"/>
    <x v="2229"/>
    <x v="1"/>
    <s v="spaces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x v="38"/>
    <n v="110.00666666666667"/>
    <x v="223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x v="38"/>
    <n v="109.34166666666667"/>
    <x v="2231"/>
    <x v="1"/>
    <s v="spaces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x v="38"/>
    <n v="132.70650000000001"/>
    <x v="2232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x v="38"/>
    <n v="190.84810126582278"/>
    <x v="2233"/>
    <x v="1"/>
    <s v="spaces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x v="38"/>
    <n v="149"/>
    <x v="2234"/>
    <x v="1"/>
    <s v="spaces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x v="38"/>
    <n v="166.4"/>
    <x v="2235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x v="38"/>
    <n v="106.66666666666667"/>
    <x v="2236"/>
    <x v="1"/>
    <s v="spaces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x v="38"/>
    <n v="106"/>
    <x v="2237"/>
    <x v="1"/>
    <s v="spaces"/>
  </r>
  <r>
    <n v="3051"/>
    <s v="Jon Udry's ABC Tour"/>
    <s v="The ABC tour: 26 comedy-juggling shows in 26 different venues - chosen by YOU - each beginning with a different letter of the alphabet."/>
    <x v="8"/>
    <n v="827"/>
    <x v="1"/>
    <x v="1"/>
    <s v="GBP"/>
    <n v="1486547945"/>
    <n v="1483955945"/>
    <b v="1"/>
    <n v="35"/>
    <b v="0"/>
    <x v="38"/>
    <n v="23.62857142857143"/>
    <x v="2238"/>
    <x v="1"/>
    <s v="spaces"/>
  </r>
  <r>
    <n v="3052"/>
    <s v="Funding for a new theater facility in Walker Minnesota"/>
    <s v="To let the arts continue in Walker Minnesota We need a performing arts space and art gallery"/>
    <x v="63"/>
    <n v="75"/>
    <x v="1"/>
    <x v="0"/>
    <s v="USD"/>
    <n v="1432828740"/>
    <n v="1430237094"/>
    <b v="0"/>
    <n v="2"/>
    <b v="0"/>
    <x v="38"/>
    <n v="0.15"/>
    <x v="839"/>
    <x v="1"/>
    <s v="spaces"/>
  </r>
  <r>
    <n v="3053"/>
    <s v="Showroom"/>
    <s v="Showroom is a multi-disciplinary space providing unorthodox concerts, events &amp; a platform creatives can express their creative vision"/>
    <x v="3"/>
    <n v="40"/>
    <x v="1"/>
    <x v="0"/>
    <s v="USD"/>
    <n v="1412222340"/>
    <n v="1407781013"/>
    <b v="0"/>
    <n v="3"/>
    <b v="0"/>
    <x v="38"/>
    <n v="0.4"/>
    <x v="14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1"/>
    <x v="0"/>
    <s v="USD"/>
    <n v="1425258240"/>
    <n v="1422043154"/>
    <b v="0"/>
    <n v="0"/>
    <b v="0"/>
    <x v="38"/>
    <n v="0"/>
    <x v="121"/>
    <x v="1"/>
    <s v="spaces"/>
  </r>
  <r>
    <n v="3055"/>
    <s v="Bungers surfing Museum"/>
    <s v="I have been in the Surfing business since 1962 have a collection of surfing memorabilia I would like to open a surfing museum"/>
    <x v="22"/>
    <n v="1"/>
    <x v="1"/>
    <x v="0"/>
    <s v="USD"/>
    <n v="1420844390"/>
    <n v="1415660390"/>
    <b v="0"/>
    <n v="1"/>
    <b v="0"/>
    <x v="38"/>
    <n v="5.0000000000000001E-3"/>
    <x v="120"/>
    <x v="1"/>
    <s v="spaces"/>
  </r>
  <r>
    <n v="3056"/>
    <s v="Palace Flophouse Theater"/>
    <s v="Looking to establish a communal space for art shows, bands, farmer's markets, environmental education, and traditional skills."/>
    <x v="31"/>
    <n v="0"/>
    <x v="1"/>
    <x v="0"/>
    <s v="USD"/>
    <n v="1412003784"/>
    <n v="1406819784"/>
    <b v="0"/>
    <n v="0"/>
    <b v="0"/>
    <x v="38"/>
    <n v="0"/>
    <x v="121"/>
    <x v="1"/>
    <s v="spaces"/>
  </r>
  <r>
    <n v="3057"/>
    <s v="1 World Educational Theme Parks"/>
    <s v="A series of 6 educational theme parks. This project is to fund the plans and 3D designs required to build the first park."/>
    <x v="63"/>
    <n v="0"/>
    <x v="1"/>
    <x v="1"/>
    <s v="GBP"/>
    <n v="1459694211"/>
    <n v="1457105811"/>
    <b v="0"/>
    <n v="0"/>
    <b v="0"/>
    <x v="38"/>
    <n v="0"/>
    <x v="121"/>
    <x v="1"/>
    <s v="spaces"/>
  </r>
  <r>
    <n v="3058"/>
    <s v="OPEN THE OLD &quot;RIGON&quot; THEATER"/>
    <s v="Restoration of a theatre to make an educational center for youngs and a place to socialize for everybody through the power of art."/>
    <x v="102"/>
    <n v="3"/>
    <x v="1"/>
    <x v="13"/>
    <s v="EUR"/>
    <n v="1463734740"/>
    <n v="1459414740"/>
    <b v="0"/>
    <n v="3"/>
    <b v="0"/>
    <x v="38"/>
    <n v="1.6666666666666666E-2"/>
    <x v="12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1"/>
    <x v="0"/>
    <s v="USD"/>
    <n v="1407536846"/>
    <n v="1404944846"/>
    <b v="0"/>
    <n v="11"/>
    <b v="0"/>
    <x v="38"/>
    <n v="3.0066666666666664"/>
    <x v="2239"/>
    <x v="1"/>
    <s v="spaces"/>
  </r>
  <r>
    <n v="3060"/>
    <s v="Save the Roxy Theatre in Bremerton WA"/>
    <s v="Save the historic Roxy theatre in Bremerton WA from being repurposed as office space."/>
    <x v="135"/>
    <n v="335"/>
    <x v="1"/>
    <x v="0"/>
    <s v="USD"/>
    <n v="1443422134"/>
    <n v="1440830134"/>
    <b v="0"/>
    <n v="6"/>
    <b v="0"/>
    <x v="38"/>
    <n v="0.15227272727272728"/>
    <x v="1795"/>
    <x v="1"/>
    <s v="spaces"/>
  </r>
  <r>
    <n v="3061"/>
    <s v="Help Save Parkway Cinemas!"/>
    <s v="Save a historic Local theater."/>
    <x v="80"/>
    <n v="0"/>
    <x v="1"/>
    <x v="0"/>
    <s v="USD"/>
    <n v="1407955748"/>
    <n v="1405363748"/>
    <b v="0"/>
    <n v="0"/>
    <b v="0"/>
    <x v="38"/>
    <n v="0"/>
    <x v="121"/>
    <x v="1"/>
    <s v="spaces"/>
  </r>
  <r>
    <n v="3062"/>
    <s v="The Comedy Catch Relocation to the Choo Choo"/>
    <s v="In our 30th year we are relocating to the world famous Choo Choo on The South Side. We will be remodeling the old Station House."/>
    <x v="3"/>
    <n v="6684"/>
    <x v="1"/>
    <x v="0"/>
    <s v="USD"/>
    <n v="1443636000"/>
    <n v="1441111892"/>
    <b v="0"/>
    <n v="67"/>
    <b v="0"/>
    <x v="38"/>
    <n v="66.84"/>
    <x v="2240"/>
    <x v="1"/>
    <s v="spaces"/>
  </r>
  <r>
    <n v="3063"/>
    <s v="Spec Haus"/>
    <s v="Members of the local Miami music scene are putting together a venue/creative space in Kendall!"/>
    <x v="9"/>
    <n v="587"/>
    <x v="1"/>
    <x v="0"/>
    <s v="USD"/>
    <n v="1477174138"/>
    <n v="1474150138"/>
    <b v="0"/>
    <n v="23"/>
    <b v="0"/>
    <x v="38"/>
    <n v="19.566666666666666"/>
    <x v="2241"/>
    <x v="1"/>
    <s v="spaces"/>
  </r>
  <r>
    <n v="3064"/>
    <s v="Kickstart the Crossroads Community"/>
    <s v="An epicenter for connection, creation and expression of the community."/>
    <x v="96"/>
    <n v="8471"/>
    <x v="1"/>
    <x v="0"/>
    <s v="USD"/>
    <n v="1448175540"/>
    <n v="1445483246"/>
    <b v="0"/>
    <n v="72"/>
    <b v="0"/>
    <x v="38"/>
    <n v="11.294666666666666"/>
    <x v="2242"/>
    <x v="1"/>
    <s v="spaces"/>
  </r>
  <r>
    <n v="3065"/>
    <s v="The Castle Project"/>
    <s v="A castle themed events center with large and small spaces to support a variety of arts i.e. performing, visual, music, theater, dance"/>
    <x v="31"/>
    <n v="10"/>
    <x v="1"/>
    <x v="0"/>
    <s v="USD"/>
    <n v="1406683172"/>
    <n v="1404523172"/>
    <b v="0"/>
    <n v="2"/>
    <b v="0"/>
    <x v="38"/>
    <n v="0.04"/>
    <x v="144"/>
    <x v="1"/>
    <s v="spaces"/>
  </r>
  <r>
    <n v="3066"/>
    <s v="Gold Coast Wake Park"/>
    <s v="Our mission is to offer an innovative family watersports attraction that is fun, safe, economical and a leader in its field."/>
    <x v="90"/>
    <n v="41950"/>
    <x v="1"/>
    <x v="2"/>
    <s v="AUD"/>
    <n v="1468128537"/>
    <n v="1465536537"/>
    <b v="0"/>
    <n v="15"/>
    <b v="0"/>
    <x v="38"/>
    <n v="11.985714285714286"/>
    <x v="2243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1"/>
    <x v="4"/>
    <s v="NZD"/>
    <n v="1441837879"/>
    <n v="1439245879"/>
    <b v="0"/>
    <n v="1"/>
    <b v="0"/>
    <x v="38"/>
    <n v="2.5"/>
    <x v="444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1"/>
    <x v="0"/>
    <s v="USD"/>
    <n v="1445013352"/>
    <n v="1442421352"/>
    <b v="0"/>
    <n v="2"/>
    <b v="0"/>
    <x v="38"/>
    <n v="6.9999999999999993E-2"/>
    <x v="2244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1"/>
    <x v="0"/>
    <s v="USD"/>
    <n v="1418587234"/>
    <n v="1415995234"/>
    <b v="0"/>
    <n v="7"/>
    <b v="0"/>
    <x v="38"/>
    <n v="14.099999999999998"/>
    <x v="2245"/>
    <x v="1"/>
    <s v="spaces"/>
  </r>
  <r>
    <n v="3070"/>
    <s v="Purpose Built Liverpool Comedy Club, Restaurant &amp; Bar"/>
    <s v="Liverpool's 1st purpose built 7 night a week comedy club, bar &amp; restaurant with live music &amp; much more"/>
    <x v="3"/>
    <n v="334"/>
    <x v="1"/>
    <x v="1"/>
    <s v="GBP"/>
    <n v="1481132169"/>
    <n v="1479317769"/>
    <b v="0"/>
    <n v="16"/>
    <b v="0"/>
    <x v="38"/>
    <n v="3.34"/>
    <x v="2246"/>
    <x v="1"/>
    <s v="spaces"/>
  </r>
  <r>
    <n v="3071"/>
    <s v="The Echo Theatre 2015"/>
    <s v="Anyone can create. They just need a place and an opportunity. The Echo Theatre (Provo) provides that opportunity."/>
    <x v="14"/>
    <n v="7173"/>
    <x v="1"/>
    <x v="0"/>
    <s v="USD"/>
    <n v="1429595940"/>
    <n v="1428082481"/>
    <b v="0"/>
    <n v="117"/>
    <b v="0"/>
    <x v="38"/>
    <n v="59.774999999999999"/>
    <x v="2247"/>
    <x v="1"/>
    <s v="spaces"/>
  </r>
  <r>
    <n v="3072"/>
    <s v="Crosswalk Theatre - Starting Capital"/>
    <s v="Crosswalk Theatre Company - Network Directory promotes all stage talent. Increasing your odds to connect to the right hiring person."/>
    <x v="14"/>
    <n v="2"/>
    <x v="1"/>
    <x v="0"/>
    <s v="USD"/>
    <n v="1477791960"/>
    <n v="1476549262"/>
    <b v="0"/>
    <n v="2"/>
    <b v="0"/>
    <x v="38"/>
    <n v="1.6666666666666666E-2"/>
    <x v="120"/>
    <x v="1"/>
    <s v="spaces"/>
  </r>
  <r>
    <n v="3073"/>
    <s v="Performing and Visual Arts Center, Rochester, NY"/>
    <s v="Conversion of a long dormant synagogue into a Performing and Visual Arts Center, revitalizing Rochester's inner city."/>
    <x v="387"/>
    <n v="645"/>
    <x v="1"/>
    <x v="0"/>
    <s v="USD"/>
    <n v="1434309540"/>
    <n v="1429287900"/>
    <b v="0"/>
    <n v="7"/>
    <b v="0"/>
    <x v="38"/>
    <n v="2.3035714285714284E-2"/>
    <x v="2248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1"/>
    <x v="6"/>
    <s v="EUR"/>
    <n v="1457617359"/>
    <n v="1455025359"/>
    <b v="0"/>
    <n v="3"/>
    <b v="0"/>
    <x v="38"/>
    <n v="8.8000000000000009E-2"/>
    <x v="2249"/>
    <x v="1"/>
    <s v="spaces"/>
  </r>
  <r>
    <n v="3075"/>
    <s v="The Little MAGIC Theatre"/>
    <s v="Magic Morgan &amp; Liliana are raising funds to expand their famed traveling magic show to a theater of magic."/>
    <x v="36"/>
    <n v="1296"/>
    <x v="1"/>
    <x v="0"/>
    <s v="USD"/>
    <n v="1471573640"/>
    <n v="1467253640"/>
    <b v="0"/>
    <n v="20"/>
    <b v="0"/>
    <x v="38"/>
    <n v="8.64"/>
    <x v="2250"/>
    <x v="1"/>
    <s v="spaces"/>
  </r>
  <r>
    <n v="3076"/>
    <s v="10,000 Hours"/>
    <s v="Helping female comedians get in their 10,000 Hours of practice!"/>
    <x v="3"/>
    <n v="1506"/>
    <x v="1"/>
    <x v="0"/>
    <s v="USD"/>
    <n v="1444405123"/>
    <n v="1439221123"/>
    <b v="0"/>
    <n v="50"/>
    <b v="0"/>
    <x v="38"/>
    <n v="15.06"/>
    <x v="2251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1"/>
    <x v="5"/>
    <s v="CAD"/>
    <n v="1488495478"/>
    <n v="1485903478"/>
    <b v="0"/>
    <n v="2"/>
    <b v="0"/>
    <x v="38"/>
    <n v="0.47727272727272729"/>
    <x v="1859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1"/>
    <x v="0"/>
    <s v="USD"/>
    <n v="1424920795"/>
    <n v="1422328795"/>
    <b v="0"/>
    <n v="3"/>
    <b v="0"/>
    <x v="38"/>
    <n v="0.11833333333333333"/>
    <x v="1989"/>
    <x v="1"/>
    <s v="spaces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1"/>
    <x v="0"/>
    <s v="USD"/>
    <n v="1427040435"/>
    <n v="1424452035"/>
    <b v="0"/>
    <n v="27"/>
    <b v="0"/>
    <x v="38"/>
    <n v="0.8417399858735245"/>
    <x v="2252"/>
    <x v="1"/>
    <s v="spaces"/>
  </r>
  <r>
    <n v="3080"/>
    <s v="Global Community Theater One."/>
    <s v="Sustainable, fire-proof, carbon-negative, and all-season recreation of the Globe Theater made famous by Shakespeare, with gardens."/>
    <x v="71"/>
    <n v="376"/>
    <x v="1"/>
    <x v="0"/>
    <s v="USD"/>
    <n v="1419644444"/>
    <n v="1414456844"/>
    <b v="0"/>
    <n v="7"/>
    <b v="0"/>
    <x v="38"/>
    <n v="1.8799999999999997E-2"/>
    <x v="225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1"/>
    <x v="0"/>
    <s v="USD"/>
    <n v="1442722891"/>
    <n v="1440130891"/>
    <b v="0"/>
    <n v="5"/>
    <b v="0"/>
    <x v="38"/>
    <n v="0.21029999999999999"/>
    <x v="2254"/>
    <x v="1"/>
    <s v="spaces"/>
  </r>
  <r>
    <n v="3082"/>
    <s v="Magical Workshop, Magic/Hobby Store"/>
    <s v="Help expand the time of everyones favorite magic store!  It currently limited to 3 days a week. If not for you, then the children!"/>
    <x v="7"/>
    <n v="0"/>
    <x v="1"/>
    <x v="0"/>
    <s v="USD"/>
    <n v="1447628946"/>
    <n v="1445033346"/>
    <b v="0"/>
    <n v="0"/>
    <b v="0"/>
    <x v="38"/>
    <n v="0"/>
    <x v="121"/>
    <x v="1"/>
    <s v="spaces"/>
  </r>
  <r>
    <n v="3083"/>
    <s v="Crystal City Haunted Undergound"/>
    <s v="Crystal City Underground is a New &amp; Unique_x000a_indoor recreational facility, using an old silica sand mine,_x000a_we are the Haunted Maze"/>
    <x v="22"/>
    <n v="56"/>
    <x v="1"/>
    <x v="0"/>
    <s v="USD"/>
    <n v="1409547600"/>
    <n v="1406986278"/>
    <b v="0"/>
    <n v="3"/>
    <b v="0"/>
    <x v="38"/>
    <n v="0.27999999999999997"/>
    <x v="806"/>
    <x v="1"/>
    <s v="spaces"/>
  </r>
  <r>
    <n v="3084"/>
    <s v="URGENT: Help Us Replace Our Ramp!"/>
    <s v="18-yr-old handicap-access ramp collapsed, must replace. Help fund &amp; ensure everyone access to our 35-seat non-profit community theater!"/>
    <x v="389"/>
    <n v="470"/>
    <x v="1"/>
    <x v="0"/>
    <s v="USD"/>
    <n v="1430851680"/>
    <n v="1428340931"/>
    <b v="0"/>
    <n v="6"/>
    <b v="0"/>
    <x v="38"/>
    <n v="11.57920670115792"/>
    <x v="2255"/>
    <x v="1"/>
    <s v="spaces"/>
  </r>
  <r>
    <n v="3085"/>
    <s v="Paper Tank Theater Music Madness Party"/>
    <s v="Get behind a new music venue in our city by helping with equipment! We're pre-selling tickets to our party and offering other perks."/>
    <x v="31"/>
    <n v="610"/>
    <x v="1"/>
    <x v="0"/>
    <s v="USD"/>
    <n v="1443561159"/>
    <n v="1440969159"/>
    <b v="0"/>
    <n v="9"/>
    <b v="0"/>
    <x v="38"/>
    <n v="2.44"/>
    <x v="2256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1"/>
    <x v="13"/>
    <s v="EUR"/>
    <n v="1439827559"/>
    <n v="1434643559"/>
    <b v="0"/>
    <n v="3"/>
    <b v="0"/>
    <x v="38"/>
    <n v="0.25"/>
    <x v="41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1"/>
    <x v="0"/>
    <s v="USD"/>
    <n v="1482294990"/>
    <n v="1477107390"/>
    <b v="0"/>
    <n v="2"/>
    <b v="0"/>
    <x v="38"/>
    <n v="0.625"/>
    <x v="372"/>
    <x v="1"/>
    <s v="spaces"/>
  </r>
  <r>
    <n v="3088"/>
    <s v="Destination Small Town &quot;Visitor Center&quot; To The Midwest"/>
    <s v="We believe it's time to open a visitor's center that highlights the small towns of the upper Midwest."/>
    <x v="99"/>
    <n v="126"/>
    <x v="1"/>
    <x v="0"/>
    <s v="USD"/>
    <n v="1420724460"/>
    <n v="1418046247"/>
    <b v="0"/>
    <n v="3"/>
    <b v="0"/>
    <x v="38"/>
    <n v="0.19384615384615383"/>
    <x v="840"/>
    <x v="1"/>
    <s v="spaces"/>
  </r>
  <r>
    <n v="3089"/>
    <s v="The ClubHouse: A Community-Focused Sports &amp; Culture Space"/>
    <s v="A community space in Somerville, MA to celebrate the beautiful intersection of sports and creativity."/>
    <x v="31"/>
    <n v="5854"/>
    <x v="1"/>
    <x v="0"/>
    <s v="USD"/>
    <n v="1468029540"/>
    <n v="1465304483"/>
    <b v="0"/>
    <n v="45"/>
    <b v="0"/>
    <x v="38"/>
    <n v="23.416"/>
    <x v="2257"/>
    <x v="1"/>
    <s v="spaces"/>
  </r>
  <r>
    <n v="3090"/>
    <s v="Save the Stage"/>
    <s v="To create a space by restoring a historic church in Burlington, Ky where community theater, dance and music and art can be performed."/>
    <x v="390"/>
    <n v="11432"/>
    <x v="1"/>
    <x v="0"/>
    <s v="USD"/>
    <n v="1430505545"/>
    <n v="1425325145"/>
    <b v="0"/>
    <n v="9"/>
    <b v="0"/>
    <x v="38"/>
    <n v="5.0808888888888886"/>
    <x v="2258"/>
    <x v="1"/>
    <s v="spaces"/>
  </r>
  <r>
    <n v="3091"/>
    <s v="Bustduck Theatre"/>
    <s v="Roanoke, Virginia's first long-form improv theatre company. Producing improv and scripted theatre, with a dynamic training program."/>
    <x v="10"/>
    <n v="796"/>
    <x v="1"/>
    <x v="0"/>
    <s v="USD"/>
    <n v="1471214743"/>
    <n v="1468622743"/>
    <b v="0"/>
    <n v="9"/>
    <b v="0"/>
    <x v="38"/>
    <n v="15.920000000000002"/>
    <x v="2259"/>
    <x v="1"/>
    <s v="spaces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1"/>
    <x v="0"/>
    <s v="USD"/>
    <n v="1444946400"/>
    <n v="1441723912"/>
    <b v="0"/>
    <n v="21"/>
    <b v="0"/>
    <x v="38"/>
    <n v="1.1831900000000002"/>
    <x v="226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1"/>
    <x v="5"/>
    <s v="CAD"/>
    <n v="1401595140"/>
    <n v="1398980941"/>
    <b v="0"/>
    <n v="17"/>
    <b v="0"/>
    <x v="38"/>
    <n v="22.75"/>
    <x v="2261"/>
    <x v="1"/>
    <s v="spaces"/>
  </r>
  <r>
    <n v="3094"/>
    <s v="Nothing Up My Sleeves Tour: Summer 2016"/>
    <s v="This is a Kickstarter to help with the start up costs for Illusionist, Chris Lengyel's Summer 2016 Tour!"/>
    <x v="57"/>
    <n v="25"/>
    <x v="1"/>
    <x v="0"/>
    <s v="USD"/>
    <n v="1442775956"/>
    <n v="1437591956"/>
    <b v="0"/>
    <n v="1"/>
    <b v="0"/>
    <x v="38"/>
    <n v="2.5000000000000001E-2"/>
    <x v="384"/>
    <x v="1"/>
    <s v="spaces"/>
  </r>
  <r>
    <n v="3095"/>
    <s v="The Old Howard Theatre Company"/>
    <s v="We are a small theatre company looking to provide world class theatre to the working class in the Greater New York area."/>
    <x v="391"/>
    <n v="50"/>
    <x v="1"/>
    <x v="0"/>
    <s v="USD"/>
    <n v="1470011780"/>
    <n v="1464827780"/>
    <b v="0"/>
    <n v="1"/>
    <b v="0"/>
    <x v="38"/>
    <n v="0.33512064343163539"/>
    <x v="73"/>
    <x v="1"/>
    <s v="spaces"/>
  </r>
  <r>
    <n v="3096"/>
    <s v="LaPorte Institute for Dramatic and Creative Arts"/>
    <s v="To create a learning center for acting and all art types including anything that expresses the emotion of the human spirit."/>
    <x v="22"/>
    <n v="795"/>
    <x v="1"/>
    <x v="0"/>
    <s v="USD"/>
    <n v="1432151326"/>
    <n v="1429559326"/>
    <b v="0"/>
    <n v="14"/>
    <b v="0"/>
    <x v="38"/>
    <n v="3.9750000000000001"/>
    <x v="2262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1"/>
    <x v="1"/>
    <s v="GBP"/>
    <n v="1475848800"/>
    <n v="1474027501"/>
    <b v="0"/>
    <n v="42"/>
    <b v="0"/>
    <x v="38"/>
    <n v="17.150000000000002"/>
    <x v="2263"/>
    <x v="1"/>
    <s v="spaces"/>
  </r>
  <r>
    <n v="3098"/>
    <s v="The Enchanted Cottage"/>
    <s v="A magical space, full of fairytale favorites, designed to make each individual have a unique experience; children's dreams made real."/>
    <x v="392"/>
    <n v="1758"/>
    <x v="1"/>
    <x v="0"/>
    <s v="USD"/>
    <n v="1454890620"/>
    <n v="1450724449"/>
    <b v="0"/>
    <n v="27"/>
    <b v="0"/>
    <x v="38"/>
    <n v="3.6080041046690612"/>
    <x v="226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1"/>
    <x v="0"/>
    <s v="USD"/>
    <n v="1455251591"/>
    <n v="1452659591"/>
    <b v="0"/>
    <n v="5"/>
    <b v="0"/>
    <x v="38"/>
    <n v="13.900000000000002"/>
    <x v="2265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1"/>
    <x v="0"/>
    <s v="USD"/>
    <n v="1413816975"/>
    <n v="1411224975"/>
    <b v="0"/>
    <n v="13"/>
    <b v="0"/>
    <x v="38"/>
    <n v="15.225"/>
    <x v="2266"/>
    <x v="1"/>
    <s v="spaces"/>
  </r>
  <r>
    <n v="3101"/>
    <s v="Mots Ã‰crits"/>
    <s v="LabellisÃ© 14-18, Mots Ã‰crits est un projet itinÃ©rant de lectures Ã  voix haute par des amateurs, mises en espace par une comÃ©dienne."/>
    <x v="30"/>
    <n v="300"/>
    <x v="1"/>
    <x v="6"/>
    <s v="EUR"/>
    <n v="1437033360"/>
    <n v="1434445937"/>
    <b v="0"/>
    <n v="12"/>
    <b v="0"/>
    <x v="38"/>
    <n v="12"/>
    <x v="384"/>
    <x v="1"/>
    <s v="spaces"/>
  </r>
  <r>
    <n v="3102"/>
    <s v="Theatre Bath Bus"/>
    <s v="Imagine being able to take a performance anywhere! Meet the Theatre Bath Bus - a magical performance space where anything is possible."/>
    <x v="194"/>
    <n v="6258"/>
    <x v="1"/>
    <x v="1"/>
    <s v="GBP"/>
    <n v="1471939818"/>
    <n v="1467619818"/>
    <b v="0"/>
    <n v="90"/>
    <b v="0"/>
    <x v="38"/>
    <n v="39.112499999999997"/>
    <x v="2267"/>
    <x v="1"/>
    <s v="spaces"/>
  </r>
  <r>
    <n v="3103"/>
    <s v="Professional Venue for local artists!!"/>
    <s v="Creating a place for local artists to perform, at substantially less cost for them"/>
    <x v="393"/>
    <n v="11"/>
    <x v="1"/>
    <x v="0"/>
    <s v="USD"/>
    <n v="1434080706"/>
    <n v="1428896706"/>
    <b v="0"/>
    <n v="2"/>
    <b v="0"/>
    <x v="38"/>
    <n v="0.26829268292682928"/>
    <x v="148"/>
    <x v="1"/>
    <s v="spaces"/>
  </r>
  <r>
    <n v="3104"/>
    <s v="CQ EAP Performing Arts 'THE LOFT'"/>
    <s v="The Loft is CQEAP's latest studio. Located in Rockhampton's CBD we'll be running performing arts workshops for 5yrs to adults."/>
    <x v="23"/>
    <n v="1185"/>
    <x v="1"/>
    <x v="2"/>
    <s v="AUD"/>
    <n v="1422928800"/>
    <n v="1420235311"/>
    <b v="0"/>
    <n v="5"/>
    <b v="0"/>
    <x v="38"/>
    <n v="29.625"/>
    <x v="2268"/>
    <x v="1"/>
    <s v="spaces"/>
  </r>
  <r>
    <n v="3105"/>
    <s v="Paddock School Theater Improvement"/>
    <s v="My hope is to raise $5845 and replace old stained and mismatched border curtains, cyclorama curtain, and backdrop."/>
    <x v="394"/>
    <n v="2476"/>
    <x v="1"/>
    <x v="0"/>
    <s v="USD"/>
    <n v="1413694800"/>
    <n v="1408986916"/>
    <b v="0"/>
    <n v="31"/>
    <b v="0"/>
    <x v="38"/>
    <n v="42.360992301112063"/>
    <x v="2269"/>
    <x v="1"/>
    <s v="spaces"/>
  </r>
  <r>
    <n v="3106"/>
    <s v="Wild Men at the Bristol Cathedral"/>
    <s v="Help fund the exciting first collaboration between Hotel Echo and Bristol Cathedral: WILD MEN, a show commemorating those lost in WW1."/>
    <x v="28"/>
    <n v="41"/>
    <x v="1"/>
    <x v="1"/>
    <s v="GBP"/>
    <n v="1442440800"/>
    <n v="1440497876"/>
    <b v="0"/>
    <n v="4"/>
    <b v="0"/>
    <x v="38"/>
    <n v="4.1000000000000005"/>
    <x v="2270"/>
    <x v="1"/>
    <s v="spaces"/>
  </r>
  <r>
    <n v="3107"/>
    <s v="Creating Cabaret"/>
    <s v="When opportunity knocks, we answer!  Help expand the ravishingly talented troupe into a new and exciting market and venue!"/>
    <x v="79"/>
    <n v="7905"/>
    <x v="1"/>
    <x v="0"/>
    <s v="USD"/>
    <n v="1431372751"/>
    <n v="1430767951"/>
    <b v="0"/>
    <n v="29"/>
    <b v="0"/>
    <x v="38"/>
    <n v="19.762499999999999"/>
    <x v="2271"/>
    <x v="1"/>
    <s v="spaces"/>
  </r>
  <r>
    <n v="3108"/>
    <s v="Funding a home for our Children's Theater"/>
    <s v="We need a permanent home for the theater!"/>
    <x v="63"/>
    <n v="26"/>
    <x v="1"/>
    <x v="0"/>
    <s v="USD"/>
    <n v="1430234394"/>
    <n v="1425053994"/>
    <b v="0"/>
    <n v="2"/>
    <b v="0"/>
    <x v="38"/>
    <n v="5.1999999999999998E-2"/>
    <x v="31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1"/>
    <x v="0"/>
    <s v="USD"/>
    <n v="1409194810"/>
    <n v="1406170810"/>
    <b v="0"/>
    <n v="114"/>
    <b v="0"/>
    <x v="38"/>
    <n v="25.030188679245285"/>
    <x v="2272"/>
    <x v="1"/>
    <s v="spaces"/>
  </r>
  <r>
    <n v="3110"/>
    <s v="Hip Justice Catmunity Center"/>
    <s v="Cat People Unite! It's time we get a space of our own to relax, socialize and learn! Join the Catmunity!"/>
    <x v="31"/>
    <n v="10"/>
    <x v="1"/>
    <x v="0"/>
    <s v="USD"/>
    <n v="1487465119"/>
    <n v="1484009119"/>
    <b v="0"/>
    <n v="1"/>
    <b v="0"/>
    <x v="38"/>
    <n v="0.04"/>
    <x v="119"/>
    <x v="1"/>
    <s v="spaces"/>
  </r>
  <r>
    <n v="3111"/>
    <s v="All Puppet Players Need a Home"/>
    <s v="Help All Puppet Players perform it's 2015 season in a beautiful 200 seat theater for an entire year."/>
    <x v="22"/>
    <n v="5328"/>
    <x v="1"/>
    <x v="0"/>
    <s v="USD"/>
    <n v="1412432220"/>
    <n v="1409753820"/>
    <b v="0"/>
    <n v="76"/>
    <b v="0"/>
    <x v="38"/>
    <n v="26.640000000000004"/>
    <x v="2273"/>
    <x v="1"/>
    <s v="spaces"/>
  </r>
  <r>
    <n v="3112"/>
    <s v="Kids Zone start up"/>
    <s v="Children only have a short period of time to live care free, play hard, get dirty, I want to help every child in my Town play everyday."/>
    <x v="34"/>
    <n v="521"/>
    <x v="1"/>
    <x v="0"/>
    <s v="USD"/>
    <n v="1477968934"/>
    <n v="1472784934"/>
    <b v="0"/>
    <n v="9"/>
    <b v="0"/>
    <x v="38"/>
    <n v="4.7363636363636363"/>
    <x v="2274"/>
    <x v="1"/>
    <s v="spaces"/>
  </r>
  <r>
    <n v="3113"/>
    <s v="The Shamrock Drafthouse Theater"/>
    <s v="An arts and craft beer theater showcasing local talent, locally crafted beer and providing performance and rehearsal space."/>
    <x v="395"/>
    <n v="4635"/>
    <x v="1"/>
    <x v="0"/>
    <s v="USD"/>
    <n v="1429291982"/>
    <n v="1426699982"/>
    <b v="0"/>
    <n v="37"/>
    <b v="0"/>
    <x v="38"/>
    <n v="4.2435339894712749"/>
    <x v="227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1"/>
    <x v="0"/>
    <s v="USD"/>
    <n v="1411312250"/>
    <n v="1406128250"/>
    <b v="0"/>
    <n v="0"/>
    <b v="0"/>
    <x v="38"/>
    <n v="0"/>
    <x v="121"/>
    <x v="1"/>
    <s v="spaces"/>
  </r>
  <r>
    <n v="3115"/>
    <s v="spoken word pop-up:"/>
    <s v="We are creating a mobile community devoted to the spreading and sharing of spoken word and other kinds of storytelling."/>
    <x v="3"/>
    <n v="300"/>
    <x v="1"/>
    <x v="11"/>
    <s v="SEK"/>
    <n v="1465123427"/>
    <n v="1462531427"/>
    <b v="0"/>
    <n v="1"/>
    <b v="0"/>
    <x v="38"/>
    <n v="3"/>
    <x v="468"/>
    <x v="1"/>
    <s v="spaces"/>
  </r>
  <r>
    <n v="3116"/>
    <s v="CoreCon Asylum"/>
    <s v="Creating a consuite for CoreCon. A focus on the insanity of asylums and early medical practices from history."/>
    <x v="47"/>
    <n v="430"/>
    <x v="1"/>
    <x v="0"/>
    <s v="USD"/>
    <n v="1427890925"/>
    <n v="1426681325"/>
    <b v="0"/>
    <n v="10"/>
    <b v="0"/>
    <x v="38"/>
    <n v="57.333333333333336"/>
    <x v="1380"/>
    <x v="1"/>
    <s v="spaces"/>
  </r>
  <r>
    <n v="3117"/>
    <s v="Cowes and The Sea"/>
    <s v="Performing Arts workshops, for young people aged 5 -16, exploring how the sea has shaped Cowes as a settlement."/>
    <x v="28"/>
    <n v="1"/>
    <x v="1"/>
    <x v="1"/>
    <s v="GBP"/>
    <n v="1464354720"/>
    <n v="1463648360"/>
    <b v="0"/>
    <n v="1"/>
    <b v="0"/>
    <x v="38"/>
    <n v="0.1"/>
    <x v="120"/>
    <x v="1"/>
    <s v="spaces"/>
  </r>
  <r>
    <n v="3118"/>
    <s v="Garden Eden, theatre, meeting, culture, music, art"/>
    <s v="a magical place for all kind of people, like a fairytaile in all colours"/>
    <x v="69"/>
    <n v="1550"/>
    <x v="1"/>
    <x v="11"/>
    <s v="SEK"/>
    <n v="1467473723"/>
    <n v="1465832123"/>
    <b v="0"/>
    <n v="2"/>
    <b v="0"/>
    <x v="38"/>
    <n v="0.31"/>
    <x v="2276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1"/>
    <x v="0"/>
    <s v="USD"/>
    <n v="1427414732"/>
    <n v="1424826332"/>
    <b v="0"/>
    <n v="1"/>
    <b v="0"/>
    <x v="38"/>
    <n v="0.05"/>
    <x v="144"/>
    <x v="1"/>
    <s v="spaces"/>
  </r>
  <r>
    <n v="3120"/>
    <s v="Subtropisch zwemparadijs Tropicana"/>
    <s v="Wij willen Tropicana het subtropisch zwemparadijs van Rotterdam op een nieuwe locatie gaan bouwen."/>
    <x v="396"/>
    <n v="128"/>
    <x v="1"/>
    <x v="9"/>
    <s v="EUR"/>
    <n v="1462484196"/>
    <n v="1457303796"/>
    <b v="0"/>
    <n v="10"/>
    <b v="0"/>
    <x v="38"/>
    <n v="9.8461538461538465E-3"/>
    <x v="2277"/>
    <x v="1"/>
    <s v="spaces"/>
  </r>
  <r>
    <n v="3121"/>
    <s v="Ant Farm Theatre Project (Canceled)"/>
    <s v="I going to build a theatre for a local ant farm so that Ants can put on their theatre productions."/>
    <x v="15"/>
    <n v="10"/>
    <x v="2"/>
    <x v="5"/>
    <s v="CAD"/>
    <n v="1411748335"/>
    <n v="1406564335"/>
    <b v="0"/>
    <n v="1"/>
    <b v="0"/>
    <x v="38"/>
    <n v="0.66666666666666674"/>
    <x v="119"/>
    <x v="1"/>
    <s v="spaces"/>
  </r>
  <r>
    <n v="3122"/>
    <s v="be back soon (Canceled)"/>
    <s v="cancelled until further notice"/>
    <x v="212"/>
    <n v="116"/>
    <x v="2"/>
    <x v="0"/>
    <s v="USD"/>
    <n v="1478733732"/>
    <n v="1478298132"/>
    <b v="0"/>
    <n v="2"/>
    <b v="0"/>
    <x v="38"/>
    <n v="58.291457286432156"/>
    <x v="2278"/>
    <x v="1"/>
    <s v="spaces"/>
  </r>
  <r>
    <n v="3123"/>
    <s v="Save the Larchmont Playhouse! (Canceled)"/>
    <s v="The Larchmont Playhouse is threatened! Help save the theater by becoming a Preservation Member of The Larchmont Playhouse."/>
    <x v="152"/>
    <n v="85192"/>
    <x v="2"/>
    <x v="0"/>
    <s v="USD"/>
    <n v="1468108198"/>
    <n v="1465516198"/>
    <b v="0"/>
    <n v="348"/>
    <b v="0"/>
    <x v="38"/>
    <n v="68.153599999999997"/>
    <x v="2279"/>
    <x v="1"/>
    <s v="spaces"/>
  </r>
  <r>
    <n v="3124"/>
    <s v="Theater &amp; Arts &amp; Day Care (Canceled)"/>
    <s v="A place where kids/ teens' dreams come true, and one finds there home without sparkly red shoes!"/>
    <x v="397"/>
    <n v="26"/>
    <x v="2"/>
    <x v="0"/>
    <s v="USD"/>
    <n v="1422902601"/>
    <n v="1417718601"/>
    <b v="0"/>
    <n v="4"/>
    <b v="0"/>
    <x v="38"/>
    <n v="3.2499999999999999E-3"/>
    <x v="2280"/>
    <x v="1"/>
    <s v="spaces"/>
  </r>
  <r>
    <n v="3125"/>
    <s v="N/A (Canceled)"/>
    <s v="N/A"/>
    <x v="86"/>
    <n v="0"/>
    <x v="2"/>
    <x v="0"/>
    <s v="USD"/>
    <n v="1452142672"/>
    <n v="1449550672"/>
    <b v="0"/>
    <n v="0"/>
    <b v="0"/>
    <x v="38"/>
    <n v="0"/>
    <x v="121"/>
    <x v="1"/>
    <s v="spaces"/>
  </r>
  <r>
    <n v="3126"/>
    <s v="Urban Roots SkatePark (Canceled)"/>
    <s v="A big dream, small budget, the drive/passion of so many volunteers...indoor skatepark in Eau Claire, WI._x000a__x000a_This is UR skatepark!"/>
    <x v="31"/>
    <n v="1040"/>
    <x v="2"/>
    <x v="0"/>
    <s v="USD"/>
    <n v="1459121162"/>
    <n v="1456532762"/>
    <b v="0"/>
    <n v="17"/>
    <b v="0"/>
    <x v="38"/>
    <n v="4.16"/>
    <x v="2281"/>
    <x v="1"/>
    <s v="spaces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2"/>
    <x v="0"/>
    <s v="USD"/>
    <n v="1425242029"/>
    <n v="1422650029"/>
    <b v="0"/>
    <n v="0"/>
    <b v="0"/>
    <x v="38"/>
    <n v="0"/>
    <x v="121"/>
    <x v="1"/>
    <s v="spaces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x v="6"/>
    <n v="108.60666666666667"/>
    <x v="2282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x v="6"/>
    <n v="0.8"/>
    <x v="119"/>
    <x v="1"/>
    <s v="plays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x v="6"/>
    <n v="3.75"/>
    <x v="2283"/>
    <x v="1"/>
    <s v="plays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x v="6"/>
    <n v="15.731707317073171"/>
    <x v="404"/>
    <x v="1"/>
    <s v="plays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x v="6"/>
    <n v="3.3333333333333333E-2"/>
    <x v="119"/>
    <x v="1"/>
    <s v="plays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x v="6"/>
    <n v="108"/>
    <x v="1209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x v="6"/>
    <n v="22.5"/>
    <x v="65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x v="6"/>
    <n v="20.849420849420849"/>
    <x v="2284"/>
    <x v="1"/>
    <s v="plays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x v="6"/>
    <n v="127.8"/>
    <x v="2285"/>
    <x v="1"/>
    <s v="plays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x v="6"/>
    <n v="3.3333333333333335"/>
    <x v="73"/>
    <x v="1"/>
    <s v="plays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x v="6"/>
    <n v="0"/>
    <x v="12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x v="6"/>
    <n v="5.4"/>
    <x v="2286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x v="6"/>
    <n v="0.96"/>
    <x v="1228"/>
    <x v="1"/>
    <s v="plays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x v="6"/>
    <n v="51.6"/>
    <x v="2287"/>
    <x v="1"/>
    <s v="plays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x v="6"/>
    <n v="1.6363636363636365"/>
    <x v="2"/>
    <x v="1"/>
    <s v="plays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x v="6"/>
    <n v="0"/>
    <x v="121"/>
    <x v="1"/>
    <s v="plays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x v="6"/>
    <n v="75.400000000000006"/>
    <x v="2288"/>
    <x v="1"/>
    <s v="plays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x v="6"/>
    <n v="0"/>
    <x v="121"/>
    <x v="1"/>
    <s v="plays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x v="6"/>
    <n v="10.5"/>
    <x v="2289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x v="6"/>
    <n v="117.52499999999999"/>
    <x v="2290"/>
    <x v="1"/>
    <s v="plays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x v="6"/>
    <n v="131.16666666666669"/>
    <x v="2291"/>
    <x v="1"/>
    <s v="plays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x v="6"/>
    <n v="104"/>
    <x v="368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x v="6"/>
    <n v="101"/>
    <x v="2292"/>
    <x v="1"/>
    <s v="plays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x v="6"/>
    <n v="100.4"/>
    <x v="2293"/>
    <x v="1"/>
    <s v="plays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x v="6"/>
    <n v="105.95454545454545"/>
    <x v="2294"/>
    <x v="1"/>
    <s v="plays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x v="6"/>
    <n v="335.58333333333337"/>
    <x v="2295"/>
    <x v="1"/>
    <s v="plays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x v="6"/>
    <n v="112.92857142857142"/>
    <x v="2296"/>
    <x v="1"/>
    <s v="plays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x v="6"/>
    <n v="188.50460000000001"/>
    <x v="2297"/>
    <x v="1"/>
    <s v="plays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x v="6"/>
    <n v="101.81818181818181"/>
    <x v="2298"/>
    <x v="1"/>
    <s v="plays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x v="6"/>
    <n v="101"/>
    <x v="2299"/>
    <x v="1"/>
    <s v="plays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x v="6"/>
    <n v="113.99999999999999"/>
    <x v="2300"/>
    <x v="1"/>
    <s v="plays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x v="6"/>
    <n v="133.48133333333334"/>
    <x v="2301"/>
    <x v="1"/>
    <s v="plays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x v="6"/>
    <n v="101.53333333333335"/>
    <x v="2302"/>
    <x v="1"/>
    <s v="plays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x v="6"/>
    <n v="105.1"/>
    <x v="2303"/>
    <x v="1"/>
    <s v="plays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x v="6"/>
    <n v="127.15"/>
    <x v="2304"/>
    <x v="1"/>
    <s v="plays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x v="6"/>
    <n v="111.15384615384616"/>
    <x v="2305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x v="6"/>
    <n v="106.76"/>
    <x v="2306"/>
    <x v="1"/>
    <s v="plays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x v="6"/>
    <n v="162.66666666666666"/>
    <x v="2307"/>
    <x v="1"/>
    <s v="plays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x v="6"/>
    <n v="160.22808571428573"/>
    <x v="2308"/>
    <x v="1"/>
    <s v="plays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x v="6"/>
    <n v="116.16666666666666"/>
    <x v="2309"/>
    <x v="1"/>
    <s v="plays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x v="6"/>
    <n v="124.2"/>
    <x v="2310"/>
    <x v="1"/>
    <s v="plays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x v="6"/>
    <n v="103.01249999999999"/>
    <x v="984"/>
    <x v="1"/>
    <s v="plays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x v="6"/>
    <n v="112.25"/>
    <x v="231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x v="6"/>
    <n v="108.8142857142857"/>
    <x v="231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x v="6"/>
    <n v="114.99999999999999"/>
    <x v="2313"/>
    <x v="1"/>
    <s v="plays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x v="6"/>
    <n v="103"/>
    <x v="2314"/>
    <x v="1"/>
    <s v="plays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x v="6"/>
    <n v="101.13333333333334"/>
    <x v="2315"/>
    <x v="1"/>
    <s v="plays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x v="6"/>
    <n v="109.55999999999999"/>
    <x v="2316"/>
    <x v="1"/>
    <s v="plays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x v="6"/>
    <n v="114.8421052631579"/>
    <x v="231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x v="6"/>
    <n v="117.39999999999999"/>
    <x v="2318"/>
    <x v="1"/>
    <s v="plays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x v="6"/>
    <n v="171.73333333333335"/>
    <x v="2319"/>
    <x v="1"/>
    <s v="plays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x v="6"/>
    <n v="114.16238095238094"/>
    <x v="2320"/>
    <x v="1"/>
    <s v="plays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x v="6"/>
    <n v="119.75"/>
    <x v="2321"/>
    <x v="1"/>
    <s v="plays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x v="6"/>
    <n v="109.00000000000001"/>
    <x v="828"/>
    <x v="1"/>
    <s v="plays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x v="6"/>
    <n v="100.88571428571429"/>
    <x v="2322"/>
    <x v="1"/>
    <s v="plays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x v="6"/>
    <n v="109.00000000000001"/>
    <x v="2323"/>
    <x v="1"/>
    <s v="plays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x v="6"/>
    <n v="107.20930232558139"/>
    <x v="2324"/>
    <x v="1"/>
    <s v="plays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x v="6"/>
    <n v="100"/>
    <x v="694"/>
    <x v="1"/>
    <s v="plays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x v="6"/>
    <n v="102.18750000000001"/>
    <x v="232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x v="6"/>
    <n v="116.29333333333334"/>
    <x v="2326"/>
    <x v="1"/>
    <s v="plays"/>
  </r>
  <r>
    <n v="3188"/>
    <s v="A Brief History of Musical Theatre..."/>
    <s v="A revue show featuring the very best of the last century of musical theatre from aspiring young producers &amp; performers at RWCMD"/>
    <x v="48"/>
    <n v="130"/>
    <x v="1"/>
    <x v="1"/>
    <s v="GBP"/>
    <n v="1433930302"/>
    <n v="1432115902"/>
    <b v="0"/>
    <n v="9"/>
    <b v="0"/>
    <x v="40"/>
    <n v="65"/>
    <x v="2327"/>
    <x v="1"/>
    <s v="musical"/>
  </r>
  <r>
    <n v="3189"/>
    <s v="Hednadotter Jubileumskonsert"/>
    <s v="Det Ã¤r tio Ã¥r sedan sist! Musikalen Hednadotter med sÃ¥ngarna frÃ¥n orginaluppsÃ¤ttningen sjunger musikalen i Konsertform."/>
    <x v="56"/>
    <n v="6780"/>
    <x v="1"/>
    <x v="11"/>
    <s v="SEK"/>
    <n v="1432455532"/>
    <n v="1429863532"/>
    <b v="0"/>
    <n v="19"/>
    <b v="0"/>
    <x v="40"/>
    <n v="12.327272727272726"/>
    <x v="2328"/>
    <x v="1"/>
    <s v="musical"/>
  </r>
  <r>
    <n v="3190"/>
    <s v="Call It A Day Productions - THE LIFE"/>
    <s v="Call It A Day Productions is putting on their first full production in December and every little bit helps!"/>
    <x v="23"/>
    <n v="0"/>
    <x v="1"/>
    <x v="5"/>
    <s v="CAD"/>
    <n v="1481258275"/>
    <n v="1478662675"/>
    <b v="0"/>
    <n v="0"/>
    <b v="0"/>
    <x v="40"/>
    <n v="0"/>
    <x v="121"/>
    <x v="1"/>
    <s v="musical"/>
  </r>
  <r>
    <n v="3191"/>
    <s v="Decree 770: Europa"/>
    <s v="A brand new musical about the ban of contraception and abortion in Romania and the revolution that ended it all in 1989."/>
    <x v="192"/>
    <n v="151"/>
    <x v="1"/>
    <x v="0"/>
    <s v="USD"/>
    <n v="1471370869"/>
    <n v="1466186869"/>
    <b v="0"/>
    <n v="4"/>
    <b v="0"/>
    <x v="40"/>
    <n v="4.0266666666666664"/>
    <x v="2329"/>
    <x v="1"/>
    <s v="musical"/>
  </r>
  <r>
    <n v="3192"/>
    <s v="Arts in Conflict"/>
    <s v="This project challenges social issues affecting young people in areas of deprivation within the Belfast area (Northern Ireland)."/>
    <x v="3"/>
    <n v="102"/>
    <x v="1"/>
    <x v="1"/>
    <s v="GBP"/>
    <n v="1425160800"/>
    <n v="1421274859"/>
    <b v="0"/>
    <n v="8"/>
    <b v="0"/>
    <x v="40"/>
    <n v="1.02"/>
    <x v="800"/>
    <x v="1"/>
    <s v="musical"/>
  </r>
  <r>
    <n v="3193"/>
    <s v="Shock Treatment - The Sequel to Rocky Horror!"/>
    <s v="Bringing Richard O'Brien's sequel to legendary Rocky Horror to the stage for the first time. First London, then...The World!"/>
    <x v="10"/>
    <n v="587"/>
    <x v="1"/>
    <x v="1"/>
    <s v="GBP"/>
    <n v="1424474056"/>
    <n v="1420586056"/>
    <b v="0"/>
    <n v="24"/>
    <b v="0"/>
    <x v="40"/>
    <n v="11.74"/>
    <x v="2330"/>
    <x v="1"/>
    <s v="musical"/>
  </r>
  <r>
    <n v="3194"/>
    <s v="P.A.C.K (Performing Arts Camp for Kids)"/>
    <s v="P.A.C.K (Performing Arts Camp for Kids) Musical Theater, Instrumental Music, Vocal Music, Dance, Visual Arts, and Physical Education!"/>
    <x v="34"/>
    <n v="0"/>
    <x v="1"/>
    <x v="0"/>
    <s v="USD"/>
    <n v="1437960598"/>
    <n v="1435368598"/>
    <b v="0"/>
    <n v="0"/>
    <b v="0"/>
    <x v="40"/>
    <n v="0"/>
    <x v="121"/>
    <x v="1"/>
    <s v="musical"/>
  </r>
  <r>
    <n v="3195"/>
    <s v="Emerson Sings!"/>
    <s v="Emerson Sings is the first cabaret to celebrate the work of up and coming musical theater composers who are alumni of Emerson College."/>
    <x v="8"/>
    <n v="2070"/>
    <x v="1"/>
    <x v="0"/>
    <s v="USD"/>
    <n v="1423750542"/>
    <n v="1421158542"/>
    <b v="0"/>
    <n v="39"/>
    <b v="0"/>
    <x v="40"/>
    <n v="59.142857142857139"/>
    <x v="2331"/>
    <x v="1"/>
    <s v="musical"/>
  </r>
  <r>
    <n v="3196"/>
    <s v="Our Modern Lives"/>
    <s v="Help five college students as they journey to bring their groundbreaking new musical &quot;Our Modern Lives&quot; to Broadway!"/>
    <x v="399"/>
    <n v="1800"/>
    <x v="1"/>
    <x v="0"/>
    <s v="USD"/>
    <n v="1438437600"/>
    <n v="1433254875"/>
    <b v="0"/>
    <n v="6"/>
    <b v="0"/>
    <x v="40"/>
    <n v="0.06"/>
    <x v="468"/>
    <x v="1"/>
    <s v="musical"/>
  </r>
  <r>
    <n v="3197"/>
    <s v="Mirror, mirror on the wall"/>
    <s v="This years most important stage project for young artists in our region. www.ungespor.no"/>
    <x v="3"/>
    <n v="1145"/>
    <x v="1"/>
    <x v="10"/>
    <s v="NOK"/>
    <n v="1423050618"/>
    <n v="1420458618"/>
    <b v="0"/>
    <n v="4"/>
    <b v="0"/>
    <x v="40"/>
    <n v="11.450000000000001"/>
    <x v="2332"/>
    <x v="1"/>
    <s v="musical"/>
  </r>
  <r>
    <n v="3198"/>
    <s v="Terezin's The Fireflies"/>
    <s v="Hadbjerg skole opsÃ¦tter i april musicalen The Fireflies, der blev skrevet og opfÃ¸rt i koncentrationslejren Theresienstadt i 1943 og 45."/>
    <x v="11"/>
    <n v="110"/>
    <x v="1"/>
    <x v="8"/>
    <s v="DKK"/>
    <n v="1424081477"/>
    <n v="1420798277"/>
    <b v="0"/>
    <n v="3"/>
    <b v="0"/>
    <x v="40"/>
    <n v="0.36666666666666664"/>
    <x v="2333"/>
    <x v="1"/>
    <s v="musical"/>
  </r>
  <r>
    <n v="3199"/>
    <s v="Help Milburn Stone Fly High With TARZAN The Musical"/>
    <s v="The Milburn Stone Theatre needs your help to bring its high-flying next blockbuster musical, TARZAN, to life!"/>
    <x v="10"/>
    <n v="2608"/>
    <x v="1"/>
    <x v="0"/>
    <s v="USD"/>
    <n v="1410037200"/>
    <n v="1407435418"/>
    <b v="0"/>
    <n v="53"/>
    <b v="0"/>
    <x v="40"/>
    <n v="52.16"/>
    <x v="2334"/>
    <x v="1"/>
    <s v="musical"/>
  </r>
  <r>
    <n v="3200"/>
    <s v="ROAD TO THE KINGDOM"/>
    <s v="An extremely unique musical play with an exciting, fun filled, dramatic twist. You will discover what lies ahead on the Road to Kingdom"/>
    <x v="63"/>
    <n v="1"/>
    <x v="1"/>
    <x v="0"/>
    <s v="USD"/>
    <n v="1461994440"/>
    <n v="1459410101"/>
    <b v="0"/>
    <n v="1"/>
    <b v="0"/>
    <x v="40"/>
    <n v="2E-3"/>
    <x v="120"/>
    <x v="1"/>
    <s v="musical"/>
  </r>
  <r>
    <n v="3201"/>
    <s v="Nothing Changes"/>
    <s v="Nothing Changes is a modern musical version of the Ragged Trousered Philanthropists exploring the inequalities of &quot;austerity Britain&quot;"/>
    <x v="13"/>
    <n v="25"/>
    <x v="1"/>
    <x v="1"/>
    <s v="GBP"/>
    <n v="1409509477"/>
    <n v="1407695077"/>
    <b v="0"/>
    <n v="2"/>
    <b v="0"/>
    <x v="40"/>
    <n v="1.25"/>
    <x v="385"/>
    <x v="1"/>
    <s v="musical"/>
  </r>
  <r>
    <n v="3202"/>
    <s v="Christmas Ain't A Drag - A Musical"/>
    <s v="Falling in love at Christmas should never be a drag! A rocking musical about four lives intersecting at a nightclub at Christmas."/>
    <x v="10"/>
    <n v="2726"/>
    <x v="1"/>
    <x v="0"/>
    <s v="USD"/>
    <n v="1450072740"/>
    <n v="1445027346"/>
    <b v="0"/>
    <n v="25"/>
    <b v="0"/>
    <x v="40"/>
    <n v="54.52"/>
    <x v="2335"/>
    <x v="1"/>
    <s v="musical"/>
  </r>
  <r>
    <n v="3203"/>
    <s v="Escape from Reality's 1st Season &quot;Defying Gravity&quot;"/>
    <s v="Escape from Reality's 1st Season &quot;Defying Gravity&quot; including The Last Five Years, Godspell, and Aida."/>
    <x v="28"/>
    <n v="250"/>
    <x v="1"/>
    <x v="0"/>
    <s v="USD"/>
    <n v="1443224622"/>
    <n v="1440632622"/>
    <b v="0"/>
    <n v="6"/>
    <b v="0"/>
    <x v="40"/>
    <n v="25"/>
    <x v="694"/>
    <x v="1"/>
    <s v="musical"/>
  </r>
  <r>
    <n v="3204"/>
    <s v="FaÃ§ade: The Interactive Musical"/>
    <s v="Based on the hit game, Trip and Grace's marriage is falling apart. It's up to the audience to determine the fate of their relationship."/>
    <x v="2"/>
    <n v="0"/>
    <x v="1"/>
    <x v="0"/>
    <s v="USD"/>
    <n v="1437149640"/>
    <n v="1434558479"/>
    <b v="0"/>
    <n v="0"/>
    <b v="0"/>
    <x v="40"/>
    <n v="0"/>
    <x v="121"/>
    <x v="1"/>
    <s v="musical"/>
  </r>
  <r>
    <n v="3205"/>
    <s v="Children Must Run: An Original Musical"/>
    <s v="Children Must Run is an original musical, about a prostitute, a drug mule, a child soldier and their struggles, hopes and dreams."/>
    <x v="6"/>
    <n v="273"/>
    <x v="1"/>
    <x v="1"/>
    <s v="GBP"/>
    <n v="1430470772"/>
    <n v="1427878772"/>
    <b v="0"/>
    <n v="12"/>
    <b v="0"/>
    <x v="40"/>
    <n v="3.4125000000000001"/>
    <x v="1965"/>
    <x v="1"/>
    <s v="musical"/>
  </r>
  <r>
    <n v="3206"/>
    <s v="Performance Theater for Young Artists (PTYA)"/>
    <s v="PTYA is a non-profit musical theater group for kids ages 7-18 that teaches the importance of self expression through the arts."/>
    <x v="10"/>
    <n v="0"/>
    <x v="1"/>
    <x v="0"/>
    <s v="USD"/>
    <n v="1442644651"/>
    <n v="1440052651"/>
    <b v="0"/>
    <n v="0"/>
    <b v="0"/>
    <x v="40"/>
    <n v="0"/>
    <x v="121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1"/>
    <x v="0"/>
    <s v="USD"/>
    <n v="1429767607"/>
    <n v="1424587207"/>
    <b v="0"/>
    <n v="36"/>
    <b v="0"/>
    <x v="40"/>
    <n v="46.36363636363636"/>
    <x v="2336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x v="6"/>
    <n v="103.49999999999999"/>
    <x v="2337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x v="6"/>
    <n v="119.32315789473684"/>
    <x v="2338"/>
    <x v="1"/>
    <s v="plays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x v="6"/>
    <n v="125.76666666666667"/>
    <x v="2339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x v="6"/>
    <n v="119.74347826086958"/>
    <x v="2340"/>
    <x v="1"/>
    <s v="plays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x v="6"/>
    <n v="126.25"/>
    <x v="2341"/>
    <x v="1"/>
    <s v="plays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x v="6"/>
    <n v="100.11666666666667"/>
    <x v="2342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x v="6"/>
    <n v="102.13333333333334"/>
    <x v="2343"/>
    <x v="1"/>
    <s v="plays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x v="6"/>
    <n v="100.35142857142858"/>
    <x v="2344"/>
    <x v="1"/>
    <s v="plays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x v="6"/>
    <n v="100.05"/>
    <x v="2345"/>
    <x v="1"/>
    <s v="plays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x v="6"/>
    <n v="116.02222222222223"/>
    <x v="2346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x v="6"/>
    <n v="102.1"/>
    <x v="2347"/>
    <x v="1"/>
    <s v="plays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x v="6"/>
    <n v="100.11000000000001"/>
    <x v="2348"/>
    <x v="1"/>
    <s v="plays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x v="6"/>
    <n v="100.84"/>
    <x v="2349"/>
    <x v="1"/>
    <s v="plays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x v="6"/>
    <n v="103.42499999999998"/>
    <x v="2350"/>
    <x v="1"/>
    <s v="plays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x v="6"/>
    <n v="124.8"/>
    <x v="2351"/>
    <x v="1"/>
    <s v="plays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x v="6"/>
    <n v="109.51612903225806"/>
    <x v="2352"/>
    <x v="1"/>
    <s v="plays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x v="6"/>
    <n v="102.03333333333333"/>
    <x v="2353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x v="6"/>
    <n v="102.35000000000001"/>
    <x v="2354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x v="6"/>
    <n v="104.16666666666667"/>
    <x v="2355"/>
    <x v="1"/>
    <s v="plays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x v="6"/>
    <n v="125"/>
    <x v="73"/>
    <x v="1"/>
    <s v="plays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x v="6"/>
    <n v="102.34285714285714"/>
    <x v="2356"/>
    <x v="1"/>
    <s v="plays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x v="6"/>
    <n v="107.86500000000001"/>
    <x v="2357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x v="6"/>
    <n v="109.88461538461539"/>
    <x v="2358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x v="6"/>
    <n v="161"/>
    <x v="405"/>
    <x v="1"/>
    <s v="plays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x v="6"/>
    <n v="131.20000000000002"/>
    <x v="2359"/>
    <x v="1"/>
    <s v="plays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x v="6"/>
    <n v="118.8"/>
    <x v="2360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x v="6"/>
    <n v="100.39275000000001"/>
    <x v="236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x v="6"/>
    <n v="103.20666666666666"/>
    <x v="2362"/>
    <x v="1"/>
    <s v="plays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x v="6"/>
    <n v="100.6"/>
    <x v="2363"/>
    <x v="1"/>
    <s v="plays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x v="6"/>
    <n v="100.78754285714287"/>
    <x v="2364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x v="6"/>
    <n v="112.32142857142857"/>
    <x v="2365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x v="6"/>
    <n v="105.91914022517912"/>
    <x v="2366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x v="6"/>
    <n v="100.56666666666668"/>
    <x v="2367"/>
    <x v="1"/>
    <s v="plays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x v="6"/>
    <n v="115.30588235294117"/>
    <x v="2368"/>
    <x v="1"/>
    <s v="plays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x v="6"/>
    <n v="127.30419999999999"/>
    <x v="2369"/>
    <x v="1"/>
    <s v="plays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x v="6"/>
    <n v="102.83750000000001"/>
    <x v="2370"/>
    <x v="1"/>
    <s v="plays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x v="6"/>
    <n v="102.9375"/>
    <x v="2371"/>
    <x v="1"/>
    <s v="plays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x v="6"/>
    <n v="104.3047619047619"/>
    <x v="2372"/>
    <x v="1"/>
    <s v="plays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x v="6"/>
    <n v="111.22000000000001"/>
    <x v="237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x v="6"/>
    <n v="105.86"/>
    <x v="2374"/>
    <x v="1"/>
    <s v="plays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x v="6"/>
    <n v="100.79166666666666"/>
    <x v="2375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x v="6"/>
    <n v="104.92727272727274"/>
    <x v="2376"/>
    <x v="1"/>
    <s v="plays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x v="6"/>
    <n v="101.55199999999999"/>
    <x v="2377"/>
    <x v="1"/>
    <s v="plays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x v="6"/>
    <n v="110.73333333333333"/>
    <x v="2378"/>
    <x v="1"/>
    <s v="plays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x v="6"/>
    <n v="127.82222222222221"/>
    <x v="2379"/>
    <x v="1"/>
    <s v="plays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x v="6"/>
    <n v="101.82500000000002"/>
    <x v="238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x v="6"/>
    <n v="101.25769230769231"/>
    <x v="2381"/>
    <x v="1"/>
    <s v="plays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x v="6"/>
    <n v="175"/>
    <x v="2382"/>
    <x v="1"/>
    <s v="plays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x v="6"/>
    <n v="128.06"/>
    <x v="2383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x v="6"/>
    <n v="106.29949999999999"/>
    <x v="2384"/>
    <x v="1"/>
    <s v="plays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x v="6"/>
    <n v="105.21428571428571"/>
    <x v="2385"/>
    <x v="1"/>
    <s v="plays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x v="6"/>
    <n v="106.16782608695652"/>
    <x v="2386"/>
    <x v="1"/>
    <s v="plays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x v="6"/>
    <n v="109.24000000000001"/>
    <x v="2387"/>
    <x v="1"/>
    <s v="plays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x v="6"/>
    <n v="100.45454545454547"/>
    <x v="2388"/>
    <x v="1"/>
    <s v="plays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x v="6"/>
    <n v="103.04098360655738"/>
    <x v="2389"/>
    <x v="1"/>
    <s v="plays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x v="6"/>
    <n v="112.1664"/>
    <x v="2390"/>
    <x v="1"/>
    <s v="plays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x v="6"/>
    <n v="103"/>
    <x v="2391"/>
    <x v="1"/>
    <s v="plays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x v="6"/>
    <n v="164"/>
    <x v="2392"/>
    <x v="1"/>
    <s v="plays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x v="6"/>
    <n v="131.28333333333333"/>
    <x v="239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x v="6"/>
    <n v="102.1"/>
    <x v="2394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x v="6"/>
    <n v="128"/>
    <x v="2395"/>
    <x v="1"/>
    <s v="plays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x v="6"/>
    <n v="101.49999999999999"/>
    <x v="239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x v="6"/>
    <n v="101.66666666666666"/>
    <x v="2397"/>
    <x v="1"/>
    <s v="plays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x v="6"/>
    <n v="130"/>
    <x v="2398"/>
    <x v="1"/>
    <s v="plays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x v="6"/>
    <n v="154.43"/>
    <x v="2399"/>
    <x v="1"/>
    <s v="plays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x v="6"/>
    <n v="107.4"/>
    <x v="2400"/>
    <x v="1"/>
    <s v="plays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x v="6"/>
    <n v="101.32258064516128"/>
    <x v="240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x v="6"/>
    <n v="100.27777777777777"/>
    <x v="2402"/>
    <x v="1"/>
    <s v="plays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x v="6"/>
    <n v="116.84444444444443"/>
    <x v="2403"/>
    <x v="1"/>
    <s v="plays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x v="6"/>
    <n v="108.60000000000001"/>
    <x v="2404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x v="6"/>
    <n v="103.4"/>
    <x v="2405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x v="6"/>
    <n v="114.27586206896552"/>
    <x v="2406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x v="6"/>
    <n v="103"/>
    <x v="2407"/>
    <x v="1"/>
    <s v="plays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x v="6"/>
    <n v="121.6"/>
    <x v="240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x v="6"/>
    <n v="102.6467741935484"/>
    <x v="2409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x v="6"/>
    <n v="104.75000000000001"/>
    <x v="2410"/>
    <x v="1"/>
    <s v="plays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x v="6"/>
    <n v="101.6"/>
    <x v="2411"/>
    <x v="1"/>
    <s v="plays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x v="6"/>
    <n v="112.10242048409683"/>
    <x v="2412"/>
    <x v="1"/>
    <s v="plays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x v="6"/>
    <n v="101.76666666666667"/>
    <x v="2413"/>
    <x v="1"/>
    <s v="plays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x v="6"/>
    <n v="100"/>
    <x v="241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x v="6"/>
    <n v="100.26489999999998"/>
    <x v="241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x v="6"/>
    <n v="133.04200000000003"/>
    <x v="2416"/>
    <x v="1"/>
    <s v="plays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x v="6"/>
    <n v="121.2"/>
    <x v="241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x v="6"/>
    <n v="113.99999999999999"/>
    <x v="2418"/>
    <x v="1"/>
    <s v="plays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x v="6"/>
    <n v="286.13861386138615"/>
    <x v="2419"/>
    <x v="1"/>
    <s v="plays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x v="6"/>
    <n v="170.44444444444446"/>
    <x v="524"/>
    <x v="1"/>
    <s v="plays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x v="6"/>
    <n v="118.33333333333333"/>
    <x v="2420"/>
    <x v="1"/>
    <s v="plays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x v="6"/>
    <n v="102.85857142857142"/>
    <x v="2421"/>
    <x v="1"/>
    <s v="plays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x v="6"/>
    <n v="144.06666666666666"/>
    <x v="2422"/>
    <x v="1"/>
    <s v="plays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x v="6"/>
    <n v="100.07272727272726"/>
    <x v="2423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x v="6"/>
    <n v="101.73"/>
    <x v="2424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x v="6"/>
    <n v="116.19999999999999"/>
    <x v="2425"/>
    <x v="1"/>
    <s v="plays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x v="6"/>
    <n v="136.16666666666666"/>
    <x v="2426"/>
    <x v="1"/>
    <s v="plays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x v="6"/>
    <n v="133.46666666666667"/>
    <x v="711"/>
    <x v="1"/>
    <s v="plays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x v="6"/>
    <n v="103.39285714285715"/>
    <x v="2427"/>
    <x v="1"/>
    <s v="plays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x v="6"/>
    <n v="115.88888888888889"/>
    <x v="2428"/>
    <x v="1"/>
    <s v="plays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x v="6"/>
    <n v="104.51666666666665"/>
    <x v="2429"/>
    <x v="1"/>
    <s v="plays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x v="6"/>
    <n v="102.02500000000001"/>
    <x v="243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x v="6"/>
    <n v="175.33333333333334"/>
    <x v="2431"/>
    <x v="1"/>
    <s v="plays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x v="6"/>
    <n v="106.67999999999999"/>
    <x v="2432"/>
    <x v="1"/>
    <s v="plays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x v="6"/>
    <n v="122.28571428571429"/>
    <x v="2433"/>
    <x v="1"/>
    <s v="plays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x v="6"/>
    <n v="159.42857142857144"/>
    <x v="666"/>
    <x v="1"/>
    <s v="plays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x v="6"/>
    <n v="100.07692307692308"/>
    <x v="243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x v="6"/>
    <n v="109.84"/>
    <x v="2435"/>
    <x v="1"/>
    <s v="plays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x v="6"/>
    <n v="100.03999999999999"/>
    <x v="2397"/>
    <x v="1"/>
    <s v="plays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x v="6"/>
    <n v="116.05000000000001"/>
    <x v="2436"/>
    <x v="1"/>
    <s v="plays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x v="6"/>
    <n v="210.75"/>
    <x v="243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x v="6"/>
    <n v="110.00000000000001"/>
    <x v="2438"/>
    <x v="1"/>
    <s v="plays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x v="6"/>
    <n v="100.08673425918037"/>
    <x v="2439"/>
    <x v="1"/>
    <s v="plays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x v="6"/>
    <n v="106.19047619047619"/>
    <x v="2440"/>
    <x v="1"/>
    <s v="plays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x v="6"/>
    <n v="125.6"/>
    <x v="2441"/>
    <x v="1"/>
    <s v="plays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x v="6"/>
    <n v="108"/>
    <x v="1209"/>
    <x v="1"/>
    <s v="plays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x v="6"/>
    <n v="101"/>
    <x v="244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x v="6"/>
    <n v="107.4"/>
    <x v="1278"/>
    <x v="1"/>
    <s v="plays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x v="6"/>
    <n v="101.51515151515152"/>
    <x v="2443"/>
    <x v="1"/>
    <s v="plays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x v="6"/>
    <n v="125.89999999999999"/>
    <x v="2444"/>
    <x v="1"/>
    <s v="plays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x v="6"/>
    <n v="101.66666666666666"/>
    <x v="2445"/>
    <x v="1"/>
    <s v="plays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x v="6"/>
    <n v="112.5"/>
    <x v="180"/>
    <x v="1"/>
    <s v="plays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x v="6"/>
    <n v="101.375"/>
    <x v="2446"/>
    <x v="1"/>
    <s v="plays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x v="6"/>
    <n v="101.25"/>
    <x v="24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x v="6"/>
    <n v="146.38888888888889"/>
    <x v="2448"/>
    <x v="1"/>
    <s v="plays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x v="6"/>
    <n v="116.8"/>
    <x v="2449"/>
    <x v="1"/>
    <s v="plays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x v="6"/>
    <n v="106.26666666666667"/>
    <x v="245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x v="6"/>
    <n v="104.52"/>
    <x v="2451"/>
    <x v="1"/>
    <s v="plays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x v="6"/>
    <n v="100"/>
    <x v="245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x v="6"/>
    <n v="104.57142857142858"/>
    <x v="2453"/>
    <x v="1"/>
    <s v="plays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x v="6"/>
    <n v="138.62051149573753"/>
    <x v="245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x v="6"/>
    <n v="100.32000000000001"/>
    <x v="2455"/>
    <x v="1"/>
    <s v="plays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x v="6"/>
    <n v="100"/>
    <x v="1848"/>
    <x v="1"/>
    <s v="plays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x v="6"/>
    <n v="110.2"/>
    <x v="2456"/>
    <x v="1"/>
    <s v="plays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x v="6"/>
    <n v="102.18"/>
    <x v="2457"/>
    <x v="1"/>
    <s v="plays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x v="6"/>
    <n v="104.35000000000001"/>
    <x v="2458"/>
    <x v="1"/>
    <s v="plays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x v="6"/>
    <n v="138.16666666666666"/>
    <x v="2459"/>
    <x v="1"/>
    <s v="plays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x v="6"/>
    <n v="100"/>
    <x v="2460"/>
    <x v="1"/>
    <s v="plays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x v="6"/>
    <n v="101.66666666666666"/>
    <x v="2461"/>
    <x v="1"/>
    <s v="plays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x v="6"/>
    <n v="171.42857142857142"/>
    <x v="953"/>
    <x v="1"/>
    <s v="plays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x v="6"/>
    <n v="101.44444444444444"/>
    <x v="2462"/>
    <x v="1"/>
    <s v="plays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x v="6"/>
    <n v="130"/>
    <x v="73"/>
    <x v="1"/>
    <s v="plays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x v="6"/>
    <n v="110.00000000000001"/>
    <x v="2463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x v="6"/>
    <n v="119.44999999999999"/>
    <x v="2464"/>
    <x v="1"/>
    <s v="plays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x v="6"/>
    <n v="100.2909090909091"/>
    <x v="2465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x v="6"/>
    <n v="153.4"/>
    <x v="2466"/>
    <x v="1"/>
    <s v="plays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x v="6"/>
    <n v="104.42857142857143"/>
    <x v="400"/>
    <x v="1"/>
    <s v="plays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x v="6"/>
    <n v="101.1"/>
    <x v="2467"/>
    <x v="1"/>
    <s v="plays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x v="6"/>
    <n v="107.52"/>
    <x v="2468"/>
    <x v="1"/>
    <s v="plays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x v="6"/>
    <n v="315"/>
    <x v="2469"/>
    <x v="1"/>
    <s v="plays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x v="6"/>
    <n v="101.93333333333334"/>
    <x v="2265"/>
    <x v="1"/>
    <s v="plays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x v="6"/>
    <n v="126.28571428571429"/>
    <x v="2470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x v="6"/>
    <n v="101.4"/>
    <x v="247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x v="6"/>
    <n v="101"/>
    <x v="2472"/>
    <x v="1"/>
    <s v="plays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x v="6"/>
    <n v="102.99000000000001"/>
    <x v="2473"/>
    <x v="1"/>
    <s v="plays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x v="6"/>
    <n v="106.25"/>
    <x v="2474"/>
    <x v="1"/>
    <s v="plays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x v="6"/>
    <n v="101.37777777777779"/>
    <x v="2475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x v="6"/>
    <n v="113.46000000000001"/>
    <x v="2476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x v="6"/>
    <n v="218.00000000000003"/>
    <x v="2477"/>
    <x v="1"/>
    <s v="plays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x v="6"/>
    <n v="101.41935483870968"/>
    <x v="2478"/>
    <x v="1"/>
    <s v="plays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x v="6"/>
    <n v="105.93333333333332"/>
    <x v="2479"/>
    <x v="1"/>
    <s v="plays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x v="6"/>
    <n v="104"/>
    <x v="2480"/>
    <x v="1"/>
    <s v="plays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x v="6"/>
    <n v="221"/>
    <x v="2481"/>
    <x v="1"/>
    <s v="plays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x v="6"/>
    <n v="118.66666666666667"/>
    <x v="2482"/>
    <x v="1"/>
    <s v="plays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x v="6"/>
    <n v="104.60000000000001"/>
    <x v="2483"/>
    <x v="1"/>
    <s v="plays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x v="6"/>
    <n v="103.89999999999999"/>
    <x v="2484"/>
    <x v="1"/>
    <s v="plays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x v="6"/>
    <n v="117.73333333333333"/>
    <x v="2485"/>
    <x v="1"/>
    <s v="plays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x v="6"/>
    <n v="138.5"/>
    <x v="2486"/>
    <x v="1"/>
    <s v="plays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x v="6"/>
    <n v="103.49999999999999"/>
    <x v="134"/>
    <x v="1"/>
    <s v="plays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x v="6"/>
    <n v="100.25"/>
    <x v="2487"/>
    <x v="1"/>
    <s v="plays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x v="6"/>
    <n v="106.57142857142856"/>
    <x v="2488"/>
    <x v="1"/>
    <s v="plays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x v="6"/>
    <n v="100"/>
    <x v="2489"/>
    <x v="1"/>
    <s v="plays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x v="6"/>
    <n v="100.01249999999999"/>
    <x v="2490"/>
    <x v="1"/>
    <s v="plays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x v="6"/>
    <n v="101.05"/>
    <x v="2491"/>
    <x v="1"/>
    <s v="plays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x v="6"/>
    <n v="107.63636363636364"/>
    <x v="2492"/>
    <x v="1"/>
    <s v="plays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x v="6"/>
    <n v="103.64999999999999"/>
    <x v="2493"/>
    <x v="1"/>
    <s v="plays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x v="6"/>
    <n v="104.43333333333334"/>
    <x v="249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x v="6"/>
    <n v="102.25"/>
    <x v="2495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x v="6"/>
    <n v="100.74285714285713"/>
    <x v="249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x v="6"/>
    <n v="111.71428571428572"/>
    <x v="2497"/>
    <x v="1"/>
    <s v="plays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x v="6"/>
    <n v="100.01100000000001"/>
    <x v="24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x v="6"/>
    <n v="100"/>
    <x v="44"/>
    <x v="1"/>
    <s v="plays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x v="6"/>
    <n v="105"/>
    <x v="2499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x v="6"/>
    <n v="116.86666666666667"/>
    <x v="2500"/>
    <x v="1"/>
    <s v="plays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x v="6"/>
    <n v="103.8"/>
    <x v="1184"/>
    <x v="1"/>
    <s v="plays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x v="6"/>
    <n v="114.5"/>
    <x v="2501"/>
    <x v="1"/>
    <s v="plays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x v="6"/>
    <n v="102.4"/>
    <x v="2502"/>
    <x v="1"/>
    <s v="plays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x v="6"/>
    <n v="223"/>
    <x v="2440"/>
    <x v="1"/>
    <s v="plays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x v="6"/>
    <n v="100"/>
    <x v="694"/>
    <x v="1"/>
    <s v="plays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x v="6"/>
    <n v="105.80000000000001"/>
    <x v="2503"/>
    <x v="1"/>
    <s v="plays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x v="6"/>
    <n v="142.36363636363635"/>
    <x v="2109"/>
    <x v="1"/>
    <s v="plays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x v="6"/>
    <n v="184"/>
    <x v="2504"/>
    <x v="1"/>
    <s v="plays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x v="6"/>
    <n v="104.33333333333333"/>
    <x v="2505"/>
    <x v="1"/>
    <s v="plays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x v="6"/>
    <n v="112.00000000000001"/>
    <x v="123"/>
    <x v="1"/>
    <s v="plays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x v="6"/>
    <n v="111.07499999999999"/>
    <x v="2506"/>
    <x v="1"/>
    <s v="plays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x v="6"/>
    <n v="103.75000000000001"/>
    <x v="2507"/>
    <x v="1"/>
    <s v="plays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x v="6"/>
    <n v="100.41"/>
    <x v="250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x v="6"/>
    <n v="101.86206896551724"/>
    <x v="2509"/>
    <x v="1"/>
    <s v="plays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x v="6"/>
    <n v="109.76666666666665"/>
    <x v="2510"/>
    <x v="1"/>
    <s v="plays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x v="6"/>
    <n v="100"/>
    <x v="251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x v="6"/>
    <n v="122"/>
    <x v="2512"/>
    <x v="1"/>
    <s v="plays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x v="6"/>
    <n v="137.57142857142856"/>
    <x v="2513"/>
    <x v="1"/>
    <s v="plays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x v="6"/>
    <n v="100.31000000000002"/>
    <x v="2514"/>
    <x v="1"/>
    <s v="plays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x v="6"/>
    <n v="107.1"/>
    <x v="2515"/>
    <x v="1"/>
    <s v="plays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x v="6"/>
    <n v="211"/>
    <x v="2516"/>
    <x v="1"/>
    <s v="plays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x v="6"/>
    <n v="123.6"/>
    <x v="2517"/>
    <x v="1"/>
    <s v="plays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x v="6"/>
    <n v="108.5"/>
    <x v="251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x v="6"/>
    <n v="103.56666666666668"/>
    <x v="2519"/>
    <x v="1"/>
    <s v="plays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x v="6"/>
    <n v="100"/>
    <x v="2520"/>
    <x v="1"/>
    <s v="plays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x v="6"/>
    <n v="130"/>
    <x v="2521"/>
    <x v="1"/>
    <s v="plays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x v="6"/>
    <n v="103.49999999999999"/>
    <x v="2522"/>
    <x v="1"/>
    <s v="plays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x v="6"/>
    <n v="100"/>
    <x v="2523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x v="6"/>
    <n v="119.6"/>
    <x v="2524"/>
    <x v="1"/>
    <s v="plays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x v="6"/>
    <n v="100.00058823529412"/>
    <x v="2525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x v="6"/>
    <n v="100.875"/>
    <x v="2526"/>
    <x v="1"/>
    <s v="plays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x v="6"/>
    <n v="106.54545454545455"/>
    <x v="2527"/>
    <x v="1"/>
    <s v="plays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x v="6"/>
    <n v="138"/>
    <x v="2528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x v="6"/>
    <n v="101.15"/>
    <x v="2529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x v="6"/>
    <n v="109.1"/>
    <x v="2530"/>
    <x v="1"/>
    <s v="plays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x v="6"/>
    <n v="140"/>
    <x v="436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x v="6"/>
    <n v="103.58333333333334"/>
    <x v="2531"/>
    <x v="1"/>
    <s v="plays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x v="6"/>
    <n v="102.97033333333331"/>
    <x v="2532"/>
    <x v="1"/>
    <s v="plays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x v="6"/>
    <n v="108.13333333333333"/>
    <x v="2533"/>
    <x v="1"/>
    <s v="plays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x v="6"/>
    <n v="100"/>
    <x v="2218"/>
    <x v="1"/>
    <s v="plays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x v="6"/>
    <n v="102.75000000000001"/>
    <x v="2534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x v="6"/>
    <n v="130"/>
    <x v="1862"/>
    <x v="1"/>
    <s v="plays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x v="6"/>
    <n v="108.54949999999999"/>
    <x v="253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x v="6"/>
    <n v="100"/>
    <x v="2536"/>
    <x v="1"/>
    <s v="plays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x v="6"/>
    <n v="109.65"/>
    <x v="2537"/>
    <x v="1"/>
    <s v="plays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x v="6"/>
    <n v="100.26315789473684"/>
    <x v="2538"/>
    <x v="1"/>
    <s v="plays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x v="6"/>
    <n v="105.55000000000001"/>
    <x v="2539"/>
    <x v="1"/>
    <s v="plays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x v="6"/>
    <n v="112.00000000000001"/>
    <x v="2540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x v="6"/>
    <n v="105.89999999999999"/>
    <x v="254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x v="6"/>
    <n v="101"/>
    <x v="2542"/>
    <x v="1"/>
    <s v="plays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x v="6"/>
    <n v="104.2"/>
    <x v="2543"/>
    <x v="1"/>
    <s v="plays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x v="6"/>
    <n v="134.67833333333334"/>
    <x v="2544"/>
    <x v="1"/>
    <s v="plays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x v="6"/>
    <n v="105.2184"/>
    <x v="2545"/>
    <x v="1"/>
    <s v="plays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x v="6"/>
    <n v="102.60000000000001"/>
    <x v="2546"/>
    <x v="1"/>
    <s v="plays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x v="6"/>
    <n v="100"/>
    <x v="683"/>
    <x v="1"/>
    <s v="plays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x v="6"/>
    <n v="185.5"/>
    <x v="2547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x v="6"/>
    <n v="289"/>
    <x v="2548"/>
    <x v="1"/>
    <s v="plays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x v="6"/>
    <n v="100"/>
    <x v="2549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x v="6"/>
    <n v="108.2"/>
    <x v="2550"/>
    <x v="1"/>
    <s v="plays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x v="6"/>
    <n v="107.80000000000001"/>
    <x v="2551"/>
    <x v="1"/>
    <s v="plays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x v="6"/>
    <n v="109.76190476190477"/>
    <x v="2552"/>
    <x v="1"/>
    <s v="plays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x v="6"/>
    <n v="170.625"/>
    <x v="2553"/>
    <x v="1"/>
    <s v="plays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x v="6"/>
    <n v="152"/>
    <x v="2554"/>
    <x v="1"/>
    <s v="plays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x v="6"/>
    <n v="101.23076923076924"/>
    <x v="255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x v="6"/>
    <n v="153.19999999999999"/>
    <x v="2556"/>
    <x v="1"/>
    <s v="plays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x v="6"/>
    <n v="128.33333333333334"/>
    <x v="446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x v="6"/>
    <n v="100.71428571428571"/>
    <x v="25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x v="6"/>
    <n v="100.64999999999999"/>
    <x v="2558"/>
    <x v="1"/>
    <s v="plays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x v="6"/>
    <n v="191.3"/>
    <x v="2559"/>
    <x v="1"/>
    <s v="plays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x v="6"/>
    <n v="140.19999999999999"/>
    <x v="2560"/>
    <x v="1"/>
    <s v="plays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x v="6"/>
    <n v="124.33537832310839"/>
    <x v="256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x v="6"/>
    <n v="126.2"/>
    <x v="2562"/>
    <x v="1"/>
    <s v="plays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x v="6"/>
    <n v="190"/>
    <x v="7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x v="6"/>
    <n v="139"/>
    <x v="2563"/>
    <x v="1"/>
    <s v="plays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x v="6"/>
    <n v="202"/>
    <x v="2564"/>
    <x v="1"/>
    <s v="plays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x v="6"/>
    <n v="103.38000000000001"/>
    <x v="2565"/>
    <x v="1"/>
    <s v="plays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x v="6"/>
    <n v="102.3236"/>
    <x v="2566"/>
    <x v="1"/>
    <s v="plays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x v="6"/>
    <n v="103"/>
    <x v="2567"/>
    <x v="1"/>
    <s v="plays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x v="6"/>
    <n v="127.14285714285714"/>
    <x v="2568"/>
    <x v="1"/>
    <s v="plays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x v="6"/>
    <n v="101"/>
    <x v="2569"/>
    <x v="1"/>
    <s v="plays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x v="6"/>
    <n v="121.78"/>
    <x v="2570"/>
    <x v="1"/>
    <s v="plays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x v="6"/>
    <n v="113.39285714285714"/>
    <x v="2571"/>
    <x v="1"/>
    <s v="plays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x v="6"/>
    <n v="150"/>
    <x v="694"/>
    <x v="1"/>
    <s v="plays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x v="6"/>
    <n v="214.6"/>
    <x v="2572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x v="6"/>
    <n v="102.05"/>
    <x v="2573"/>
    <x v="1"/>
    <s v="plays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x v="6"/>
    <n v="100"/>
    <x v="2574"/>
    <x v="1"/>
    <s v="plays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x v="6"/>
    <n v="101"/>
    <x v="2575"/>
    <x v="1"/>
    <s v="plays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x v="6"/>
    <n v="113.33333333333333"/>
    <x v="13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x v="6"/>
    <n v="104"/>
    <x v="368"/>
    <x v="1"/>
    <s v="plays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x v="6"/>
    <n v="115.33333333333333"/>
    <x v="2576"/>
    <x v="1"/>
    <s v="plays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x v="6"/>
    <n v="112.85000000000001"/>
    <x v="2577"/>
    <x v="1"/>
    <s v="plays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x v="6"/>
    <n v="127.86666666666666"/>
    <x v="2578"/>
    <x v="1"/>
    <s v="plays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x v="6"/>
    <n v="142.66666666666669"/>
    <x v="2579"/>
    <x v="1"/>
    <s v="plays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x v="6"/>
    <n v="118.8"/>
    <x v="2580"/>
    <x v="1"/>
    <s v="plays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x v="6"/>
    <n v="138.33333333333334"/>
    <x v="370"/>
    <x v="1"/>
    <s v="plays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x v="6"/>
    <n v="159.9402985074627"/>
    <x v="2581"/>
    <x v="1"/>
    <s v="plays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x v="6"/>
    <n v="114.24000000000001"/>
    <x v="2582"/>
    <x v="1"/>
    <s v="plays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x v="6"/>
    <n v="100.60606060606061"/>
    <x v="242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x v="6"/>
    <n v="155.20000000000002"/>
    <x v="2583"/>
    <x v="1"/>
    <s v="plays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x v="6"/>
    <n v="127.75000000000001"/>
    <x v="2584"/>
    <x v="1"/>
    <s v="plays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x v="6"/>
    <n v="121.2"/>
    <x v="2585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x v="6"/>
    <n v="112.7"/>
    <x v="25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x v="6"/>
    <n v="127.49999999999999"/>
    <x v="1655"/>
    <x v="1"/>
    <s v="plays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x v="6"/>
    <n v="158.20000000000002"/>
    <x v="2587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x v="6"/>
    <n v="105.26894736842105"/>
    <x v="2588"/>
    <x v="1"/>
    <s v="plays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x v="6"/>
    <n v="100"/>
    <x v="2218"/>
    <x v="1"/>
    <s v="plays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x v="6"/>
    <n v="100"/>
    <x v="2589"/>
    <x v="1"/>
    <s v="plays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x v="6"/>
    <n v="106.86"/>
    <x v="2590"/>
    <x v="1"/>
    <s v="plays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x v="6"/>
    <n v="124.4"/>
    <x v="2591"/>
    <x v="1"/>
    <s v="plays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x v="6"/>
    <n v="108.70406189555126"/>
    <x v="2592"/>
    <x v="1"/>
    <s v="plays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x v="6"/>
    <n v="102.42424242424242"/>
    <x v="2593"/>
    <x v="1"/>
    <s v="plays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x v="6"/>
    <n v="105.5"/>
    <x v="2594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x v="6"/>
    <n v="106.3"/>
    <x v="2595"/>
    <x v="1"/>
    <s v="plays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x v="6"/>
    <n v="100.66666666666666"/>
    <x v="2596"/>
    <x v="1"/>
    <s v="plays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x v="6"/>
    <n v="105.4"/>
    <x v="2597"/>
    <x v="1"/>
    <s v="plays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x v="6"/>
    <n v="107.55999999999999"/>
    <x v="2598"/>
    <x v="1"/>
    <s v="plays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x v="6"/>
    <n v="100"/>
    <x v="179"/>
    <x v="1"/>
    <s v="plays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x v="6"/>
    <n v="103.76"/>
    <x v="2599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x v="6"/>
    <n v="101.49999999999999"/>
    <x v="2600"/>
    <x v="1"/>
    <s v="plays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x v="6"/>
    <n v="104.4"/>
    <x v="1784"/>
    <x v="1"/>
    <s v="plays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x v="6"/>
    <n v="180"/>
    <x v="1053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x v="6"/>
    <n v="106.33333333333333"/>
    <x v="260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x v="6"/>
    <n v="100.55555555555556"/>
    <x v="2602"/>
    <x v="1"/>
    <s v="plays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x v="6"/>
    <n v="101.2"/>
    <x v="2603"/>
    <x v="1"/>
    <s v="plays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x v="6"/>
    <n v="100"/>
    <x v="2604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x v="6"/>
    <n v="118.39285714285714"/>
    <x v="2605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x v="6"/>
    <n v="110.00000000000001"/>
    <x v="698"/>
    <x v="1"/>
    <s v="plays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x v="6"/>
    <n v="102.66666666666666"/>
    <x v="2606"/>
    <x v="1"/>
    <s v="plays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x v="6"/>
    <n v="100"/>
    <x v="2607"/>
    <x v="1"/>
    <s v="plays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x v="6"/>
    <n v="100"/>
    <x v="2608"/>
    <x v="1"/>
    <s v="plays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x v="6"/>
    <n v="110.04599999999999"/>
    <x v="2609"/>
    <x v="1"/>
    <s v="plays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x v="6"/>
    <n v="101.35000000000001"/>
    <x v="2610"/>
    <x v="1"/>
    <s v="plays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x v="6"/>
    <n v="100.75"/>
    <x v="2611"/>
    <x v="1"/>
    <s v="plays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x v="6"/>
    <n v="169.42857142857144"/>
    <x v="261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x v="6"/>
    <n v="100"/>
    <x v="2613"/>
    <x v="1"/>
    <s v="plays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x v="6"/>
    <n v="113.65"/>
    <x v="2614"/>
    <x v="1"/>
    <s v="plays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x v="6"/>
    <n v="101.56"/>
    <x v="2615"/>
    <x v="1"/>
    <s v="plays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x v="6"/>
    <n v="106"/>
    <x v="2616"/>
    <x v="1"/>
    <s v="plays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x v="6"/>
    <n v="102"/>
    <x v="2617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x v="6"/>
    <n v="116.91666666666667"/>
    <x v="2618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x v="6"/>
    <n v="101.15151515151514"/>
    <x v="2619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x v="6"/>
    <n v="132"/>
    <x v="2333"/>
    <x v="1"/>
    <s v="plays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x v="6"/>
    <n v="100"/>
    <x v="179"/>
    <x v="1"/>
    <s v="plays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x v="6"/>
    <n v="128"/>
    <x v="2620"/>
    <x v="1"/>
    <s v="plays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x v="6"/>
    <n v="118.95833333333334"/>
    <x v="262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x v="6"/>
    <n v="126.2"/>
    <x v="2622"/>
    <x v="1"/>
    <s v="plays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x v="6"/>
    <n v="156.20000000000002"/>
    <x v="2623"/>
    <x v="1"/>
    <s v="plays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x v="6"/>
    <n v="103.15"/>
    <x v="2624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x v="6"/>
    <n v="153.33333333333334"/>
    <x v="2625"/>
    <x v="1"/>
    <s v="plays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x v="6"/>
    <n v="180.44444444444446"/>
    <x v="145"/>
    <x v="1"/>
    <s v="plays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x v="6"/>
    <n v="128.44999999999999"/>
    <x v="2626"/>
    <x v="1"/>
    <s v="plays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x v="6"/>
    <n v="119.66666666666667"/>
    <x v="2627"/>
    <x v="1"/>
    <s v="plays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x v="6"/>
    <n v="123"/>
    <x v="2628"/>
    <x v="1"/>
    <s v="plays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x v="6"/>
    <n v="105"/>
    <x v="2629"/>
    <x v="1"/>
    <s v="plays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x v="6"/>
    <n v="102.23636363636363"/>
    <x v="2630"/>
    <x v="1"/>
    <s v="plays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x v="6"/>
    <n v="104.66666666666666"/>
    <x v="2631"/>
    <x v="1"/>
    <s v="plays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x v="6"/>
    <n v="100"/>
    <x v="2632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x v="6"/>
    <n v="100.4"/>
    <x v="9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x v="6"/>
    <n v="102.27272727272727"/>
    <x v="2633"/>
    <x v="1"/>
    <s v="plays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x v="6"/>
    <n v="114.40928571428573"/>
    <x v="2634"/>
    <x v="1"/>
    <s v="plays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x v="6"/>
    <n v="101.9047619047619"/>
    <x v="2579"/>
    <x v="1"/>
    <s v="plays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x v="6"/>
    <n v="102"/>
    <x v="2635"/>
    <x v="1"/>
    <s v="plays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x v="6"/>
    <n v="104.80000000000001"/>
    <x v="2636"/>
    <x v="1"/>
    <s v="plays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x v="6"/>
    <n v="101.83333333333333"/>
    <x v="2637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x v="6"/>
    <n v="100"/>
    <x v="2638"/>
    <x v="1"/>
    <s v="plays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x v="6"/>
    <n v="106.27272727272728"/>
    <x v="2639"/>
    <x v="1"/>
    <s v="plays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x v="6"/>
    <n v="113.42219999999999"/>
    <x v="2640"/>
    <x v="1"/>
    <s v="plays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x v="6"/>
    <n v="100"/>
    <x v="1231"/>
    <x v="1"/>
    <s v="plays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x v="6"/>
    <n v="100.45454545454547"/>
    <x v="2641"/>
    <x v="1"/>
    <s v="plays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x v="6"/>
    <n v="100.03599999999999"/>
    <x v="2642"/>
    <x v="1"/>
    <s v="plays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x v="6"/>
    <n v="144"/>
    <x v="2643"/>
    <x v="1"/>
    <s v="plays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x v="6"/>
    <n v="103.49999999999999"/>
    <x v="2644"/>
    <x v="1"/>
    <s v="plays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x v="6"/>
    <n v="108.43750000000001"/>
    <x v="264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x v="6"/>
    <n v="102.4"/>
    <x v="2646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x v="6"/>
    <n v="148.88888888888889"/>
    <x v="2647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x v="6"/>
    <n v="105.49000000000002"/>
    <x v="2648"/>
    <x v="1"/>
    <s v="plays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x v="6"/>
    <n v="100.49999999999999"/>
    <x v="264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x v="6"/>
    <n v="130.55555555555557"/>
    <x v="2650"/>
    <x v="1"/>
    <s v="plays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x v="6"/>
    <n v="104.75000000000001"/>
    <x v="2651"/>
    <x v="1"/>
    <s v="plays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x v="6"/>
    <n v="108.80000000000001"/>
    <x v="2652"/>
    <x v="1"/>
    <s v="plays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x v="6"/>
    <n v="111.00000000000001"/>
    <x v="265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x v="6"/>
    <n v="100.47999999999999"/>
    <x v="2654"/>
    <x v="1"/>
    <s v="plays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x v="6"/>
    <n v="114.35"/>
    <x v="2655"/>
    <x v="1"/>
    <s v="plays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x v="6"/>
    <n v="122.06666666666666"/>
    <x v="2656"/>
    <x v="1"/>
    <s v="plays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x v="6"/>
    <n v="100"/>
    <x v="2657"/>
    <x v="1"/>
    <s v="plays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x v="6"/>
    <n v="102.8"/>
    <x v="2658"/>
    <x v="1"/>
    <s v="plays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x v="6"/>
    <n v="106.12068965517241"/>
    <x v="2659"/>
    <x v="1"/>
    <s v="plays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x v="6"/>
    <n v="101.33000000000001"/>
    <x v="2660"/>
    <x v="1"/>
    <s v="plays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x v="6"/>
    <n v="100"/>
    <x v="135"/>
    <x v="1"/>
    <s v="plays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x v="6"/>
    <n v="130"/>
    <x v="684"/>
    <x v="1"/>
    <s v="plays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x v="6"/>
    <n v="100.01333333333334"/>
    <x v="266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x v="6"/>
    <n v="100"/>
    <x v="680"/>
    <x v="1"/>
    <s v="plays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x v="6"/>
    <n v="113.88888888888889"/>
    <x v="2662"/>
    <x v="1"/>
    <s v="plays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x v="6"/>
    <n v="100"/>
    <x v="853"/>
    <x v="1"/>
    <s v="plays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x v="6"/>
    <n v="287"/>
    <x v="2663"/>
    <x v="1"/>
    <s v="plays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x v="6"/>
    <n v="108.5"/>
    <x v="956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x v="6"/>
    <n v="115.5"/>
    <x v="2664"/>
    <x v="1"/>
    <s v="plays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x v="6"/>
    <n v="119.11764705882352"/>
    <x v="2665"/>
    <x v="1"/>
    <s v="plays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x v="6"/>
    <n v="109.42666666666668"/>
    <x v="2666"/>
    <x v="1"/>
    <s v="plays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x v="6"/>
    <n v="126.6"/>
    <x v="2667"/>
    <x v="1"/>
    <s v="plays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x v="6"/>
    <n v="100.49999999999999"/>
    <x v="266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x v="6"/>
    <n v="127.49999999999999"/>
    <x v="2669"/>
    <x v="1"/>
    <s v="plays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x v="6"/>
    <n v="100.05999999999999"/>
    <x v="267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x v="6"/>
    <n v="175"/>
    <x v="2671"/>
    <x v="1"/>
    <s v="plays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x v="6"/>
    <n v="127.25"/>
    <x v="267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x v="6"/>
    <n v="110.63333333333334"/>
    <x v="2673"/>
    <x v="1"/>
    <s v="plays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x v="6"/>
    <n v="125.93749999999999"/>
    <x v="2674"/>
    <x v="1"/>
    <s v="plays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x v="6"/>
    <n v="118.5"/>
    <x v="2675"/>
    <x v="1"/>
    <s v="plays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x v="6"/>
    <n v="107.72727272727273"/>
    <x v="2676"/>
    <x v="1"/>
    <s v="plays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x v="6"/>
    <n v="102.60000000000001"/>
    <x v="2677"/>
    <x v="1"/>
    <s v="plays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x v="6"/>
    <n v="110.1"/>
    <x v="1148"/>
    <x v="1"/>
    <s v="plays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x v="6"/>
    <n v="202"/>
    <x v="2678"/>
    <x v="1"/>
    <s v="plays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x v="6"/>
    <n v="130"/>
    <x v="2679"/>
    <x v="1"/>
    <s v="plays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x v="6"/>
    <n v="104.35000000000001"/>
    <x v="2680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x v="6"/>
    <n v="100.05"/>
    <x v="2681"/>
    <x v="1"/>
    <s v="plays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x v="6"/>
    <n v="170.66666666666669"/>
    <x v="2682"/>
    <x v="1"/>
    <s v="plays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x v="6"/>
    <n v="112.83333333333334"/>
    <x v="2683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x v="6"/>
    <n v="184"/>
    <x v="76"/>
    <x v="1"/>
    <s v="plays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x v="6"/>
    <n v="130.26666666666665"/>
    <x v="2684"/>
    <x v="1"/>
    <s v="plays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x v="6"/>
    <n v="105.45454545454544"/>
    <x v="2109"/>
    <x v="1"/>
    <s v="plays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x v="6"/>
    <n v="100"/>
    <x v="2685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x v="6"/>
    <n v="153.31632653061226"/>
    <x v="2686"/>
    <x v="1"/>
    <s v="plays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x v="6"/>
    <n v="162.30000000000001"/>
    <x v="2687"/>
    <x v="1"/>
    <s v="plays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x v="6"/>
    <n v="136"/>
    <x v="590"/>
    <x v="1"/>
    <s v="plays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x v="6"/>
    <n v="144.4"/>
    <x v="2688"/>
    <x v="1"/>
    <s v="plays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x v="6"/>
    <n v="100"/>
    <x v="372"/>
    <x v="1"/>
    <s v="plays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x v="6"/>
    <n v="100.8"/>
    <x v="2689"/>
    <x v="1"/>
    <s v="plays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x v="6"/>
    <n v="106.80000000000001"/>
    <x v="2690"/>
    <x v="1"/>
    <s v="plays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x v="6"/>
    <n v="124.8"/>
    <x v="2691"/>
    <x v="1"/>
    <s v="plays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x v="6"/>
    <n v="118.91891891891892"/>
    <x v="2692"/>
    <x v="1"/>
    <s v="plays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x v="6"/>
    <n v="101"/>
    <x v="2693"/>
    <x v="1"/>
    <s v="plays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x v="6"/>
    <n v="112.99999999999999"/>
    <x v="116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x v="6"/>
    <n v="105.19047619047619"/>
    <x v="2694"/>
    <x v="1"/>
    <s v="plays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x v="6"/>
    <n v="109.73333333333332"/>
    <x v="2695"/>
    <x v="1"/>
    <s v="plays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x v="6"/>
    <n v="100.099"/>
    <x v="2696"/>
    <x v="1"/>
    <s v="plays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x v="6"/>
    <n v="120"/>
    <x v="2697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x v="6"/>
    <n v="104.93333333333332"/>
    <x v="2698"/>
    <x v="1"/>
    <s v="plays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x v="6"/>
    <n v="102.66666666666666"/>
    <x v="2699"/>
    <x v="1"/>
    <s v="plays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x v="6"/>
    <n v="101.82500000000002"/>
    <x v="2700"/>
    <x v="1"/>
    <s v="plays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x v="6"/>
    <n v="100"/>
    <x v="2701"/>
    <x v="1"/>
    <s v="plays"/>
  </r>
  <r>
    <n v="3628"/>
    <s v="Blast From the Past"/>
    <s v="I am asking for public funding to help put together a musical tribute titled &quot;Blast From The Past&quot; reenacting famous HipHop, RnB acts."/>
    <x v="57"/>
    <n v="0"/>
    <x v="1"/>
    <x v="0"/>
    <s v="USD"/>
    <n v="1450040396"/>
    <n v="1444852796"/>
    <b v="0"/>
    <n v="0"/>
    <b v="0"/>
    <x v="40"/>
    <n v="0"/>
    <x v="121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1"/>
    <x v="0"/>
    <s v="USD"/>
    <n v="1462467600"/>
    <n v="1457403364"/>
    <b v="0"/>
    <n v="2"/>
    <b v="0"/>
    <x v="40"/>
    <n v="1.9999999999999998E-4"/>
    <x v="120"/>
    <x v="1"/>
    <s v="musical"/>
  </r>
  <r>
    <n v="3630"/>
    <s v="Jeremy Kyle- The Opera"/>
    <s v="The Jeremy Kyle Show offers so much subject matter to create an opera with.  Along with his brilliant put downs it could be excellent!"/>
    <x v="9"/>
    <n v="1"/>
    <x v="1"/>
    <x v="1"/>
    <s v="GBP"/>
    <n v="1417295990"/>
    <n v="1414700390"/>
    <b v="0"/>
    <n v="1"/>
    <b v="0"/>
    <x v="40"/>
    <n v="3.3333333333333333E-2"/>
    <x v="120"/>
    <x v="1"/>
    <s v="musical"/>
  </r>
  <r>
    <n v="3631"/>
    <s v="Evo: An Original Rock Opera"/>
    <s v="A revival of Shadowbox Live's Off-Broadway Rock Opera to uncompromisingly explore the darker urges of humankind. But we need your help!"/>
    <x v="418"/>
    <n v="8725"/>
    <x v="1"/>
    <x v="0"/>
    <s v="USD"/>
    <n v="1411444740"/>
    <n v="1409335497"/>
    <b v="0"/>
    <n v="59"/>
    <b v="0"/>
    <x v="40"/>
    <n v="51.023391812865491"/>
    <x v="2702"/>
    <x v="1"/>
    <s v="musical"/>
  </r>
  <r>
    <n v="3632"/>
    <s v="Some Enchanted Evening UK TOUR"/>
    <s v="A professional musical revue. First performed in 2013 as a short tour, to be embarking on a full length tour across the UK in 2015!"/>
    <x v="2"/>
    <n v="100"/>
    <x v="1"/>
    <x v="1"/>
    <s v="GBP"/>
    <n v="1416781749"/>
    <n v="1415053749"/>
    <b v="0"/>
    <n v="1"/>
    <b v="0"/>
    <x v="40"/>
    <n v="20"/>
    <x v="101"/>
    <x v="1"/>
    <s v="musical"/>
  </r>
  <r>
    <n v="3633"/>
    <s v="SMOKEY AND THE BANDIT: THE MUSICAL"/>
    <s v="SMOKEY AND THE BANDIT: THE MUSICAL_x000a_The classic film, characters and music you love, on stage, LIVE!"/>
    <x v="10"/>
    <n v="1762"/>
    <x v="1"/>
    <x v="0"/>
    <s v="USD"/>
    <n v="1479517200"/>
    <n v="1475765867"/>
    <b v="0"/>
    <n v="31"/>
    <b v="0"/>
    <x v="40"/>
    <n v="35.24"/>
    <x v="2703"/>
    <x v="1"/>
    <s v="musical"/>
  </r>
  <r>
    <n v="3634"/>
    <s v="Alice - A New Musical"/>
    <s v="Alice is an original musical for all ages with a unique new story based on Alice's Adventures in Wonderland, premiering in summer 2017."/>
    <x v="96"/>
    <n v="3185"/>
    <x v="1"/>
    <x v="5"/>
    <s v="CAD"/>
    <n v="1484366340"/>
    <n v="1480219174"/>
    <b v="0"/>
    <n v="18"/>
    <b v="0"/>
    <x v="40"/>
    <n v="4.246666666666667"/>
    <x v="2704"/>
    <x v="1"/>
    <s v="musical"/>
  </r>
  <r>
    <n v="3635"/>
    <s v="Mary's Son"/>
    <s v="Mary's Son is a pop opera about Jesus and the hope he brings to all people."/>
    <x v="8"/>
    <n v="1276"/>
    <x v="1"/>
    <x v="0"/>
    <s v="USD"/>
    <n v="1461186676"/>
    <n v="1458594676"/>
    <b v="0"/>
    <n v="10"/>
    <b v="0"/>
    <x v="40"/>
    <n v="36.457142857142856"/>
    <x v="2705"/>
    <x v="1"/>
    <s v="musical"/>
  </r>
  <r>
    <n v="3636"/>
    <s v="The Brother's of B-Block"/>
    <s v="The Brotherâ€™s of B-block is a musical play. A new take on &quot;OZ&quot; _x000a_The Wizard of OZ meets HBO's OZ."/>
    <x v="60"/>
    <n v="0"/>
    <x v="1"/>
    <x v="0"/>
    <s v="USD"/>
    <n v="1442248829"/>
    <n v="1439224829"/>
    <b v="0"/>
    <n v="0"/>
    <b v="0"/>
    <x v="40"/>
    <n v="0"/>
    <x v="121"/>
    <x v="1"/>
    <s v="musical"/>
  </r>
  <r>
    <n v="3637"/>
    <s v="The Ballad of Downtown Jake"/>
    <s v="THE BALLAD OF DOWNTOWN JAKE is a newly created contemporary music drama that is schedule to premiere in Phoenix, AZ in March 2015."/>
    <x v="9"/>
    <n v="926"/>
    <x v="1"/>
    <x v="0"/>
    <s v="USD"/>
    <n v="1420130935"/>
    <n v="1417538935"/>
    <b v="0"/>
    <n v="14"/>
    <b v="0"/>
    <x v="40"/>
    <n v="30.866666666666664"/>
    <x v="2706"/>
    <x v="1"/>
    <s v="musical"/>
  </r>
  <r>
    <n v="3638"/>
    <s v="Project Hedwig and the Angry Inch"/>
    <s v="A rock and roll journey that explores love, loss, redemption, duality and ascension."/>
    <x v="126"/>
    <n v="216"/>
    <x v="1"/>
    <x v="5"/>
    <s v="CAD"/>
    <n v="1429456132"/>
    <n v="1424275732"/>
    <b v="0"/>
    <n v="2"/>
    <b v="0"/>
    <x v="40"/>
    <n v="6.5454545454545459"/>
    <x v="1762"/>
    <x v="1"/>
    <s v="musical"/>
  </r>
  <r>
    <n v="3639"/>
    <s v="POE!"/>
    <s v="POE is a tragicomic musical about the life and works of Edgar Poe, with Death as his therapist helping him find peace in the beyond."/>
    <x v="31"/>
    <n v="1"/>
    <x v="1"/>
    <x v="0"/>
    <s v="USD"/>
    <n v="1475853060"/>
    <n v="1470672906"/>
    <b v="0"/>
    <n v="1"/>
    <b v="0"/>
    <x v="40"/>
    <n v="4.0000000000000001E-3"/>
    <x v="12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1"/>
    <x v="0"/>
    <s v="USD"/>
    <n v="1431283530"/>
    <n v="1428691530"/>
    <b v="0"/>
    <n v="3"/>
    <b v="0"/>
    <x v="40"/>
    <n v="5.5"/>
    <x v="178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1"/>
    <x v="0"/>
    <s v="USD"/>
    <n v="1412485200"/>
    <n v="1410966179"/>
    <b v="0"/>
    <n v="0"/>
    <b v="0"/>
    <x v="40"/>
    <n v="0"/>
    <x v="121"/>
    <x v="1"/>
    <s v="musical"/>
  </r>
  <r>
    <n v="3642"/>
    <s v="My own musical"/>
    <s v="All the world's a stage..._x000a_It is my biggest dream to perform my own, selfcreated musical with lots of kids as big as I am able to."/>
    <x v="176"/>
    <n v="15"/>
    <x v="1"/>
    <x v="12"/>
    <s v="EUR"/>
    <n v="1448902800"/>
    <n v="1445369727"/>
    <b v="0"/>
    <n v="2"/>
    <b v="0"/>
    <x v="40"/>
    <n v="2.1428571428571428"/>
    <x v="507"/>
    <x v="1"/>
    <s v="musical"/>
  </r>
  <r>
    <n v="3643"/>
    <s v="Puberty: The Musical"/>
    <s v="It feels like the first time. Like the very first time everyone's coming-of-age comes to the stage. Think 'Wicked', with bad acne."/>
    <x v="31"/>
    <n v="0"/>
    <x v="1"/>
    <x v="0"/>
    <s v="USD"/>
    <n v="1447734439"/>
    <n v="1444274839"/>
    <b v="0"/>
    <n v="0"/>
    <b v="0"/>
    <x v="40"/>
    <n v="0"/>
    <x v="121"/>
    <x v="1"/>
    <s v="musical"/>
  </r>
  <r>
    <n v="3644"/>
    <s v="SHS presents Rodgers and Hammerstein's Cinderella"/>
    <s v="We are the Saugerties High School drama club. Please help us create our musical to keep theater alive!"/>
    <x v="10"/>
    <n v="821"/>
    <x v="1"/>
    <x v="0"/>
    <s v="USD"/>
    <n v="1457413140"/>
    <n v="1454996887"/>
    <b v="0"/>
    <n v="12"/>
    <b v="0"/>
    <x v="40"/>
    <n v="16.420000000000002"/>
    <x v="2707"/>
    <x v="1"/>
    <s v="musical"/>
  </r>
  <r>
    <n v="3645"/>
    <s v="If the Shoe Fits"/>
    <s v="This new musical comedy empowers women and girls of all ages to be themselves in their shoes, whatever shoes they choose."/>
    <x v="28"/>
    <n v="1"/>
    <x v="1"/>
    <x v="5"/>
    <s v="CAD"/>
    <n v="1479773838"/>
    <n v="1477178238"/>
    <b v="0"/>
    <n v="1"/>
    <b v="0"/>
    <x v="40"/>
    <n v="0.1"/>
    <x v="120"/>
    <x v="1"/>
    <s v="musical"/>
  </r>
  <r>
    <n v="3646"/>
    <s v="Our Sacred Honor"/>
    <s v="Develop demo materials for new, true story of teen Revolutionary War heroes - for hybrid film/live stage musical"/>
    <x v="3"/>
    <n v="481"/>
    <x v="1"/>
    <x v="0"/>
    <s v="USD"/>
    <n v="1434497400"/>
    <n v="1431770802"/>
    <b v="0"/>
    <n v="8"/>
    <b v="0"/>
    <x v="40"/>
    <n v="4.8099999999999996"/>
    <x v="2708"/>
    <x v="1"/>
    <s v="musical"/>
  </r>
  <r>
    <n v="3647"/>
    <s v="Zachariah Sheldon: A musical to chill your blood"/>
    <s v="Zachariah Sheldon is a brilliant, darkly twisted brand new musical with music from Mark Newton and script by Anthony Wilkes"/>
    <x v="2"/>
    <n v="30"/>
    <x v="1"/>
    <x v="1"/>
    <s v="GBP"/>
    <n v="1475258327"/>
    <n v="1471370327"/>
    <b v="0"/>
    <n v="2"/>
    <b v="0"/>
    <x v="40"/>
    <n v="6"/>
    <x v="2"/>
    <x v="1"/>
    <s v="musical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x v="6"/>
    <n v="100.38249999999999"/>
    <x v="2709"/>
    <x v="1"/>
    <s v="plays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x v="6"/>
    <n v="104"/>
    <x v="1188"/>
    <x v="1"/>
    <s v="plays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x v="6"/>
    <n v="100"/>
    <x v="2116"/>
    <x v="1"/>
    <s v="plays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x v="6"/>
    <n v="104"/>
    <x v="1377"/>
    <x v="1"/>
    <s v="plays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x v="6"/>
    <n v="250.66666666666669"/>
    <x v="2710"/>
    <x v="1"/>
    <s v="plays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x v="6"/>
    <n v="100.49999999999999"/>
    <x v="271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x v="6"/>
    <n v="174.4"/>
    <x v="2712"/>
    <x v="1"/>
    <s v="plays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x v="6"/>
    <n v="116.26"/>
    <x v="2713"/>
    <x v="1"/>
    <s v="plays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x v="6"/>
    <n v="105.82000000000001"/>
    <x v="2714"/>
    <x v="1"/>
    <s v="plays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x v="6"/>
    <n v="110.75"/>
    <x v="2715"/>
    <x v="1"/>
    <s v="plays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x v="6"/>
    <n v="100.66666666666666"/>
    <x v="2716"/>
    <x v="1"/>
    <s v="plays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x v="6"/>
    <n v="102.03333333333333"/>
    <x v="2717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x v="6"/>
    <n v="100"/>
    <x v="2718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x v="6"/>
    <n v="111.00000000000001"/>
    <x v="2719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x v="6"/>
    <n v="101.42500000000001"/>
    <x v="2720"/>
    <x v="1"/>
    <s v="plays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x v="6"/>
    <n v="104"/>
    <x v="438"/>
    <x v="1"/>
    <s v="plays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x v="6"/>
    <n v="109.375"/>
    <x v="272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x v="6"/>
    <n v="115.16129032258064"/>
    <x v="2722"/>
    <x v="1"/>
    <s v="plays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x v="6"/>
    <n v="100"/>
    <x v="2723"/>
    <x v="1"/>
    <s v="plays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x v="6"/>
    <n v="103.17033333333335"/>
    <x v="2724"/>
    <x v="1"/>
    <s v="plays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x v="6"/>
    <n v="103.49999999999999"/>
    <x v="2725"/>
    <x v="1"/>
    <s v="plays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x v="6"/>
    <n v="138.19999999999999"/>
    <x v="2726"/>
    <x v="1"/>
    <s v="plays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x v="6"/>
    <n v="109.54545454545455"/>
    <x v="2727"/>
    <x v="1"/>
    <s v="plays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x v="6"/>
    <n v="100.85714285714286"/>
    <x v="2728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x v="6"/>
    <n v="101.53333333333335"/>
    <x v="2729"/>
    <x v="1"/>
    <s v="plays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x v="6"/>
    <n v="113.625"/>
    <x v="2730"/>
    <x v="1"/>
    <s v="plays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x v="6"/>
    <n v="100"/>
    <x v="2731"/>
    <x v="1"/>
    <s v="plays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x v="6"/>
    <n v="140"/>
    <x v="463"/>
    <x v="1"/>
    <s v="plays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x v="6"/>
    <n v="128.75"/>
    <x v="2732"/>
    <x v="1"/>
    <s v="plays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x v="6"/>
    <n v="102.90416666666667"/>
    <x v="2733"/>
    <x v="1"/>
    <s v="plays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x v="6"/>
    <n v="102.49999999999999"/>
    <x v="2734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x v="6"/>
    <n v="110.1"/>
    <x v="2735"/>
    <x v="1"/>
    <s v="plays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x v="6"/>
    <n v="112.76666666666667"/>
    <x v="2736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x v="6"/>
    <n v="111.9"/>
    <x v="1050"/>
    <x v="1"/>
    <s v="plays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x v="6"/>
    <n v="139.19999999999999"/>
    <x v="2737"/>
    <x v="1"/>
    <s v="plays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x v="6"/>
    <n v="110.85714285714286"/>
    <x v="2738"/>
    <x v="1"/>
    <s v="plays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x v="6"/>
    <n v="139.06666666666666"/>
    <x v="2739"/>
    <x v="1"/>
    <s v="plays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x v="6"/>
    <n v="105.69999999999999"/>
    <x v="17"/>
    <x v="1"/>
    <s v="plays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x v="6"/>
    <n v="101.42857142857142"/>
    <x v="2740"/>
    <x v="1"/>
    <s v="plays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x v="6"/>
    <n v="100.245"/>
    <x v="2741"/>
    <x v="1"/>
    <s v="plays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x v="6"/>
    <n v="109.16666666666666"/>
    <x v="2742"/>
    <x v="1"/>
    <s v="plays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x v="6"/>
    <n v="118.33333333333333"/>
    <x v="2743"/>
    <x v="1"/>
    <s v="plays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x v="6"/>
    <n v="120"/>
    <x v="2744"/>
    <x v="1"/>
    <s v="plays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x v="6"/>
    <n v="127.96000000000001"/>
    <x v="2745"/>
    <x v="1"/>
    <s v="plays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x v="6"/>
    <n v="126"/>
    <x v="2746"/>
    <x v="1"/>
    <s v="plays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x v="6"/>
    <n v="129.12912912912913"/>
    <x v="2747"/>
    <x v="1"/>
    <s v="plays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x v="6"/>
    <n v="107.42857142857143"/>
    <x v="2748"/>
    <x v="1"/>
    <s v="plays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x v="6"/>
    <n v="100.125"/>
    <x v="2749"/>
    <x v="1"/>
    <s v="plays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x v="6"/>
    <n v="155"/>
    <x v="2750"/>
    <x v="1"/>
    <s v="plays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x v="6"/>
    <n v="108"/>
    <x v="2751"/>
    <x v="1"/>
    <s v="plays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x v="6"/>
    <n v="110.52"/>
    <x v="2752"/>
    <x v="1"/>
    <s v="plays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x v="6"/>
    <n v="100.8"/>
    <x v="2111"/>
    <x v="1"/>
    <s v="plays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x v="6"/>
    <n v="121.2"/>
    <x v="2417"/>
    <x v="1"/>
    <s v="plays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x v="6"/>
    <n v="100.33333333333334"/>
    <x v="2753"/>
    <x v="1"/>
    <s v="plays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x v="6"/>
    <n v="109.16666666666666"/>
    <x v="2754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x v="6"/>
    <n v="123.42857142857142"/>
    <x v="2755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x v="6"/>
    <n v="136.33666666666667"/>
    <x v="2756"/>
    <x v="1"/>
    <s v="plays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x v="6"/>
    <n v="103.46657233816768"/>
    <x v="1911"/>
    <x v="1"/>
    <s v="plays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x v="6"/>
    <n v="121.33333333333334"/>
    <x v="2757"/>
    <x v="1"/>
    <s v="plays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x v="6"/>
    <n v="186"/>
    <x v="2758"/>
    <x v="1"/>
    <s v="plays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x v="6"/>
    <n v="300"/>
    <x v="2759"/>
    <x v="1"/>
    <s v="plays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x v="6"/>
    <n v="108.25"/>
    <x v="2760"/>
    <x v="1"/>
    <s v="plays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x v="6"/>
    <n v="141.15384615384616"/>
    <x v="2761"/>
    <x v="1"/>
    <s v="plays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x v="6"/>
    <n v="113.99999999999999"/>
    <x v="2762"/>
    <x v="1"/>
    <s v="plays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x v="6"/>
    <n v="153.73333333333335"/>
    <x v="2763"/>
    <x v="1"/>
    <s v="plays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x v="6"/>
    <n v="101.49999999999999"/>
    <x v="2764"/>
    <x v="1"/>
    <s v="plays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x v="6"/>
    <n v="102.35000000000001"/>
    <x v="2765"/>
    <x v="1"/>
    <s v="plays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x v="6"/>
    <n v="102.57142857142858"/>
    <x v="2766"/>
    <x v="1"/>
    <s v="plays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x v="6"/>
    <n v="155.75"/>
    <x v="2767"/>
    <x v="1"/>
    <s v="plays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x v="6"/>
    <n v="100.75"/>
    <x v="2768"/>
    <x v="1"/>
    <s v="plays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x v="6"/>
    <n v="239.4"/>
    <x v="2769"/>
    <x v="1"/>
    <s v="plays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x v="6"/>
    <n v="210"/>
    <x v="2600"/>
    <x v="1"/>
    <s v="plays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x v="6"/>
    <n v="104.51515151515152"/>
    <x v="277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x v="6"/>
    <n v="100.8"/>
    <x v="277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x v="6"/>
    <n v="111.20000000000002"/>
    <x v="2772"/>
    <x v="1"/>
    <s v="plays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x v="6"/>
    <n v="102.04444444444445"/>
    <x v="277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x v="6"/>
    <n v="102.54767441860466"/>
    <x v="2774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x v="6"/>
    <n v="127"/>
    <x v="2775"/>
    <x v="1"/>
    <s v="plays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x v="6"/>
    <n v="338.70588235294122"/>
    <x v="2776"/>
    <x v="1"/>
    <s v="plays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x v="6"/>
    <n v="100.75"/>
    <x v="2777"/>
    <x v="1"/>
    <s v="plays"/>
  </r>
  <r>
    <n v="3728"/>
    <s v="Bare Bones Shakespeare 2015-16 Season"/>
    <s v="Bare Bones Shakespeare's first season will start with a DFW school touring show: Romeo and Juliet."/>
    <x v="22"/>
    <n v="1862"/>
    <x v="1"/>
    <x v="0"/>
    <s v="USD"/>
    <n v="1439957176"/>
    <n v="1437365176"/>
    <b v="0"/>
    <n v="31"/>
    <b v="0"/>
    <x v="6"/>
    <n v="9.31"/>
    <x v="2778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1"/>
    <x v="0"/>
    <s v="USD"/>
    <n v="1427082912"/>
    <n v="1423198512"/>
    <b v="0"/>
    <n v="5"/>
    <b v="0"/>
    <x v="6"/>
    <n v="7.24"/>
    <x v="2779"/>
    <x v="1"/>
    <s v="plays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1"/>
    <x v="0"/>
    <s v="USD"/>
    <n v="1439828159"/>
    <n v="1437236159"/>
    <b v="0"/>
    <n v="1"/>
    <b v="0"/>
    <x v="6"/>
    <n v="10"/>
    <x v="101"/>
    <x v="1"/>
    <s v="plays"/>
  </r>
  <r>
    <n v="3731"/>
    <s v="The Rabbit on the Moon"/>
    <s v="A long distance wrong number leads to love, but with Emily flying in to finally meet, Nick somehow forgot to mention he's blind."/>
    <x v="62"/>
    <n v="620"/>
    <x v="1"/>
    <x v="0"/>
    <s v="USD"/>
    <n v="1420860180"/>
    <n v="1418234646"/>
    <b v="0"/>
    <n v="12"/>
    <b v="0"/>
    <x v="6"/>
    <n v="11.272727272727273"/>
    <x v="1270"/>
    <x v="1"/>
    <s v="plays"/>
  </r>
  <r>
    <n v="3732"/>
    <s v="Elektra Bekent - Afstudeervoorstelling"/>
    <s v="Mijn solo voorstelling gaat over Elektra (Sophokles) en hoe zij als jongere alles beleeft en meemaakt!"/>
    <x v="16"/>
    <n v="131"/>
    <x v="1"/>
    <x v="9"/>
    <s v="EUR"/>
    <n v="1422100800"/>
    <n v="1416932133"/>
    <b v="0"/>
    <n v="4"/>
    <b v="0"/>
    <x v="6"/>
    <n v="15.411764705882353"/>
    <x v="164"/>
    <x v="1"/>
    <s v="plays"/>
  </r>
  <r>
    <n v="3733"/>
    <s v="laughter in the hood"/>
    <s v="want to donate tickets to residents who live in the community that cant afford the 35.00 price of ticket"/>
    <x v="15"/>
    <n v="0"/>
    <x v="1"/>
    <x v="0"/>
    <s v="USD"/>
    <n v="1429396200"/>
    <n v="1428539708"/>
    <b v="0"/>
    <n v="0"/>
    <b v="0"/>
    <x v="6"/>
    <n v="0"/>
    <x v="121"/>
    <x v="1"/>
    <s v="plays"/>
  </r>
  <r>
    <n v="3734"/>
    <s v="Shakespeare in Sarajevo"/>
    <s v="Shakespeare's plays have an important message for the world. Bosnia needs to hear. Bring Shakespeare to Sarajevo! Fund performances!"/>
    <x v="15"/>
    <n v="427"/>
    <x v="1"/>
    <x v="0"/>
    <s v="USD"/>
    <n v="1432589896"/>
    <n v="1427405896"/>
    <b v="0"/>
    <n v="7"/>
    <b v="0"/>
    <x v="6"/>
    <n v="28.466666666666669"/>
    <x v="2397"/>
    <x v="1"/>
    <s v="plays"/>
  </r>
  <r>
    <n v="3735"/>
    <s v="Women Beware Women"/>
    <s v="Young Actor's taking on a Jacobean tragedy. Family, betrayal, love, lust, sex and death."/>
    <x v="325"/>
    <n v="20"/>
    <x v="1"/>
    <x v="1"/>
    <s v="GBP"/>
    <n v="1432831089"/>
    <n v="1430239089"/>
    <b v="0"/>
    <n v="2"/>
    <b v="0"/>
    <x v="6"/>
    <n v="13.333333333333334"/>
    <x v="119"/>
    <x v="1"/>
    <s v="plays"/>
  </r>
  <r>
    <n v="3736"/>
    <s v="Hot Dogs a new play by Suhayla El-Bushra"/>
    <s v="Hot Dogs is a new play that tackles sexism in schools and addresses issues that current sex/relationship education fails to."/>
    <x v="15"/>
    <n v="10"/>
    <x v="1"/>
    <x v="1"/>
    <s v="GBP"/>
    <n v="1427133600"/>
    <n v="1423847093"/>
    <b v="0"/>
    <n v="1"/>
    <b v="0"/>
    <x v="6"/>
    <n v="0.66666666666666674"/>
    <x v="119"/>
    <x v="1"/>
    <s v="plays"/>
  </r>
  <r>
    <n v="3737"/>
    <s v="Measure For Measure"/>
    <s v="The ASU Theatre and Shakespeare Club presents Measure For Measure directed by Jordyn Ochser."/>
    <x v="176"/>
    <n v="150"/>
    <x v="1"/>
    <x v="0"/>
    <s v="USD"/>
    <n v="1447311540"/>
    <n v="1445358903"/>
    <b v="0"/>
    <n v="4"/>
    <b v="0"/>
    <x v="6"/>
    <n v="21.428571428571427"/>
    <x v="839"/>
    <x v="1"/>
    <s v="plays"/>
  </r>
  <r>
    <n v="3738"/>
    <s v="'GULF' - a new play by PIVOT THEATRE"/>
    <s v="A filmic, fast-paced exploration of trust, making its debut at Camden People's Theatre this July."/>
    <x v="15"/>
    <n v="270"/>
    <x v="1"/>
    <x v="1"/>
    <s v="GBP"/>
    <n v="1405461600"/>
    <n v="1403562705"/>
    <b v="0"/>
    <n v="6"/>
    <b v="0"/>
    <x v="6"/>
    <n v="18"/>
    <x v="834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1"/>
    <x v="1"/>
    <s v="GBP"/>
    <n v="1468752468"/>
    <n v="1467024468"/>
    <b v="0"/>
    <n v="8"/>
    <b v="0"/>
    <x v="6"/>
    <n v="20.125"/>
    <x v="2780"/>
    <x v="1"/>
    <s v="plays"/>
  </r>
  <r>
    <n v="3740"/>
    <s v="dasGROUP Theatre: Savage in Limbo"/>
    <s v="Savage in Limbo is the pilot production of dasGROUP Theatre; a Dallas-based production company with an eye for grit &amp; love of theatre."/>
    <x v="13"/>
    <n v="358"/>
    <x v="1"/>
    <x v="0"/>
    <s v="USD"/>
    <n v="1407808438"/>
    <n v="1405217355"/>
    <b v="0"/>
    <n v="14"/>
    <b v="0"/>
    <x v="6"/>
    <n v="17.899999999999999"/>
    <x v="2781"/>
    <x v="1"/>
    <s v="plays"/>
  </r>
  <r>
    <n v="3741"/>
    <s v="Open House Theater"/>
    <s v="A small community with a love for theater would like to continue. Help the children of this community continue."/>
    <x v="22"/>
    <n v="0"/>
    <x v="1"/>
    <x v="0"/>
    <s v="USD"/>
    <n v="1450389950"/>
    <n v="1447797950"/>
    <b v="0"/>
    <n v="0"/>
    <b v="0"/>
    <x v="6"/>
    <n v="0"/>
    <x v="121"/>
    <x v="1"/>
    <s v="plays"/>
  </r>
  <r>
    <n v="3742"/>
    <s v="The Jennings Family Reunion"/>
    <s v="In the midst of dealing with sending their son off to the army, Mitch and Melanie Jennings plan a family reunion to ease their sorrow."/>
    <x v="10"/>
    <n v="100"/>
    <x v="1"/>
    <x v="0"/>
    <s v="USD"/>
    <n v="1409980144"/>
    <n v="1407388144"/>
    <b v="0"/>
    <n v="4"/>
    <b v="0"/>
    <x v="6"/>
    <n v="2"/>
    <x v="384"/>
    <x v="1"/>
    <s v="plays"/>
  </r>
  <r>
    <n v="3743"/>
    <s v="Down the Mississippi"/>
    <s v="I'm taking the Adventures of Huckleberry Finn puppet show down the Mississippi River!"/>
    <x v="41"/>
    <n v="0"/>
    <x v="1"/>
    <x v="0"/>
    <s v="USD"/>
    <n v="1404406964"/>
    <n v="1401814964"/>
    <b v="0"/>
    <n v="0"/>
    <b v="0"/>
    <x v="6"/>
    <n v="0"/>
    <x v="121"/>
    <x v="1"/>
    <s v="plays"/>
  </r>
  <r>
    <n v="3744"/>
    <s v="The Game's Afoot - Spotlight"/>
    <s v="This summer, The Spotlight Players are celebrating Christmas in July with a presentation of Ken Ludwig's side splitting comedy."/>
    <x v="38"/>
    <n v="0"/>
    <x v="1"/>
    <x v="0"/>
    <s v="USD"/>
    <n v="1404532740"/>
    <n v="1401823952"/>
    <b v="0"/>
    <n v="0"/>
    <b v="0"/>
    <x v="6"/>
    <n v="0"/>
    <x v="121"/>
    <x v="1"/>
    <s v="plays"/>
  </r>
  <r>
    <n v="3745"/>
    <s v="Tyke Theatre Web Show"/>
    <s v="Tyke wants to expand her puppet theater show to weekly online web shows and is looking for backers."/>
    <x v="213"/>
    <n v="10"/>
    <x v="1"/>
    <x v="0"/>
    <s v="USD"/>
    <n v="1407689102"/>
    <n v="1405097102"/>
    <b v="0"/>
    <n v="1"/>
    <b v="0"/>
    <x v="6"/>
    <n v="10"/>
    <x v="119"/>
    <x v="1"/>
    <s v="plays"/>
  </r>
  <r>
    <n v="3746"/>
    <s v="Stage Play Production - &quot;I Love You to Death&quot;"/>
    <s v="Generational curses CAN be broken...right?"/>
    <x v="0"/>
    <n v="202"/>
    <x v="1"/>
    <x v="0"/>
    <s v="USD"/>
    <n v="1475918439"/>
    <n v="1473326439"/>
    <b v="0"/>
    <n v="1"/>
    <b v="0"/>
    <x v="6"/>
    <n v="2.3764705882352941"/>
    <x v="2782"/>
    <x v="1"/>
    <s v="plays"/>
  </r>
  <r>
    <n v="3747"/>
    <s v="Counting Stars"/>
    <s v="The world premiere of an astonishing new play by acclaimed writer Atiha Sen Gupta."/>
    <x v="30"/>
    <n v="25"/>
    <x v="1"/>
    <x v="1"/>
    <s v="GBP"/>
    <n v="1436137140"/>
    <n v="1433833896"/>
    <b v="0"/>
    <n v="1"/>
    <b v="0"/>
    <x v="6"/>
    <n v="1"/>
    <x v="384"/>
    <x v="1"/>
    <s v="plays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x v="40"/>
    <n v="103.52"/>
    <x v="2783"/>
    <x v="1"/>
    <s v="musical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x v="40"/>
    <n v="105"/>
    <x v="766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x v="40"/>
    <n v="100.44999999999999"/>
    <x v="2784"/>
    <x v="1"/>
    <s v="musical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x v="40"/>
    <n v="132.6"/>
    <x v="278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x v="40"/>
    <n v="112.99999999999999"/>
    <x v="804"/>
    <x v="1"/>
    <s v="musical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x v="40"/>
    <n v="103.34"/>
    <x v="2786"/>
    <x v="1"/>
    <s v="musical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x v="40"/>
    <n v="120"/>
    <x v="2787"/>
    <x v="1"/>
    <s v="musical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x v="40"/>
    <n v="129.63636363636363"/>
    <x v="2788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x v="40"/>
    <n v="101.11111111111111"/>
    <x v="278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x v="40"/>
    <n v="108.51428571428572"/>
    <x v="2790"/>
    <x v="1"/>
    <s v="musical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x v="40"/>
    <n v="102.33333333333334"/>
    <x v="2791"/>
    <x v="1"/>
    <s v="musical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x v="40"/>
    <n v="110.24425000000002"/>
    <x v="2792"/>
    <x v="1"/>
    <s v="musical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x v="40"/>
    <n v="101.0154"/>
    <x v="2793"/>
    <x v="1"/>
    <s v="musical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x v="40"/>
    <n v="100"/>
    <x v="2794"/>
    <x v="1"/>
    <s v="musical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x v="40"/>
    <n v="106.24"/>
    <x v="2795"/>
    <x v="1"/>
    <s v="musical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x v="40"/>
    <n v="100"/>
    <x v="2796"/>
    <x v="1"/>
    <s v="musical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x v="40"/>
    <n v="100"/>
    <x v="2657"/>
    <x v="1"/>
    <s v="musical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x v="40"/>
    <n v="113.45714285714286"/>
    <x v="2797"/>
    <x v="1"/>
    <s v="musical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x v="40"/>
    <n v="102.65010000000001"/>
    <x v="2798"/>
    <x v="1"/>
    <s v="musical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x v="40"/>
    <n v="116.75"/>
    <x v="2799"/>
    <x v="1"/>
    <s v="musical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x v="40"/>
    <n v="107.65274999999998"/>
    <x v="2800"/>
    <x v="1"/>
    <s v="musical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x v="40"/>
    <n v="100"/>
    <x v="2801"/>
    <x v="1"/>
    <s v="musical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x v="40"/>
    <n v="100"/>
    <x v="101"/>
    <x v="1"/>
    <s v="musical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x v="40"/>
    <n v="146"/>
    <x v="2802"/>
    <x v="1"/>
    <s v="musical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x v="40"/>
    <n v="110.2"/>
    <x v="2803"/>
    <x v="1"/>
    <s v="musical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x v="40"/>
    <n v="108.2"/>
    <x v="2804"/>
    <x v="1"/>
    <s v="musical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x v="40"/>
    <n v="100"/>
    <x v="10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x v="40"/>
    <n v="100.25"/>
    <x v="280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x v="40"/>
    <n v="106.71250000000001"/>
    <x v="2806"/>
    <x v="1"/>
    <s v="musical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x v="40"/>
    <n v="143.19999999999999"/>
    <x v="2807"/>
    <x v="1"/>
    <s v="musical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x v="40"/>
    <n v="105.04166666666667"/>
    <x v="2808"/>
    <x v="1"/>
    <s v="musical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x v="40"/>
    <n v="103.98"/>
    <x v="2809"/>
    <x v="1"/>
    <s v="musical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x v="40"/>
    <n v="120"/>
    <x v="101"/>
    <x v="1"/>
    <s v="musical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x v="40"/>
    <n v="109.66666666666667"/>
    <x v="2810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x v="40"/>
    <n v="101.75"/>
    <x v="2811"/>
    <x v="1"/>
    <s v="musical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x v="40"/>
    <n v="128.91666666666666"/>
    <x v="281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x v="40"/>
    <n v="114.99999999999999"/>
    <x v="2813"/>
    <x v="1"/>
    <s v="musical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x v="40"/>
    <n v="150.75"/>
    <x v="984"/>
    <x v="1"/>
    <s v="musical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x v="40"/>
    <n v="110.96666666666665"/>
    <x v="2814"/>
    <x v="1"/>
    <s v="musical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x v="40"/>
    <n v="100.28571428571429"/>
    <x v="2815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1"/>
    <x v="0"/>
    <s v="USD"/>
    <n v="1450887480"/>
    <n v="1448469719"/>
    <b v="0"/>
    <n v="1"/>
    <b v="0"/>
    <x v="40"/>
    <n v="0.66666666666666674"/>
    <x v="130"/>
    <x v="1"/>
    <s v="musical"/>
  </r>
  <r>
    <n v="3789"/>
    <s v="Austen a New Musical Play"/>
    <s v="This fabulous new play explores the little known love life of England's most famous romantic novelist, Jane Austen."/>
    <x v="424"/>
    <n v="116"/>
    <x v="1"/>
    <x v="1"/>
    <s v="GBP"/>
    <n v="1434395418"/>
    <n v="1431630618"/>
    <b v="0"/>
    <n v="4"/>
    <b v="0"/>
    <x v="40"/>
    <n v="3.267605633802817"/>
    <x v="210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1"/>
    <x v="0"/>
    <s v="USD"/>
    <n v="1479834023"/>
    <n v="1477238423"/>
    <b v="0"/>
    <n v="0"/>
    <b v="0"/>
    <x v="40"/>
    <n v="0"/>
    <x v="121"/>
    <x v="1"/>
    <s v="musical"/>
  </r>
  <r>
    <n v="3791"/>
    <s v="Spin! at The Cumming Playhouse"/>
    <s v="Spin! is an original musical comedy-drama presented by Blue Palm Productions."/>
    <x v="15"/>
    <n v="0"/>
    <x v="1"/>
    <x v="0"/>
    <s v="USD"/>
    <n v="1404664592"/>
    <n v="1399480592"/>
    <b v="0"/>
    <n v="0"/>
    <b v="0"/>
    <x v="40"/>
    <n v="0"/>
    <x v="121"/>
    <x v="1"/>
    <s v="musical"/>
  </r>
  <r>
    <n v="3792"/>
    <s v="BorikÃ©n: The Show"/>
    <s v="A cultural and historic journey through Puerto Rico's music and dance!"/>
    <x v="78"/>
    <n v="35"/>
    <x v="1"/>
    <x v="0"/>
    <s v="USD"/>
    <n v="1436957022"/>
    <n v="1434365022"/>
    <b v="0"/>
    <n v="2"/>
    <b v="0"/>
    <x v="40"/>
    <n v="0.27999999999999997"/>
    <x v="844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1"/>
    <x v="0"/>
    <s v="USD"/>
    <n v="1418769129"/>
    <n v="1416954729"/>
    <b v="0"/>
    <n v="24"/>
    <b v="0"/>
    <x v="40"/>
    <n v="59.657142857142851"/>
    <x v="2816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1"/>
    <x v="1"/>
    <s v="GBP"/>
    <n v="1433685354"/>
    <n v="1431093354"/>
    <b v="0"/>
    <n v="1"/>
    <b v="0"/>
    <x v="40"/>
    <n v="1"/>
    <x v="73"/>
    <x v="1"/>
    <s v="musical"/>
  </r>
  <r>
    <n v="3795"/>
    <s v="Duodeca"/>
    <s v="Poppin Productions are currently entering the development stage of their very first production -  &quot;Duodeca&quot;."/>
    <x v="20"/>
    <n v="10"/>
    <x v="1"/>
    <x v="1"/>
    <s v="GBP"/>
    <n v="1440801000"/>
    <n v="1437042490"/>
    <b v="0"/>
    <n v="2"/>
    <b v="0"/>
    <x v="40"/>
    <n v="1.6666666666666667"/>
    <x v="144"/>
    <x v="1"/>
    <s v="musical"/>
  </r>
  <r>
    <n v="3796"/>
    <s v="A Staged Reading of &quot;CALL ME TANIA&quot;"/>
    <s v="Part Psychological Thriller - Part Heartbreaking Drama - Part Spectacular Farce - 100% New American Musical Theatre"/>
    <x v="290"/>
    <n v="1"/>
    <x v="1"/>
    <x v="0"/>
    <s v="USD"/>
    <n v="1484354556"/>
    <n v="1479170556"/>
    <b v="0"/>
    <n v="1"/>
    <b v="0"/>
    <x v="40"/>
    <n v="4.4444444444444444E-3"/>
    <x v="12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1"/>
    <x v="0"/>
    <s v="USD"/>
    <n v="1429564165"/>
    <n v="1426972165"/>
    <b v="0"/>
    <n v="37"/>
    <b v="0"/>
    <x v="40"/>
    <n v="89.666666666666657"/>
    <x v="281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1"/>
    <x v="0"/>
    <s v="USD"/>
    <n v="1407691248"/>
    <n v="1405099248"/>
    <b v="0"/>
    <n v="5"/>
    <b v="0"/>
    <x v="40"/>
    <n v="1.4642857142857144"/>
    <x v="1536"/>
    <x v="1"/>
    <s v="musical"/>
  </r>
  <r>
    <n v="3799"/>
    <s v="A Story Once Told"/>
    <s v="An original musical on it's way to the stage in Minneapolis, MN. Feel free to ask any questions."/>
    <x v="3"/>
    <n v="402"/>
    <x v="1"/>
    <x v="0"/>
    <s v="USD"/>
    <n v="1457734843"/>
    <n v="1455142843"/>
    <b v="0"/>
    <n v="4"/>
    <b v="0"/>
    <x v="40"/>
    <n v="4.0199999999999996"/>
    <x v="984"/>
    <x v="1"/>
    <s v="musical"/>
  </r>
  <r>
    <n v="3800"/>
    <s v="Be The Change ~ The Children's Campaign"/>
    <s v="Playground was established in 2007 on the back of paper napkins and has since provided opportunities for over 800 boys and girls."/>
    <x v="29"/>
    <n v="881"/>
    <x v="1"/>
    <x v="0"/>
    <s v="USD"/>
    <n v="1420952340"/>
    <n v="1418146883"/>
    <b v="0"/>
    <n v="16"/>
    <b v="0"/>
    <x v="40"/>
    <n v="4.004545454545454"/>
    <x v="2818"/>
    <x v="1"/>
    <s v="musical"/>
  </r>
  <r>
    <n v="3801"/>
    <s v="The Imaginary A Musical"/>
    <s v="The Imaginary : A Musical is a new musical adaptation based on the novel written by A.F. Harrold.       TheImaginaryAMusical.com"/>
    <x v="10"/>
    <n v="426"/>
    <x v="1"/>
    <x v="0"/>
    <s v="USD"/>
    <n v="1420215216"/>
    <n v="1417536816"/>
    <b v="0"/>
    <n v="9"/>
    <b v="0"/>
    <x v="40"/>
    <n v="8.52"/>
    <x v="2819"/>
    <x v="1"/>
    <s v="musical"/>
  </r>
  <r>
    <n v="3802"/>
    <s v="The Lost Play of William Shakespeare"/>
    <s v="A musical about how Shakespeare was inspired to write only his own plays after the co-authored play Henry VI was taken."/>
    <x v="9"/>
    <n v="0"/>
    <x v="1"/>
    <x v="0"/>
    <s v="USD"/>
    <n v="1445482906"/>
    <n v="1442890906"/>
    <b v="0"/>
    <n v="0"/>
    <b v="0"/>
    <x v="40"/>
    <n v="0"/>
    <x v="121"/>
    <x v="1"/>
    <s v="musical"/>
  </r>
  <r>
    <n v="3803"/>
    <s v="Benjamin Button the Musical Concept Album"/>
    <s v="A fully orchestrated concept album of Benjamin Button the Musical!"/>
    <x v="14"/>
    <n v="2358"/>
    <x v="1"/>
    <x v="0"/>
    <s v="USD"/>
    <n v="1457133568"/>
    <n v="1454541568"/>
    <b v="0"/>
    <n v="40"/>
    <b v="0"/>
    <x v="40"/>
    <n v="19.650000000000002"/>
    <x v="282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1"/>
    <x v="0"/>
    <s v="USD"/>
    <n v="1469948400"/>
    <n v="1465172024"/>
    <b v="0"/>
    <n v="0"/>
    <b v="0"/>
    <x v="40"/>
    <n v="0"/>
    <x v="121"/>
    <x v="1"/>
    <s v="musical"/>
  </r>
  <r>
    <n v="3805"/>
    <s v="&quot;Sounds By The River&quot; ( Original Musical)"/>
    <s v="&quot;Sounds By The River&quot; tells the story of a Detroit composer through_x000a_his music, poetry, and dance."/>
    <x v="60"/>
    <n v="3"/>
    <x v="1"/>
    <x v="0"/>
    <s v="USD"/>
    <n v="1411852640"/>
    <n v="1406668640"/>
    <b v="0"/>
    <n v="2"/>
    <b v="0"/>
    <x v="40"/>
    <n v="2E-3"/>
    <x v="1788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1"/>
    <x v="2"/>
    <s v="AUD"/>
    <n v="1404022381"/>
    <n v="1402294381"/>
    <b v="0"/>
    <n v="1"/>
    <b v="0"/>
    <x v="40"/>
    <n v="6.6666666666666666E-2"/>
    <x v="144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1"/>
    <x v="0"/>
    <s v="USD"/>
    <n v="1428097739"/>
    <n v="1427492939"/>
    <b v="0"/>
    <n v="9"/>
    <b v="0"/>
    <x v="40"/>
    <n v="30.333333333333336"/>
    <x v="2821"/>
    <x v="1"/>
    <s v="musical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x v="6"/>
    <n v="100"/>
    <x v="694"/>
    <x v="1"/>
    <s v="plays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x v="6"/>
    <n v="101.25"/>
    <x v="1352"/>
    <x v="1"/>
    <s v="plays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x v="6"/>
    <n v="121.73333333333333"/>
    <x v="2822"/>
    <x v="1"/>
    <s v="plays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x v="6"/>
    <n v="330"/>
    <x v="2823"/>
    <x v="1"/>
    <s v="plays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x v="6"/>
    <n v="109.55"/>
    <x v="2824"/>
    <x v="1"/>
    <s v="plays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x v="6"/>
    <n v="100.95190476190474"/>
    <x v="2825"/>
    <x v="1"/>
    <s v="plays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x v="6"/>
    <n v="140.13333333333333"/>
    <x v="2826"/>
    <x v="1"/>
    <s v="plays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x v="6"/>
    <n v="100.001"/>
    <x v="2827"/>
    <x v="1"/>
    <s v="plays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x v="6"/>
    <n v="119.238"/>
    <x v="2828"/>
    <x v="1"/>
    <s v="plays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x v="6"/>
    <n v="107.25"/>
    <x v="2829"/>
    <x v="1"/>
    <s v="plays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x v="6"/>
    <n v="227.99999999999997"/>
    <x v="2830"/>
    <x v="1"/>
    <s v="plays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x v="6"/>
    <n v="106.4"/>
    <x v="2831"/>
    <x v="1"/>
    <s v="plays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x v="6"/>
    <n v="143.33333333333334"/>
    <x v="2832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x v="6"/>
    <n v="104.54285714285714"/>
    <x v="2833"/>
    <x v="1"/>
    <s v="plays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x v="6"/>
    <n v="110.02000000000001"/>
    <x v="2834"/>
    <x v="1"/>
    <s v="plays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x v="6"/>
    <n v="106"/>
    <x v="2835"/>
    <x v="1"/>
    <s v="plays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x v="6"/>
    <n v="108"/>
    <x v="2836"/>
    <x v="1"/>
    <s v="plays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x v="6"/>
    <n v="105.42"/>
    <x v="2837"/>
    <x v="1"/>
    <s v="plays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x v="6"/>
    <n v="119.16666666666667"/>
    <x v="446"/>
    <x v="1"/>
    <s v="plays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x v="6"/>
    <n v="152.66666666666666"/>
    <x v="2838"/>
    <x v="1"/>
    <s v="plays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x v="6"/>
    <n v="100"/>
    <x v="2839"/>
    <x v="1"/>
    <s v="plays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x v="6"/>
    <n v="100.2"/>
    <x v="2840"/>
    <x v="1"/>
    <s v="plays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x v="6"/>
    <n v="225"/>
    <x v="766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x v="6"/>
    <n v="106.02199999999999"/>
    <x v="2841"/>
    <x v="1"/>
    <s v="plays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x v="6"/>
    <n v="104.66666666666666"/>
    <x v="284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x v="6"/>
    <n v="116.66666666666667"/>
    <x v="2843"/>
    <x v="1"/>
    <s v="plays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x v="6"/>
    <n v="109.03333333333333"/>
    <x v="2844"/>
    <x v="1"/>
    <s v="plays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x v="6"/>
    <n v="160"/>
    <x v="379"/>
    <x v="1"/>
    <s v="plays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x v="6"/>
    <n v="112.5"/>
    <x v="2845"/>
    <x v="1"/>
    <s v="plays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x v="6"/>
    <n v="102.1"/>
    <x v="2846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x v="6"/>
    <n v="100.824"/>
    <x v="2847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x v="6"/>
    <n v="101.25"/>
    <x v="2848"/>
    <x v="1"/>
    <s v="plays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x v="6"/>
    <n v="6500"/>
    <x v="94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1"/>
    <x v="0"/>
    <s v="USD"/>
    <n v="1405882287"/>
    <n v="1400698287"/>
    <b v="1"/>
    <n v="34"/>
    <b v="0"/>
    <x v="6"/>
    <n v="8.7200000000000006"/>
    <x v="2849"/>
    <x v="1"/>
    <s v="plays"/>
  </r>
  <r>
    <n v="3842"/>
    <s v="Shakespeare's The Tempest: In-The-Round"/>
    <s v="Follow the sell-out Tree Folk Theatre, as we lead you through The Tempest with masks, puppetry and live music! 15th July - 3rd August"/>
    <x v="10"/>
    <n v="1097"/>
    <x v="1"/>
    <x v="1"/>
    <s v="GBP"/>
    <n v="1399809052"/>
    <n v="1397217052"/>
    <b v="1"/>
    <n v="23"/>
    <b v="0"/>
    <x v="6"/>
    <n v="21.94"/>
    <x v="2850"/>
    <x v="1"/>
    <s v="plays"/>
  </r>
  <r>
    <n v="3843"/>
    <s v="Vengeance Can Wait"/>
    <s v="Vengeance Can Wait navigates Japanese sub-culture as it charts a dark, twisted and touching, â€œdifferentâ€ kind of love story."/>
    <x v="10"/>
    <n v="1065"/>
    <x v="1"/>
    <x v="0"/>
    <s v="USD"/>
    <n v="1401587064"/>
    <n v="1399427064"/>
    <b v="1"/>
    <n v="19"/>
    <b v="0"/>
    <x v="6"/>
    <n v="21.3"/>
    <x v="2851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1"/>
    <x v="0"/>
    <s v="USD"/>
    <n v="1401778740"/>
    <n v="1399474134"/>
    <b v="1"/>
    <n v="50"/>
    <b v="0"/>
    <x v="6"/>
    <n v="41.489795918367342"/>
    <x v="2852"/>
    <x v="1"/>
    <s v="plays"/>
  </r>
  <r>
    <n v="3845"/>
    <s v="Marilyn Madness &amp; Me"/>
    <s v="He met Marilyn. He became obsessed with Norma Jean. That changed everything._x000a__x000a_                                A play by Frank Furino"/>
    <x v="79"/>
    <n v="842"/>
    <x v="1"/>
    <x v="0"/>
    <s v="USD"/>
    <n v="1443711774"/>
    <n v="1441119774"/>
    <b v="1"/>
    <n v="12"/>
    <b v="0"/>
    <x v="6"/>
    <n v="2.105"/>
    <x v="2853"/>
    <x v="1"/>
    <s v="plays"/>
  </r>
  <r>
    <n v="3846"/>
    <s v="My Insane Shakespeare"/>
    <s v="My Insane Shakespeare. An original play by Arthur Elbakyan premiering October 13th at United Solo, New York City."/>
    <x v="39"/>
    <n v="189"/>
    <x v="1"/>
    <x v="0"/>
    <s v="USD"/>
    <n v="1412405940"/>
    <n v="1409721542"/>
    <b v="1"/>
    <n v="8"/>
    <b v="0"/>
    <x v="6"/>
    <n v="2.7"/>
    <x v="2854"/>
    <x v="1"/>
    <s v="plays"/>
  </r>
  <r>
    <n v="3847"/>
    <s v="Madame X"/>
    <s v="The production of the original play &quot;Madame X&quot; by Amanda Davison. Inspired by the painting by John Singer Sargent."/>
    <x v="124"/>
    <n v="1697"/>
    <x v="1"/>
    <x v="0"/>
    <s v="USD"/>
    <n v="1437283391"/>
    <n v="1433395391"/>
    <b v="1"/>
    <n v="9"/>
    <b v="0"/>
    <x v="6"/>
    <n v="16.161904761904761"/>
    <x v="2855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1"/>
    <x v="0"/>
    <s v="USD"/>
    <n v="1445196989"/>
    <n v="1442604989"/>
    <b v="1"/>
    <n v="43"/>
    <b v="0"/>
    <x v="6"/>
    <n v="16.376923076923077"/>
    <x v="2856"/>
    <x v="1"/>
    <s v="plays"/>
  </r>
  <r>
    <n v="3849"/>
    <s v="Auf geht's beim Schichtl"/>
    <s v="Bayerische KomÃ¶die im Schaustellermillieu vor historischem Hintergrund des Oktoberfestes von Winfried Frey. UrauffÃ¼hrung September 2015"/>
    <x v="11"/>
    <n v="2113"/>
    <x v="1"/>
    <x v="12"/>
    <s v="EUR"/>
    <n v="1434047084"/>
    <n v="1431455084"/>
    <b v="1"/>
    <n v="28"/>
    <b v="0"/>
    <x v="6"/>
    <n v="7.043333333333333"/>
    <x v="2857"/>
    <x v="1"/>
    <s v="plays"/>
  </r>
  <r>
    <n v="3850"/>
    <s v="The Vagina Monologues 2015"/>
    <s v="V-Day is a global activist movement to end violence against women and girls."/>
    <x v="28"/>
    <n v="38"/>
    <x v="1"/>
    <x v="0"/>
    <s v="USD"/>
    <n v="1420081143"/>
    <n v="1417489143"/>
    <b v="1"/>
    <n v="4"/>
    <b v="0"/>
    <x v="6"/>
    <n v="3.8"/>
    <x v="2858"/>
    <x v="1"/>
    <s v="plays"/>
  </r>
  <r>
    <n v="3851"/>
    <s v="Waving Goodbye"/>
    <s v="A play about the horrible choices we have to make every day. Should we take a risk, or take the road most travelled?"/>
    <x v="30"/>
    <n v="852"/>
    <x v="1"/>
    <x v="1"/>
    <s v="GBP"/>
    <n v="1437129179"/>
    <n v="1434537179"/>
    <b v="1"/>
    <n v="24"/>
    <b v="0"/>
    <x v="6"/>
    <n v="34.08"/>
    <x v="2859"/>
    <x v="1"/>
    <s v="plays"/>
  </r>
  <r>
    <n v="3852"/>
    <s v="Rob Base Presents Unequally Yoked The Stage Play"/>
    <s v="Writer/Director Lynette J. Blackwell presents the hilarious entangled love story of when evil and good attempt to coexist."/>
    <x v="3"/>
    <n v="20"/>
    <x v="1"/>
    <x v="0"/>
    <s v="USD"/>
    <n v="1427427276"/>
    <n v="1425270876"/>
    <b v="0"/>
    <n v="2"/>
    <b v="0"/>
    <x v="6"/>
    <n v="0.2"/>
    <x v="119"/>
    <x v="1"/>
    <s v="plays"/>
  </r>
  <r>
    <n v="3853"/>
    <s v="The Original Laughter Therapist"/>
    <s v="A dose of One-woman &quot;Dramedy&quot; to cure those daily blues is just what the doctor ordered!"/>
    <x v="57"/>
    <n v="26"/>
    <x v="1"/>
    <x v="0"/>
    <s v="USD"/>
    <n v="1409602178"/>
    <n v="1406578178"/>
    <b v="0"/>
    <n v="2"/>
    <b v="0"/>
    <x v="6"/>
    <n v="2.5999999999999999E-2"/>
    <x v="31"/>
    <x v="1"/>
    <s v="plays"/>
  </r>
  <r>
    <n v="3854"/>
    <s v="The Case Of Soghomon Tehlirian"/>
    <s v="A play dedicated to the 100th anniversary of the Armenian Genocide."/>
    <x v="34"/>
    <n v="1788"/>
    <x v="1"/>
    <x v="0"/>
    <s v="USD"/>
    <n v="1431206058"/>
    <n v="1428614058"/>
    <b v="0"/>
    <n v="20"/>
    <b v="0"/>
    <x v="6"/>
    <n v="16.254545454545454"/>
    <x v="286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1"/>
    <x v="0"/>
    <s v="USD"/>
    <n v="1427408271"/>
    <n v="1424819871"/>
    <b v="0"/>
    <n v="1"/>
    <b v="0"/>
    <x v="6"/>
    <n v="2.5"/>
    <x v="384"/>
    <x v="1"/>
    <s v="plays"/>
  </r>
  <r>
    <n v="3856"/>
    <s v="&quot;Trouble at the Gate&quot; play"/>
    <s v="Thought-provoking drama about one who gets so caught up in churchwork, loses the true meaning of serving God, &amp; has TROUBLE AT THE GATE"/>
    <x v="10"/>
    <n v="1"/>
    <x v="1"/>
    <x v="0"/>
    <s v="USD"/>
    <n v="1425833403"/>
    <n v="1423245003"/>
    <b v="0"/>
    <n v="1"/>
    <b v="0"/>
    <x v="6"/>
    <n v="0.02"/>
    <x v="120"/>
    <x v="1"/>
    <s v="plays"/>
  </r>
  <r>
    <n v="3857"/>
    <s v="I support Molding Heartz"/>
    <s v="The Ultimate Screenwriting Conference_x000a_is the experience showing screenwriters how to write and sell a screenplay in hollywood!"/>
    <x v="10"/>
    <n v="260"/>
    <x v="1"/>
    <x v="0"/>
    <s v="USD"/>
    <n v="1406913120"/>
    <n v="1404927690"/>
    <b v="0"/>
    <n v="4"/>
    <b v="0"/>
    <x v="6"/>
    <n v="5.2"/>
    <x v="178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1"/>
    <x v="1"/>
    <s v="GBP"/>
    <n v="1432328400"/>
    <n v="1430734844"/>
    <b v="0"/>
    <n v="1"/>
    <b v="0"/>
    <x v="6"/>
    <n v="2"/>
    <x v="119"/>
    <x v="1"/>
    <s v="plays"/>
  </r>
  <r>
    <n v="3859"/>
    <s v="What Dreams Were Made Of"/>
    <s v="This is a play that will have each and everyone that sees it thinking about the dreams they had growing up. It's a dramady"/>
    <x v="30"/>
    <n v="1"/>
    <x v="1"/>
    <x v="0"/>
    <s v="USD"/>
    <n v="1403730000"/>
    <n v="1401485207"/>
    <b v="0"/>
    <n v="1"/>
    <b v="0"/>
    <x v="6"/>
    <n v="0.04"/>
    <x v="12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1"/>
    <x v="0"/>
    <s v="USD"/>
    <n v="1407858710"/>
    <n v="1405266710"/>
    <b v="0"/>
    <n v="13"/>
    <b v="0"/>
    <x v="6"/>
    <n v="17.666666666666668"/>
    <x v="2861"/>
    <x v="1"/>
    <s v="plays"/>
  </r>
  <r>
    <n v="3861"/>
    <s v="READY OR NOT HERE I COME"/>
    <s v="THE COMING OF THE LORD!"/>
    <x v="13"/>
    <n v="100"/>
    <x v="1"/>
    <x v="0"/>
    <s v="USD"/>
    <n v="1415828820"/>
    <n v="1412258977"/>
    <b v="0"/>
    <n v="1"/>
    <b v="0"/>
    <x v="6"/>
    <n v="5"/>
    <x v="101"/>
    <x v="1"/>
    <s v="plays"/>
  </r>
  <r>
    <n v="3862"/>
    <s v="The Container Play"/>
    <s v="The hit immersive theatre experience of England comes to Corpus Christi!"/>
    <x v="51"/>
    <n v="1"/>
    <x v="1"/>
    <x v="0"/>
    <s v="USD"/>
    <n v="1473699540"/>
    <n v="1472451356"/>
    <b v="0"/>
    <n v="1"/>
    <b v="0"/>
    <x v="6"/>
    <n v="1.3333333333333334E-2"/>
    <x v="120"/>
    <x v="1"/>
    <s v="plays"/>
  </r>
  <r>
    <n v="3863"/>
    <s v="Umma Yemaya"/>
    <s v="Umma Yemaya is  a play that examines the challenges of unconventional love. The Lady  and the Artist create their own world for love."/>
    <x v="12"/>
    <n v="0"/>
    <x v="1"/>
    <x v="0"/>
    <s v="USD"/>
    <n v="1446739905"/>
    <n v="1441552305"/>
    <b v="0"/>
    <n v="0"/>
    <b v="0"/>
    <x v="6"/>
    <n v="0"/>
    <x v="121"/>
    <x v="1"/>
    <s v="plays"/>
  </r>
  <r>
    <n v="3864"/>
    <s v="Grammar Land Performances"/>
    <s v="I want to create a theatrical performance of the book Grammar Land and present it at schools to help children learn proper grammar."/>
    <x v="10"/>
    <n v="60"/>
    <x v="1"/>
    <x v="0"/>
    <s v="USD"/>
    <n v="1447799054"/>
    <n v="1445203454"/>
    <b v="0"/>
    <n v="3"/>
    <b v="0"/>
    <x v="6"/>
    <n v="1.2"/>
    <x v="135"/>
    <x v="1"/>
    <s v="plays"/>
  </r>
  <r>
    <n v="3865"/>
    <s v="Fellatia's-Fantastic-Fun-Time-Show"/>
    <s v="Sissy Entertainment delivers a delicious cabaret that blends comedic monologue, song, and traditional sketch comedy."/>
    <x v="425"/>
    <n v="650"/>
    <x v="1"/>
    <x v="5"/>
    <s v="CAD"/>
    <n v="1409376600"/>
    <n v="1405957098"/>
    <b v="0"/>
    <n v="14"/>
    <b v="0"/>
    <x v="6"/>
    <n v="26.937422295897225"/>
    <x v="2521"/>
    <x v="1"/>
    <s v="plays"/>
  </r>
  <r>
    <n v="3866"/>
    <s v="a feminine ending, brought to you by the East End Theatre Co"/>
    <s v="A funny, moving, witty piece about a girl, her oboe, and her dreams."/>
    <x v="13"/>
    <n v="11"/>
    <x v="1"/>
    <x v="0"/>
    <s v="USD"/>
    <n v="1458703740"/>
    <n v="1454453021"/>
    <b v="0"/>
    <n v="2"/>
    <b v="0"/>
    <x v="6"/>
    <n v="0.54999999999999993"/>
    <x v="148"/>
    <x v="1"/>
    <s v="plays"/>
  </r>
  <r>
    <n v="3867"/>
    <s v="RUSSIAN PLAY &quot;HOW TO BE BRAVE&quot;"/>
    <s v="What do you know about Russian Culture? Our project helps the American children to find out about Russian literature."/>
    <x v="13"/>
    <n v="251"/>
    <x v="1"/>
    <x v="0"/>
    <s v="USD"/>
    <n v="1466278339"/>
    <n v="1463686339"/>
    <b v="0"/>
    <n v="5"/>
    <b v="0"/>
    <x v="6"/>
    <n v="12.55"/>
    <x v="2862"/>
    <x v="1"/>
    <s v="plays"/>
  </r>
  <r>
    <n v="3868"/>
    <s v="1000 words (Canceled)"/>
    <s v="New collection of music by Scott Evan Davis!"/>
    <x v="10"/>
    <n v="10"/>
    <x v="2"/>
    <x v="1"/>
    <s v="GBP"/>
    <n v="1410191405"/>
    <n v="1408031405"/>
    <b v="0"/>
    <n v="1"/>
    <b v="0"/>
    <x v="40"/>
    <n v="0.2"/>
    <x v="119"/>
    <x v="1"/>
    <s v="musical"/>
  </r>
  <r>
    <n v="3869"/>
    <s v="The Masturbation Musical (Canceled)"/>
    <s v="A Musical about 3 women who pursue their Pleasure and end up finding themselves."/>
    <x v="426"/>
    <n v="452"/>
    <x v="2"/>
    <x v="0"/>
    <s v="USD"/>
    <n v="1426302660"/>
    <n v="1423761792"/>
    <b v="0"/>
    <n v="15"/>
    <b v="0"/>
    <x v="40"/>
    <n v="3.4474868431088401"/>
    <x v="286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2"/>
    <x v="0"/>
    <s v="USD"/>
    <n v="1404360478"/>
    <n v="1401768478"/>
    <b v="0"/>
    <n v="10"/>
    <b v="0"/>
    <x v="40"/>
    <n v="15"/>
    <x v="1876"/>
    <x v="1"/>
    <s v="musical"/>
  </r>
  <r>
    <n v="3871"/>
    <s v="Pocket Monsters: A Musical Parody (Canceled)"/>
    <s v="Our musical is finally ready to come to life, and we're raising funds to help make that happen!"/>
    <x v="15"/>
    <n v="40"/>
    <x v="2"/>
    <x v="0"/>
    <s v="USD"/>
    <n v="1490809450"/>
    <n v="1485629050"/>
    <b v="0"/>
    <n v="3"/>
    <b v="0"/>
    <x v="40"/>
    <n v="2.666666666666667"/>
    <x v="140"/>
    <x v="1"/>
    <s v="musical"/>
  </r>
  <r>
    <n v="3872"/>
    <s v="Shining Star Players (Canceled)"/>
    <s v="We are a brand new theatrical teen production company, and we need enough money to put on our first musical production."/>
    <x v="36"/>
    <n v="0"/>
    <x v="2"/>
    <x v="0"/>
    <s v="USD"/>
    <n v="1439522996"/>
    <n v="1435202996"/>
    <b v="0"/>
    <n v="0"/>
    <b v="0"/>
    <x v="40"/>
    <n v="0"/>
    <x v="121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2"/>
    <x v="0"/>
    <s v="USD"/>
    <n v="1444322535"/>
    <n v="1441730535"/>
    <b v="0"/>
    <n v="0"/>
    <b v="0"/>
    <x v="40"/>
    <n v="0"/>
    <x v="121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2"/>
    <x v="4"/>
    <s v="NZD"/>
    <n v="1422061200"/>
    <n v="1420244622"/>
    <b v="0"/>
    <n v="0"/>
    <b v="0"/>
    <x v="40"/>
    <n v="0"/>
    <x v="121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2"/>
    <x v="8"/>
    <s v="DKK"/>
    <n v="1472896800"/>
    <n v="1472804365"/>
    <b v="0"/>
    <n v="0"/>
    <b v="0"/>
    <x v="40"/>
    <n v="0"/>
    <x v="121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2"/>
    <x v="1"/>
    <s v="GBP"/>
    <n v="1454425128"/>
    <n v="1451833128"/>
    <b v="0"/>
    <n v="46"/>
    <b v="0"/>
    <x v="40"/>
    <n v="52.794871794871788"/>
    <x v="2864"/>
    <x v="1"/>
    <s v="musical"/>
  </r>
  <r>
    <n v="3877"/>
    <s v="Does NY Heart Me? The Musical (Canceled)"/>
    <s v="Help us record the concept album and stage grand concerts with a fantastic cast and orchestra. Get your tickets, music and more!"/>
    <x v="31"/>
    <n v="1241"/>
    <x v="2"/>
    <x v="0"/>
    <s v="USD"/>
    <n v="1481213752"/>
    <n v="1478621752"/>
    <b v="0"/>
    <n v="14"/>
    <b v="0"/>
    <x v="40"/>
    <n v="4.9639999999999995"/>
    <x v="2865"/>
    <x v="1"/>
    <s v="musical"/>
  </r>
  <r>
    <n v="3878"/>
    <s v="Boys In The Arts Scholarship Program (Canceled)"/>
    <s v="Encouraging young males to engage in vocational development in the art of musical theater and related dance classes."/>
    <x v="102"/>
    <n v="10"/>
    <x v="2"/>
    <x v="0"/>
    <s v="USD"/>
    <n v="1435636740"/>
    <n v="1433014746"/>
    <b v="0"/>
    <n v="1"/>
    <b v="0"/>
    <x v="40"/>
    <n v="5.5555555555555552E-2"/>
    <x v="119"/>
    <x v="1"/>
    <s v="musical"/>
  </r>
  <r>
    <n v="3879"/>
    <s v="Theatre 'Portable' Royal (Canceled)"/>
    <s v="Theatre â€˜Portableâ€™ Royal is a portable, fully working, 40 seater theatre which will tour the UK and beyond!"/>
    <x v="36"/>
    <n v="0"/>
    <x v="2"/>
    <x v="1"/>
    <s v="GBP"/>
    <n v="1422218396"/>
    <n v="1419626396"/>
    <b v="0"/>
    <n v="0"/>
    <b v="0"/>
    <x v="40"/>
    <n v="0"/>
    <x v="121"/>
    <x v="1"/>
    <s v="musical"/>
  </r>
  <r>
    <n v="3880"/>
    <s v="Thoroughly Modern Millie (Canceled)"/>
    <s v="With Russell Grant as Mrs Meers, this classic musical taps into London's Theatro Technis 1-25 October 2014 for its UK fringe premiere!"/>
    <x v="51"/>
    <n v="980"/>
    <x v="2"/>
    <x v="1"/>
    <s v="GBP"/>
    <n v="1406761200"/>
    <n v="1403724820"/>
    <b v="0"/>
    <n v="17"/>
    <b v="0"/>
    <x v="40"/>
    <n v="13.066666666666665"/>
    <x v="2866"/>
    <x v="1"/>
    <s v="musical"/>
  </r>
  <r>
    <n v="3881"/>
    <s v="My Real Mother's Name is... (Canceled)"/>
    <s v="A musical journey coming to the Blue Venue at the 2017 Orlando Fringe Festival!"/>
    <x v="2"/>
    <n v="25"/>
    <x v="2"/>
    <x v="0"/>
    <s v="USD"/>
    <n v="1487550399"/>
    <n v="1484958399"/>
    <b v="0"/>
    <n v="1"/>
    <b v="0"/>
    <x v="40"/>
    <n v="5"/>
    <x v="384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2"/>
    <x v="2"/>
    <s v="AUD"/>
    <n v="1454281380"/>
    <n v="1451950570"/>
    <b v="0"/>
    <n v="0"/>
    <b v="0"/>
    <x v="40"/>
    <n v="0"/>
    <x v="121"/>
    <x v="1"/>
    <s v="musical"/>
  </r>
  <r>
    <n v="3883"/>
    <s v="CAGED - A New Musical (Canceled)"/>
    <s v="CAGED - A New Musical is the story of One Passion, One Voice, One Dream. - One man's quest to become the woman he always wanted to be."/>
    <x v="36"/>
    <n v="0"/>
    <x v="2"/>
    <x v="1"/>
    <s v="GBP"/>
    <n v="1409668069"/>
    <n v="1407076069"/>
    <b v="0"/>
    <n v="0"/>
    <b v="0"/>
    <x v="40"/>
    <n v="0"/>
    <x v="121"/>
    <x v="1"/>
    <s v="musical"/>
  </r>
  <r>
    <n v="3884"/>
    <s v="Alive Portrait Of Christ in Pembroke Township, IL (Canceled)"/>
    <s v="The Group M3 is striving to give one of the poorest towns in the country hope again this Easter Holiday."/>
    <x v="3"/>
    <n v="0"/>
    <x v="2"/>
    <x v="0"/>
    <s v="USD"/>
    <n v="1427479192"/>
    <n v="1425322792"/>
    <b v="0"/>
    <n v="0"/>
    <b v="0"/>
    <x v="40"/>
    <n v="0"/>
    <x v="121"/>
    <x v="1"/>
    <s v="musical"/>
  </r>
  <r>
    <n v="3885"/>
    <s v="THE SESSIONS - The Beatles at Abbey Road Studios (Canceled)"/>
    <s v="A LIVE musical spectacular theatrical experience of The Beatles recording sessions at Abbey Road Studios."/>
    <x v="427"/>
    <n v="0"/>
    <x v="2"/>
    <x v="0"/>
    <s v="USD"/>
    <n v="1462834191"/>
    <n v="1460242191"/>
    <b v="0"/>
    <n v="0"/>
    <b v="0"/>
    <x v="40"/>
    <n v="0"/>
    <x v="121"/>
    <x v="1"/>
    <s v="musical"/>
  </r>
  <r>
    <n v="3886"/>
    <s v="a (Canceled)"/>
    <n v="1"/>
    <x v="3"/>
    <n v="0"/>
    <x v="2"/>
    <x v="2"/>
    <s v="AUD"/>
    <n v="1418275702"/>
    <n v="1415683702"/>
    <b v="0"/>
    <n v="0"/>
    <b v="0"/>
    <x v="40"/>
    <n v="0"/>
    <x v="121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2"/>
    <x v="0"/>
    <s v="USD"/>
    <n v="1430517600"/>
    <n v="1426538129"/>
    <b v="0"/>
    <n v="2"/>
    <b v="0"/>
    <x v="40"/>
    <n v="1.7500000000000002"/>
    <x v="844"/>
    <x v="1"/>
    <s v="musical"/>
  </r>
  <r>
    <n v="3888"/>
    <s v="Popinjay Productions' The Odyssey"/>
    <s v="We are devising a vibrant new adaptation of Homer's The Odyssey featuring dynamic storytelling, stunning visuals and original music."/>
    <x v="13"/>
    <n v="542"/>
    <x v="1"/>
    <x v="1"/>
    <s v="GBP"/>
    <n v="1488114358"/>
    <n v="1485522358"/>
    <b v="0"/>
    <n v="14"/>
    <b v="0"/>
    <x v="6"/>
    <n v="27.1"/>
    <x v="2867"/>
    <x v="1"/>
    <s v="plays"/>
  </r>
  <r>
    <n v="3889"/>
    <s v="Sherri's Playhouse Present's A Heavenly Hand!"/>
    <s v="A romantic comedy about a girl trying to figure out what to do with her life and an angel who comes to help her."/>
    <x v="6"/>
    <n v="118"/>
    <x v="1"/>
    <x v="0"/>
    <s v="USD"/>
    <n v="1420413960"/>
    <n v="1417651630"/>
    <b v="0"/>
    <n v="9"/>
    <b v="0"/>
    <x v="6"/>
    <n v="1.4749999999999999"/>
    <x v="2868"/>
    <x v="1"/>
    <s v="plays"/>
  </r>
  <r>
    <n v="3890"/>
    <s v="Something Wicked This Way Comes"/>
    <s v="Will Power Troupe is the only US group invited to perform in London's Shakespeare Festival. We need your help to bring the USA to UK!"/>
    <x v="36"/>
    <n v="2524"/>
    <x v="1"/>
    <x v="0"/>
    <s v="USD"/>
    <n v="1439662344"/>
    <n v="1434478344"/>
    <b v="0"/>
    <n v="8"/>
    <b v="0"/>
    <x v="6"/>
    <n v="16.826666666666668"/>
    <x v="2869"/>
    <x v="1"/>
    <s v="plays"/>
  </r>
  <r>
    <n v="3891"/>
    <s v="Out of the Box: A Mime Story"/>
    <s v="A comedy about a mime who dreams of becoming a stand up comedian."/>
    <x v="134"/>
    <n v="260"/>
    <x v="1"/>
    <x v="0"/>
    <s v="USD"/>
    <n v="1427086740"/>
    <n v="1424488244"/>
    <b v="0"/>
    <n v="7"/>
    <b v="0"/>
    <x v="6"/>
    <n v="32.5"/>
    <x v="235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1"/>
    <x v="0"/>
    <s v="USD"/>
    <n v="1408863600"/>
    <n v="1408203557"/>
    <b v="0"/>
    <n v="0"/>
    <b v="0"/>
    <x v="6"/>
    <n v="0"/>
    <x v="121"/>
    <x v="1"/>
    <s v="plays"/>
  </r>
  <r>
    <n v="3893"/>
    <s v="MY PRIVATE REVOLUTION"/>
    <s v="An inspiring story of a young girl's journey from childhood to adulthood told through monologue, dialogue, poetry and music and dance."/>
    <x v="63"/>
    <n v="10775"/>
    <x v="1"/>
    <x v="0"/>
    <s v="USD"/>
    <n v="1404194400"/>
    <n v="1400600840"/>
    <b v="0"/>
    <n v="84"/>
    <b v="0"/>
    <x v="6"/>
    <n v="21.55"/>
    <x v="2870"/>
    <x v="1"/>
    <s v="plays"/>
  </r>
  <r>
    <n v="3894"/>
    <s v="MADE-UP: A Sitcom Theater Special"/>
    <s v="Ryan and Vanessa are hosting Christmas for the first time but instead of a happy celebration, they get a hilarious survival situation."/>
    <x v="36"/>
    <n v="520"/>
    <x v="1"/>
    <x v="0"/>
    <s v="USD"/>
    <n v="1481000340"/>
    <n v="1478386812"/>
    <b v="0"/>
    <n v="11"/>
    <b v="0"/>
    <x v="6"/>
    <n v="3.4666666666666663"/>
    <x v="1331"/>
    <x v="1"/>
    <s v="plays"/>
  </r>
  <r>
    <n v="3895"/>
    <s v="Vestige"/>
    <s v="A Transgender makeup artist calls into question the loyalty of her best friend in a 1980's circus while dealing with her dying mother."/>
    <x v="28"/>
    <n v="50"/>
    <x v="1"/>
    <x v="0"/>
    <s v="USD"/>
    <n v="1425103218"/>
    <n v="1422424818"/>
    <b v="0"/>
    <n v="1"/>
    <b v="0"/>
    <x v="6"/>
    <n v="5"/>
    <x v="73"/>
    <x v="1"/>
    <s v="plays"/>
  </r>
  <r>
    <n v="3896"/>
    <s v="Yorick and Company"/>
    <s v="Yorick and Co. is a comedy about a struggling theatre company whose mysterious benefactor starts haunting the show!"/>
    <x v="183"/>
    <n v="170"/>
    <x v="1"/>
    <x v="0"/>
    <s v="USD"/>
    <n v="1402979778"/>
    <n v="1401770178"/>
    <b v="0"/>
    <n v="4"/>
    <b v="0"/>
    <x v="6"/>
    <n v="10.625"/>
    <x v="66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1"/>
    <x v="4"/>
    <s v="NZD"/>
    <n v="1420750683"/>
    <n v="1418158683"/>
    <b v="0"/>
    <n v="10"/>
    <b v="0"/>
    <x v="6"/>
    <n v="17.599999999999998"/>
    <x v="895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1"/>
    <x v="1"/>
    <s v="GBP"/>
    <n v="1439827200"/>
    <n v="1436355270"/>
    <b v="0"/>
    <n v="16"/>
    <b v="0"/>
    <x v="6"/>
    <n v="32.56"/>
    <x v="1337"/>
    <x v="1"/>
    <s v="plays"/>
  </r>
  <r>
    <n v="3899"/>
    <s v="RAIN | a theatrical production of life-changing proportions"/>
    <s v="More than just a play, RAIN is an outreach to hurting people who feel disengaged or rejected by others."/>
    <x v="3"/>
    <n v="125"/>
    <x v="1"/>
    <x v="0"/>
    <s v="USD"/>
    <n v="1407868561"/>
    <n v="1406140561"/>
    <b v="0"/>
    <n v="2"/>
    <b v="0"/>
    <x v="6"/>
    <n v="1.25"/>
    <x v="372"/>
    <x v="1"/>
    <s v="plays"/>
  </r>
  <r>
    <n v="3900"/>
    <s v="HUB Theatre Group presents John Logan's RED"/>
    <s v="HUB Theatre Group collaborates with local artists to present John Logan's RED to the community."/>
    <x v="30"/>
    <n v="135"/>
    <x v="1"/>
    <x v="0"/>
    <s v="USD"/>
    <n v="1433988791"/>
    <n v="1431396791"/>
    <b v="0"/>
    <n v="5"/>
    <b v="0"/>
    <x v="6"/>
    <n v="5.4"/>
    <x v="2871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1"/>
    <x v="0"/>
    <s v="USD"/>
    <n v="1450554599"/>
    <n v="1447098599"/>
    <b v="0"/>
    <n v="1"/>
    <b v="0"/>
    <x v="6"/>
    <n v="0.83333333333333337"/>
    <x v="384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1"/>
    <x v="1"/>
    <s v="GBP"/>
    <n v="1479125642"/>
    <n v="1476962042"/>
    <b v="0"/>
    <n v="31"/>
    <b v="0"/>
    <x v="6"/>
    <n v="48.833333333333336"/>
    <x v="2872"/>
    <x v="1"/>
    <s v="plays"/>
  </r>
  <r>
    <n v="3903"/>
    <s v="Know Thy Law"/>
    <s v="Based on the novel â€œKnow Thy Lawâ€, this powerful play gives the insight and understanding of the power of knowing the law of the land."/>
    <x v="15"/>
    <n v="0"/>
    <x v="1"/>
    <x v="0"/>
    <s v="USD"/>
    <n v="1439581080"/>
    <n v="1435709765"/>
    <b v="0"/>
    <n v="0"/>
    <b v="0"/>
    <x v="6"/>
    <n v="0"/>
    <x v="121"/>
    <x v="1"/>
    <s v="plays"/>
  </r>
  <r>
    <n v="3904"/>
    <s v="Black America from Prophets to Pimps"/>
    <s v="A play that will cover 4000 years of black history."/>
    <x v="3"/>
    <n v="3"/>
    <x v="1"/>
    <x v="0"/>
    <s v="USD"/>
    <n v="1429074240"/>
    <n v="1427866200"/>
    <b v="0"/>
    <n v="2"/>
    <b v="0"/>
    <x v="6"/>
    <n v="0.03"/>
    <x v="1788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1"/>
    <x v="1"/>
    <s v="GBP"/>
    <n v="1434063600"/>
    <n v="1430405903"/>
    <b v="0"/>
    <n v="7"/>
    <b v="0"/>
    <x v="6"/>
    <n v="11.533333333333333"/>
    <x v="2873"/>
    <x v="1"/>
    <s v="plays"/>
  </r>
  <r>
    <n v="3906"/>
    <s v="First Draft Theatre"/>
    <s v="We will workshop, stage and develop new writing, devised work and adaptations. A joyful leap into the possibilities of an idea!"/>
    <x v="15"/>
    <n v="1010"/>
    <x v="1"/>
    <x v="1"/>
    <s v="GBP"/>
    <n v="1435325100"/>
    <n v="1432072893"/>
    <b v="0"/>
    <n v="16"/>
    <b v="0"/>
    <x v="6"/>
    <n v="67.333333333333329"/>
    <x v="2874"/>
    <x v="1"/>
    <s v="plays"/>
  </r>
  <r>
    <n v="3907"/>
    <s v="Burqa&amp;Rifle: A Drama: Two Women, Two Cultues, Two Histories"/>
    <s v="Burqa&amp;Rifle dramatizes the  encounter between two women -- a vigilante and a convert to Islam."/>
    <x v="28"/>
    <n v="153"/>
    <x v="1"/>
    <x v="0"/>
    <s v="USD"/>
    <n v="1414354080"/>
    <n v="1411587606"/>
    <b v="0"/>
    <n v="4"/>
    <b v="0"/>
    <x v="6"/>
    <n v="15.299999999999999"/>
    <x v="2875"/>
    <x v="1"/>
    <s v="plays"/>
  </r>
  <r>
    <n v="3908"/>
    <s v="Unconscious Subconscious"/>
    <s v="Death splits apart twin brothers in a questionable car accident. They shared dreams, and now they must share trials in the unknown."/>
    <x v="47"/>
    <n v="65"/>
    <x v="1"/>
    <x v="0"/>
    <s v="USD"/>
    <n v="1406603696"/>
    <n v="1405307696"/>
    <b v="0"/>
    <n v="4"/>
    <b v="0"/>
    <x v="6"/>
    <n v="8.6666666666666679"/>
    <x v="1862"/>
    <x v="1"/>
    <s v="plays"/>
  </r>
  <r>
    <n v="3909"/>
    <s v="Woman2Woman"/>
    <s v="I am trying to put on a gospel comedy stage play that is full of laughter and life lessons as well that will change your life forever,"/>
    <x v="127"/>
    <n v="135"/>
    <x v="1"/>
    <x v="0"/>
    <s v="USD"/>
    <n v="1410424642"/>
    <n v="1407832642"/>
    <b v="0"/>
    <n v="4"/>
    <b v="0"/>
    <x v="6"/>
    <n v="0.22499999999999998"/>
    <x v="1209"/>
    <x v="1"/>
    <s v="plays"/>
  </r>
  <r>
    <n v="3910"/>
    <s v="&quot;SHERLOCK HOLMES AND THE SCARLET AVENGER&quot;"/>
    <s v="Join Sherlock Holmes and Dr. Watson as the first adventure together is dramatized live on-stage!  The game is afoot!"/>
    <x v="12"/>
    <n v="185"/>
    <x v="1"/>
    <x v="0"/>
    <s v="USD"/>
    <n v="1441649397"/>
    <n v="1439057397"/>
    <b v="0"/>
    <n v="3"/>
    <b v="0"/>
    <x v="6"/>
    <n v="3.0833333333333335"/>
    <x v="2876"/>
    <x v="1"/>
    <s v="plays"/>
  </r>
  <r>
    <n v="3911"/>
    <s v="Ministers of Grace"/>
    <s v="â€˜Ministers of Graceâ€™ imagines what the movie Ghostbusters would be like if written by William Shakespeare."/>
    <x v="6"/>
    <n v="2993"/>
    <x v="1"/>
    <x v="0"/>
    <s v="USD"/>
    <n v="1417033777"/>
    <n v="1414438177"/>
    <b v="0"/>
    <n v="36"/>
    <b v="0"/>
    <x v="6"/>
    <n v="37.412500000000001"/>
    <x v="2877"/>
    <x v="1"/>
    <s v="plays"/>
  </r>
  <r>
    <n v="3912"/>
    <s v="JoLee Productions"/>
    <s v="Producing &amp; directing Jake's Women by Neil Simon opening July 9 and running through July 26 for Sonoma Arts Live"/>
    <x v="36"/>
    <n v="1"/>
    <x v="1"/>
    <x v="0"/>
    <s v="USD"/>
    <n v="1429936500"/>
    <n v="1424759330"/>
    <b v="0"/>
    <n v="1"/>
    <b v="0"/>
    <x v="6"/>
    <n v="6.6666666666666671E-3"/>
    <x v="12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1"/>
    <x v="0"/>
    <s v="USD"/>
    <n v="1448863449"/>
    <n v="1446267849"/>
    <b v="0"/>
    <n v="7"/>
    <b v="0"/>
    <x v="6"/>
    <n v="10"/>
    <x v="2878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1"/>
    <x v="1"/>
    <s v="GBP"/>
    <n v="1431298740"/>
    <n v="1429558756"/>
    <b v="0"/>
    <n v="27"/>
    <b v="0"/>
    <x v="6"/>
    <n v="36.36"/>
    <x v="2417"/>
    <x v="1"/>
    <s v="plays"/>
  </r>
  <r>
    <n v="3915"/>
    <s v="Hardcross"/>
    <s v="Following the enormous success of Hardcross, we are looking for new ways to bring this wonderful play to a wider audience."/>
    <x v="15"/>
    <n v="5"/>
    <x v="1"/>
    <x v="1"/>
    <s v="GBP"/>
    <n v="1464824309"/>
    <n v="1462232309"/>
    <b v="0"/>
    <n v="1"/>
    <b v="0"/>
    <x v="6"/>
    <n v="0.33333333333333337"/>
    <x v="144"/>
    <x v="1"/>
    <s v="plays"/>
  </r>
  <r>
    <n v="3916"/>
    <s v="Final exam"/>
    <s v="We're a small group of University students who need a little help making our final exam production the best product possible."/>
    <x v="13"/>
    <n v="0"/>
    <x v="1"/>
    <x v="8"/>
    <s v="DKK"/>
    <n v="1464952752"/>
    <n v="1462360752"/>
    <b v="0"/>
    <n v="0"/>
    <b v="0"/>
    <x v="6"/>
    <n v="0"/>
    <x v="121"/>
    <x v="1"/>
    <s v="plays"/>
  </r>
  <r>
    <n v="3917"/>
    <s v="Romeo and Juliet by Cry of Curs"/>
    <s v="We place the actors and script to the fore, with productions stripped down to barest level, aiming to make theatre accessible."/>
    <x v="8"/>
    <n v="10"/>
    <x v="1"/>
    <x v="1"/>
    <s v="GBP"/>
    <n v="1410439161"/>
    <n v="1407847161"/>
    <b v="0"/>
    <n v="1"/>
    <b v="0"/>
    <x v="6"/>
    <n v="0.2857142857142857"/>
    <x v="119"/>
    <x v="1"/>
    <s v="plays"/>
  </r>
  <r>
    <n v="3918"/>
    <s v="The Singing Teacher"/>
    <s v="A fantastic new comedy coming to the West End 2014.  An Alan Ayckbourn meets Richard Curtis style comedy. Who knew singing was therapy!"/>
    <x v="127"/>
    <n v="120"/>
    <x v="1"/>
    <x v="1"/>
    <s v="GBP"/>
    <n v="1407168000"/>
    <n v="1406131023"/>
    <b v="0"/>
    <n v="3"/>
    <b v="0"/>
    <x v="6"/>
    <n v="0.2"/>
    <x v="379"/>
    <x v="1"/>
    <s v="plays"/>
  </r>
  <r>
    <n v="3919"/>
    <s v="After The Blue"/>
    <s v="Two sisters living in a Cornish seaside town attempt to hide and escape from a life- circle of deceit, abuse, incest and revenge."/>
    <x v="10"/>
    <n v="90"/>
    <x v="1"/>
    <x v="1"/>
    <s v="GBP"/>
    <n v="1453075200"/>
    <n v="1450628773"/>
    <b v="0"/>
    <n v="3"/>
    <b v="0"/>
    <x v="6"/>
    <n v="1.7999999999999998"/>
    <x v="180"/>
    <x v="1"/>
    <s v="plays"/>
  </r>
  <r>
    <n v="3920"/>
    <s v="'SCARAMOUCHE JONES'' by Justin Butcher"/>
    <s v="An enthralling tale charting the ecstasies and tragedies behind the seven white masks of centenarian clown,Scaramouche Jones."/>
    <x v="30"/>
    <n v="135"/>
    <x v="1"/>
    <x v="1"/>
    <s v="GBP"/>
    <n v="1479032260"/>
    <n v="1476436660"/>
    <b v="0"/>
    <n v="3"/>
    <b v="0"/>
    <x v="6"/>
    <n v="5.4"/>
    <x v="834"/>
    <x v="1"/>
    <s v="plays"/>
  </r>
  <r>
    <n v="3921"/>
    <s v="Shakespeare's R&amp;J - Chapel Lane Theatre Company"/>
    <s v="CLTC are crowdfunding for our latest production - Joe Calarco's brilliant adaptation of Shakespeare's most loved tragedy."/>
    <x v="9"/>
    <n v="0"/>
    <x v="1"/>
    <x v="1"/>
    <s v="GBP"/>
    <n v="1414346400"/>
    <n v="1413291655"/>
    <b v="0"/>
    <n v="0"/>
    <b v="0"/>
    <x v="6"/>
    <n v="0"/>
    <x v="1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1"/>
    <x v="0"/>
    <s v="USD"/>
    <n v="1425337200"/>
    <n v="1421432810"/>
    <b v="0"/>
    <n v="6"/>
    <b v="0"/>
    <x v="6"/>
    <n v="8.1333333333333329"/>
    <x v="2879"/>
    <x v="1"/>
    <s v="plays"/>
  </r>
  <r>
    <n v="3923"/>
    <s v="Mrs Roosevelt Flies to London UK tour"/>
    <s v="Eleanor Roosevelt: Passionate campaigner for human rights, champion for peace, staunch supporter of FDR's policies, betrayed wife."/>
    <x v="236"/>
    <n v="1384"/>
    <x v="1"/>
    <x v="1"/>
    <s v="GBP"/>
    <n v="1428622271"/>
    <n v="1426203071"/>
    <b v="0"/>
    <n v="17"/>
    <b v="0"/>
    <x v="6"/>
    <n v="12.034782608695652"/>
    <x v="288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1"/>
    <x v="0"/>
    <s v="USD"/>
    <n v="1403823722"/>
    <n v="1401231722"/>
    <b v="0"/>
    <n v="40"/>
    <b v="0"/>
    <x v="6"/>
    <n v="15.266666666666667"/>
    <x v="1378"/>
    <x v="1"/>
    <s v="plays"/>
  </r>
  <r>
    <n v="3925"/>
    <s v="Help Save High School Theater"/>
    <s v="Help Save High School Theater Program_x000a_Your donations will be used to purchase props, build sets, and costumes."/>
    <x v="325"/>
    <n v="15"/>
    <x v="1"/>
    <x v="0"/>
    <s v="USD"/>
    <n v="1406753639"/>
    <n v="1404161639"/>
    <b v="0"/>
    <n v="3"/>
    <b v="0"/>
    <x v="6"/>
    <n v="10"/>
    <x v="144"/>
    <x v="1"/>
    <s v="plays"/>
  </r>
  <r>
    <n v="3926"/>
    <s v="Caryl Churchill's 'Top Girls' - NSW HSC Text"/>
    <s v="Producing syllabus-relevant theatre targeted to HSC students on the NSW Central Coast"/>
    <x v="10"/>
    <n v="15"/>
    <x v="1"/>
    <x v="2"/>
    <s v="AUD"/>
    <n v="1419645748"/>
    <n v="1417053748"/>
    <b v="0"/>
    <n v="1"/>
    <b v="0"/>
    <x v="6"/>
    <n v="0.3"/>
    <x v="2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1"/>
    <x v="1"/>
    <s v="GBP"/>
    <n v="1407565504"/>
    <n v="1404973504"/>
    <b v="0"/>
    <n v="2"/>
    <b v="0"/>
    <x v="6"/>
    <n v="1"/>
    <x v="385"/>
    <x v="1"/>
    <s v="plays"/>
  </r>
  <r>
    <n v="3928"/>
    <s v="CHARM by Philip Dawkins"/>
    <s v="&quot;Charm&quot; class is in session! Mama Darleena, a transgender African-American woman, shares rules for etiquette with her LGBTQ students."/>
    <x v="10"/>
    <n v="651"/>
    <x v="1"/>
    <x v="0"/>
    <s v="USD"/>
    <n v="1444971540"/>
    <n v="1442593427"/>
    <b v="0"/>
    <n v="7"/>
    <b v="0"/>
    <x v="6"/>
    <n v="13.020000000000001"/>
    <x v="2881"/>
    <x v="1"/>
    <s v="plays"/>
  </r>
  <r>
    <n v="3929"/>
    <s v="Comedy Of Errors: Antioch Community High School"/>
    <s v="We need to raise funds to bring this elaborate production to life with special FX makeup, highly detailed sets, and costumes."/>
    <x v="22"/>
    <n v="453"/>
    <x v="1"/>
    <x v="0"/>
    <s v="USD"/>
    <n v="1474228265"/>
    <n v="1471636265"/>
    <b v="0"/>
    <n v="14"/>
    <b v="0"/>
    <x v="6"/>
    <n v="2.2650000000000001"/>
    <x v="2882"/>
    <x v="1"/>
    <s v="plays"/>
  </r>
  <r>
    <n v="3930"/>
    <s v="Foundry Theatre Brisbane"/>
    <s v="We are a new and exciting semi-pro  theatre company who will support &amp; hire local actors &amp; writers in Brisbane &amp; Queensland."/>
    <x v="3"/>
    <n v="0"/>
    <x v="1"/>
    <x v="2"/>
    <s v="AUD"/>
    <n v="1459490400"/>
    <n v="1457078868"/>
    <b v="0"/>
    <n v="0"/>
    <b v="0"/>
    <x v="6"/>
    <n v="0"/>
    <x v="121"/>
    <x v="1"/>
    <s v="plays"/>
  </r>
  <r>
    <n v="3931"/>
    <s v="Still I Weep"/>
    <s v="An original stage play designed to bring to light the long-term effects on adult survivors of childhood sexual abuse. We do survive!"/>
    <x v="6"/>
    <n v="0"/>
    <x v="1"/>
    <x v="0"/>
    <s v="USD"/>
    <n v="1441510707"/>
    <n v="1439350707"/>
    <b v="0"/>
    <n v="0"/>
    <b v="0"/>
    <x v="6"/>
    <n v="0"/>
    <x v="12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1"/>
    <x v="0"/>
    <s v="USD"/>
    <n v="1458097364"/>
    <n v="1455508964"/>
    <b v="0"/>
    <n v="1"/>
    <b v="0"/>
    <x v="6"/>
    <n v="8.3333333333333332E-3"/>
    <x v="120"/>
    <x v="1"/>
    <s v="plays"/>
  </r>
  <r>
    <n v="3933"/>
    <s v="Three for 5: A King's Story"/>
    <s v="Presenting the complete three part of writer/director Ty Foard's &quot;A King's Story&quot; ...a dramatic artistic one director play festival"/>
    <x v="39"/>
    <n v="1102"/>
    <x v="1"/>
    <x v="0"/>
    <s v="USD"/>
    <n v="1468716180"/>
    <n v="1466205262"/>
    <b v="0"/>
    <n v="12"/>
    <b v="0"/>
    <x v="6"/>
    <n v="15.742857142857142"/>
    <x v="2883"/>
    <x v="1"/>
    <s v="plays"/>
  </r>
  <r>
    <n v="3934"/>
    <s v="&quot;A Measure of Normalcy&quot;"/>
    <s v="Lost youth and lost souls struggle to find meaning amid dingy basements, vanishing malls, and a bleak Midwestern summer."/>
    <x v="10"/>
    <n v="550"/>
    <x v="1"/>
    <x v="0"/>
    <s v="USD"/>
    <n v="1443704400"/>
    <n v="1439827639"/>
    <b v="0"/>
    <n v="12"/>
    <b v="0"/>
    <x v="6"/>
    <n v="11"/>
    <x v="2884"/>
    <x v="1"/>
    <s v="plays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1"/>
    <x v="1"/>
    <s v="GBP"/>
    <n v="1443973546"/>
    <n v="1438789546"/>
    <b v="0"/>
    <n v="23"/>
    <b v="0"/>
    <x v="6"/>
    <n v="43.833333333333336"/>
    <x v="2885"/>
    <x v="1"/>
    <s v="plays"/>
  </r>
  <r>
    <n v="3936"/>
    <s v="End Breast Cancer"/>
    <s v="This stage play is a true story about one woman's fight against breast cancer while still having to deal with the adversities of life."/>
    <x v="22"/>
    <n v="0"/>
    <x v="1"/>
    <x v="0"/>
    <s v="USD"/>
    <n v="1480576720"/>
    <n v="1477981120"/>
    <b v="0"/>
    <n v="0"/>
    <b v="0"/>
    <x v="6"/>
    <n v="0"/>
    <x v="121"/>
    <x v="1"/>
    <s v="plays"/>
  </r>
  <r>
    <n v="3937"/>
    <s v="Fever - a workshop production"/>
    <s v="Support the artists of the new play FEVER: a story of love, friendship and sonnets. Donate to help us develop this production!"/>
    <x v="428"/>
    <n v="2485"/>
    <x v="1"/>
    <x v="0"/>
    <s v="USD"/>
    <n v="1468249760"/>
    <n v="1465830560"/>
    <b v="0"/>
    <n v="10"/>
    <b v="0"/>
    <x v="6"/>
    <n v="86.135181975736558"/>
    <x v="2886"/>
    <x v="1"/>
    <s v="plays"/>
  </r>
  <r>
    <n v="3938"/>
    <s v="Broken Alley â€”Â Year 3"/>
    <s v="We Kickstarted Broken Alley Theatre in the summer of 2013. It's been an amazing two years. This year, BATx goes bigger than ever."/>
    <x v="429"/>
    <n v="397"/>
    <x v="1"/>
    <x v="0"/>
    <s v="USD"/>
    <n v="1435441454"/>
    <n v="1432763054"/>
    <b v="0"/>
    <n v="5"/>
    <b v="0"/>
    <x v="6"/>
    <n v="12.196620583717358"/>
    <x v="2887"/>
    <x v="1"/>
    <s v="plays"/>
  </r>
  <r>
    <n v="3939"/>
    <s v="'Potter.' Funding 2015"/>
    <s v="'Potter.' is a parody of the popular Harry Potter series allowing aspiring actors a chance to work in a professional production."/>
    <x v="10"/>
    <n v="5"/>
    <x v="1"/>
    <x v="2"/>
    <s v="AUD"/>
    <n v="1412656200"/>
    <n v="1412328979"/>
    <b v="0"/>
    <n v="1"/>
    <b v="0"/>
    <x v="6"/>
    <n v="0.1"/>
    <x v="144"/>
    <x v="1"/>
    <s v="plays"/>
  </r>
  <r>
    <n v="3940"/>
    <s v="Attraction"/>
    <s v="A Stage Play that will bring you to the edge of your seat , leave you thinkin and will also have you laughing while enjoyin the talent"/>
    <x v="10"/>
    <n v="11"/>
    <x v="1"/>
    <x v="0"/>
    <s v="USD"/>
    <n v="1420199351"/>
    <n v="1416311351"/>
    <b v="0"/>
    <n v="2"/>
    <b v="0"/>
    <x v="6"/>
    <n v="0.22"/>
    <x v="148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1"/>
    <x v="0"/>
    <s v="USD"/>
    <n v="1416877200"/>
    <n v="1414505137"/>
    <b v="0"/>
    <n v="2"/>
    <b v="0"/>
    <x v="6"/>
    <n v="0.90909090909090906"/>
    <x v="384"/>
    <x v="1"/>
    <s v="plays"/>
  </r>
  <r>
    <n v="3942"/>
    <s v="Epic Proportions"/>
    <s v="In the 30's, two brothers, Benny and Phil, who go to the Arizona desert to be extras in a huge Biblical epic. Riotous comedy!"/>
    <x v="38"/>
    <n v="0"/>
    <x v="1"/>
    <x v="0"/>
    <s v="USD"/>
    <n v="1434490914"/>
    <n v="1429306914"/>
    <b v="0"/>
    <n v="0"/>
    <b v="0"/>
    <x v="6"/>
    <n v="0"/>
    <x v="121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1"/>
    <x v="0"/>
    <s v="USD"/>
    <n v="1446483000"/>
    <n v="1443811268"/>
    <b v="0"/>
    <n v="13"/>
    <b v="0"/>
    <x v="6"/>
    <n v="35.64"/>
    <x v="2888"/>
    <x v="1"/>
    <s v="plays"/>
  </r>
  <r>
    <n v="3944"/>
    <s v="Shakespeare Shortened School Plays"/>
    <s v="My project is to finish writing all 38 of Shakespeare's Plays into shortened 15-20 minute Shortened versions and publish them in 1 year"/>
    <x v="10"/>
    <n v="0"/>
    <x v="1"/>
    <x v="0"/>
    <s v="USD"/>
    <n v="1440690875"/>
    <n v="1438098875"/>
    <b v="0"/>
    <n v="0"/>
    <b v="0"/>
    <x v="6"/>
    <n v="0"/>
    <x v="121"/>
    <x v="1"/>
    <s v="plays"/>
  </r>
  <r>
    <n v="3945"/>
    <s v="Camp Curtain Call: Star Wars (A Parody)"/>
    <s v="We do a theatre camp for kids every summer doing parady shows of diff stories for kids to learn theater. This year is Star Wars Parody."/>
    <x v="13"/>
    <n v="5"/>
    <x v="1"/>
    <x v="0"/>
    <s v="USD"/>
    <n v="1431717268"/>
    <n v="1429125268"/>
    <b v="0"/>
    <n v="1"/>
    <b v="0"/>
    <x v="6"/>
    <n v="0.25"/>
    <x v="144"/>
    <x v="1"/>
    <s v="plays"/>
  </r>
  <r>
    <n v="3946"/>
    <s v="DR. Mecurio's Mythical Marvels &amp; Beastiry"/>
    <s v="Dr. Mecurio's is an original work of fantasy designed and written for the stage."/>
    <x v="12"/>
    <n v="195"/>
    <x v="1"/>
    <x v="0"/>
    <s v="USD"/>
    <n v="1425110400"/>
    <n v="1422388822"/>
    <b v="0"/>
    <n v="5"/>
    <b v="0"/>
    <x v="6"/>
    <n v="3.25"/>
    <x v="498"/>
    <x v="1"/>
    <s v="plays"/>
  </r>
  <r>
    <n v="3947"/>
    <s v="Tell'em I'm Gonna Make It"/>
    <s v="Soon to be known as one of the greatest gospel stage plays of all times. Great hit in New England and now we want to take  it on tour"/>
    <x v="9"/>
    <n v="101"/>
    <x v="1"/>
    <x v="0"/>
    <s v="USD"/>
    <n v="1475378744"/>
    <n v="1472786744"/>
    <b v="0"/>
    <n v="2"/>
    <b v="0"/>
    <x v="6"/>
    <n v="3.3666666666666663"/>
    <x v="476"/>
    <x v="1"/>
    <s v="plays"/>
  </r>
  <r>
    <n v="3948"/>
    <s v="The Barbican Photography Trip 2015"/>
    <s v="A group of 12 friends, separated by time, space, state borders and oceans want to head to London for the adventure of a lifetime."/>
    <x v="11"/>
    <n v="0"/>
    <x v="1"/>
    <x v="2"/>
    <s v="AUD"/>
    <n v="1410076123"/>
    <n v="1404892123"/>
    <b v="0"/>
    <n v="0"/>
    <b v="0"/>
    <x v="6"/>
    <n v="0"/>
    <x v="121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1"/>
    <x v="2"/>
    <s v="AUD"/>
    <n v="1423623221"/>
    <n v="1421031221"/>
    <b v="0"/>
    <n v="32"/>
    <b v="0"/>
    <x v="6"/>
    <n v="15.770000000000001"/>
    <x v="2889"/>
    <x v="1"/>
    <s v="plays"/>
  </r>
  <r>
    <n v="3950"/>
    <s v="The Great Elephant Repertory Company"/>
    <s v="With the Great Elephant Repertory we can reach those children who are perceived unreachable, educating them through performance art."/>
    <x v="23"/>
    <n v="25"/>
    <x v="1"/>
    <x v="0"/>
    <s v="USD"/>
    <n v="1460140500"/>
    <n v="1457628680"/>
    <b v="0"/>
    <n v="1"/>
    <b v="0"/>
    <x v="6"/>
    <n v="0.625"/>
    <x v="384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1"/>
    <x v="17"/>
    <s v="EUR"/>
    <n v="1462301342"/>
    <n v="1457120942"/>
    <b v="0"/>
    <n v="1"/>
    <b v="0"/>
    <x v="6"/>
    <n v="5.0000000000000001E-4"/>
    <x v="12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1"/>
    <x v="0"/>
    <s v="USD"/>
    <n v="1445885890"/>
    <n v="1440701890"/>
    <b v="0"/>
    <n v="1"/>
    <b v="0"/>
    <x v="6"/>
    <n v="9.6153846153846159E-2"/>
    <x v="384"/>
    <x v="1"/>
    <s v="plays"/>
  </r>
  <r>
    <n v="3953"/>
    <s v="A Time Pirate's Love"/>
    <s v="Actors and actresses are needed to help me create a stage play. A stage play needs to be adapted from the book I wrote."/>
    <x v="430"/>
    <n v="0"/>
    <x v="1"/>
    <x v="0"/>
    <s v="USD"/>
    <n v="1469834940"/>
    <n v="1467162586"/>
    <b v="0"/>
    <n v="0"/>
    <b v="0"/>
    <x v="6"/>
    <n v="0"/>
    <x v="121"/>
    <x v="1"/>
    <s v="plays"/>
  </r>
  <r>
    <n v="3954"/>
    <s v="City of Joy"/>
    <s v="Despite hunger and conditions of a Calcutta slum, the people there know that life is precious. They have named it â€˜City of Joy.â€™"/>
    <x v="31"/>
    <n v="0"/>
    <x v="1"/>
    <x v="5"/>
    <s v="CAD"/>
    <n v="1405352264"/>
    <n v="1400168264"/>
    <b v="0"/>
    <n v="0"/>
    <b v="0"/>
    <x v="6"/>
    <n v="0"/>
    <x v="121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1"/>
    <x v="0"/>
    <s v="USD"/>
    <n v="1448745741"/>
    <n v="1446150141"/>
    <b v="0"/>
    <n v="8"/>
    <b v="0"/>
    <x v="6"/>
    <n v="24.285714285714285"/>
    <x v="97"/>
    <x v="1"/>
    <s v="plays"/>
  </r>
  <r>
    <n v="3956"/>
    <s v="The Woman in Me"/>
    <s v="This saucy stage play chronicles the highs and lows of my life involving gangs, drugs and prison. The story is a transforming ministry."/>
    <x v="62"/>
    <n v="0"/>
    <x v="1"/>
    <x v="0"/>
    <s v="USD"/>
    <n v="1461543600"/>
    <n v="1459203727"/>
    <b v="0"/>
    <n v="0"/>
    <b v="0"/>
    <x v="6"/>
    <n v="0"/>
    <x v="121"/>
    <x v="1"/>
    <s v="plays"/>
  </r>
  <r>
    <n v="3957"/>
    <s v="Yada.Yada.Yada. An Unauthorized Seinfeld Event. 9 in 90"/>
    <s v="A play about something, or maybe nothing. Four actors depicting all 9 seasons of Seinfeld in 90 minutes."/>
    <x v="89"/>
    <n v="7"/>
    <x v="1"/>
    <x v="0"/>
    <s v="USD"/>
    <n v="1468020354"/>
    <n v="1464045954"/>
    <b v="0"/>
    <n v="1"/>
    <b v="0"/>
    <x v="6"/>
    <n v="2.5000000000000001E-2"/>
    <x v="589"/>
    <x v="1"/>
    <s v="plays"/>
  </r>
  <r>
    <n v="3958"/>
    <s v="Shakespeare with Noodles:  Henry IV"/>
    <s v="A children's theatre group constructing props out of swimming noodles to provide free Shakespeare in the parks to local communities."/>
    <x v="13"/>
    <n v="641"/>
    <x v="1"/>
    <x v="0"/>
    <s v="USD"/>
    <n v="1406988000"/>
    <n v="1403822912"/>
    <b v="0"/>
    <n v="16"/>
    <b v="0"/>
    <x v="6"/>
    <n v="32.049999999999997"/>
    <x v="289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1"/>
    <x v="0"/>
    <s v="USD"/>
    <n v="1411930556"/>
    <n v="1409338556"/>
    <b v="0"/>
    <n v="12"/>
    <b v="0"/>
    <x v="6"/>
    <n v="24.333333333333336"/>
    <x v="838"/>
    <x v="1"/>
    <s v="plays"/>
  </r>
  <r>
    <n v="3960"/>
    <s v="In The Time of New York"/>
    <s v="You are closer to your dreams than what you expect, your demons will always wait for you to realize them, theyâ€™ll torture you Manny."/>
    <x v="9"/>
    <n v="45"/>
    <x v="1"/>
    <x v="0"/>
    <s v="USD"/>
    <n v="1451852256"/>
    <n v="1449260256"/>
    <b v="0"/>
    <n v="4"/>
    <b v="0"/>
    <x v="6"/>
    <n v="1.5"/>
    <x v="798"/>
    <x v="1"/>
    <s v="plays"/>
  </r>
  <r>
    <n v="3961"/>
    <s v="New Edinburgh play"/>
    <s v="I've written a fun new play exploring the reality of gay stereotypes in 2014 - with accommodation and venue hire it needs some dough :)"/>
    <x v="10"/>
    <n v="21"/>
    <x v="1"/>
    <x v="1"/>
    <s v="GBP"/>
    <n v="1399584210"/>
    <n v="1397683410"/>
    <b v="0"/>
    <n v="2"/>
    <b v="0"/>
    <x v="6"/>
    <n v="0.42"/>
    <x v="689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1"/>
    <x v="1"/>
    <s v="GBP"/>
    <n v="1448722494"/>
    <n v="1446562494"/>
    <b v="0"/>
    <n v="3"/>
    <b v="0"/>
    <x v="6"/>
    <n v="3.214285714285714"/>
    <x v="2"/>
    <x v="1"/>
    <s v="plays"/>
  </r>
  <r>
    <n v="3963"/>
    <s v="Une minute de silence"/>
    <s v="les effets de censeur sur l'immigration.Ã§a c'est une piÃ¨ce de l'histoire de la rÃ©volution en Iran jusqu'Ã  des meurtres en sÃ©rie en 1999"/>
    <x v="3"/>
    <n v="0"/>
    <x v="1"/>
    <x v="5"/>
    <s v="CAD"/>
    <n v="1447821717"/>
    <n v="1445226117"/>
    <b v="0"/>
    <n v="0"/>
    <b v="0"/>
    <x v="6"/>
    <n v="0"/>
    <x v="121"/>
    <x v="1"/>
    <s v="plays"/>
  </r>
  <r>
    <n v="3964"/>
    <s v="MAMA'Z BA-B: The StagePlay"/>
    <s v="&quot;MAMA'Z BA-B&quot; is the story of Marcus Williams who struggles to find a place for himself as a young black male."/>
    <x v="13"/>
    <n v="126"/>
    <x v="1"/>
    <x v="0"/>
    <s v="USD"/>
    <n v="1429460386"/>
    <n v="1424279986"/>
    <b v="0"/>
    <n v="3"/>
    <b v="0"/>
    <x v="6"/>
    <n v="6.3"/>
    <x v="840"/>
    <x v="1"/>
    <s v="plays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1"/>
    <x v="0"/>
    <s v="USD"/>
    <n v="1460608780"/>
    <n v="1455428380"/>
    <b v="0"/>
    <n v="4"/>
    <b v="0"/>
    <x v="6"/>
    <n v="14.249999999999998"/>
    <x v="371"/>
    <x v="1"/>
    <s v="plays"/>
  </r>
  <r>
    <n v="3966"/>
    <s v="Moroccan National Debate Team"/>
    <s v="MNDT will be the first Moroccan Team in history to participate in the WSDC. the worldâ€™s biggest high school debate tournament."/>
    <x v="51"/>
    <n v="45"/>
    <x v="1"/>
    <x v="0"/>
    <s v="USD"/>
    <n v="1406170740"/>
    <n v="1402506278"/>
    <b v="0"/>
    <n v="2"/>
    <b v="0"/>
    <x v="6"/>
    <n v="0.6"/>
    <x v="381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1"/>
    <x v="0"/>
    <s v="USD"/>
    <n v="1488783507"/>
    <n v="1486191507"/>
    <b v="0"/>
    <n v="10"/>
    <b v="0"/>
    <x v="6"/>
    <n v="24.117647058823529"/>
    <x v="2239"/>
    <x v="1"/>
    <s v="plays"/>
  </r>
  <r>
    <n v="3968"/>
    <s v="Scarlet Letters (a play with songs)"/>
    <s v="&quot;On the breast of her gown, in fine red cloth, appeared the letter A.&quot; But what about the rest of the alphabet?"/>
    <x v="10"/>
    <n v="527"/>
    <x v="1"/>
    <x v="0"/>
    <s v="USD"/>
    <n v="1463945673"/>
    <n v="1458761673"/>
    <b v="0"/>
    <n v="11"/>
    <b v="0"/>
    <x v="6"/>
    <n v="10.54"/>
    <x v="28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1"/>
    <x v="0"/>
    <s v="USD"/>
    <n v="1472442900"/>
    <n v="1471638646"/>
    <b v="0"/>
    <n v="6"/>
    <b v="0"/>
    <x v="6"/>
    <n v="7.4690265486725664"/>
    <x v="289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1"/>
    <x v="0"/>
    <s v="USD"/>
    <n v="1460925811"/>
    <n v="1458333811"/>
    <b v="0"/>
    <n v="2"/>
    <b v="0"/>
    <x v="6"/>
    <n v="7.3333333333333334E-2"/>
    <x v="148"/>
    <x v="1"/>
    <s v="plays"/>
  </r>
  <r>
    <n v="3971"/>
    <s v="The Sentinel &amp; The Showman"/>
    <s v="The timeless story of the struggling actor, the faithful agent and   the reality of what constitutes success and failure in Hollywood."/>
    <x v="32"/>
    <n v="136"/>
    <x v="1"/>
    <x v="0"/>
    <s v="USD"/>
    <n v="1405947126"/>
    <n v="1403355126"/>
    <b v="0"/>
    <n v="6"/>
    <b v="0"/>
    <x v="6"/>
    <n v="0.97142857142857131"/>
    <x v="2893"/>
    <x v="1"/>
    <s v="plays"/>
  </r>
  <r>
    <n v="3972"/>
    <s v="Valkyrie Theatre Company"/>
    <s v="We're a horror based theatre company in Oklahoma City beginning our first season of shows."/>
    <x v="28"/>
    <n v="211"/>
    <x v="1"/>
    <x v="0"/>
    <s v="USD"/>
    <n v="1423186634"/>
    <n v="1418002634"/>
    <b v="0"/>
    <n v="8"/>
    <b v="0"/>
    <x v="6"/>
    <n v="21.099999999999998"/>
    <x v="2894"/>
    <x v="1"/>
    <s v="plays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1"/>
    <x v="0"/>
    <s v="USD"/>
    <n v="1462766400"/>
    <n v="1460219110"/>
    <b v="0"/>
    <n v="37"/>
    <b v="0"/>
    <x v="6"/>
    <n v="78.100000000000009"/>
    <x v="2895"/>
    <x v="1"/>
    <s v="plays"/>
  </r>
  <r>
    <n v="3974"/>
    <s v="The Taming of the Shrew"/>
    <s v="We are performing Shakespeare's &quot;The Taming of the Shrew&quot; in its original Elizabethan setting at the Oxford Shakespeare Festival."/>
    <x v="28"/>
    <n v="320"/>
    <x v="1"/>
    <x v="1"/>
    <s v="GBP"/>
    <n v="1464872848"/>
    <n v="1462280848"/>
    <b v="0"/>
    <n v="11"/>
    <b v="0"/>
    <x v="6"/>
    <n v="32"/>
    <x v="2896"/>
    <x v="1"/>
    <s v="plays"/>
  </r>
  <r>
    <n v="3975"/>
    <s v="Moon Over Mangroves"/>
    <s v="Four homeless Key West men are to be given a boat, but fates twist until only the moon and mangroves witness their earthly demise."/>
    <x v="432"/>
    <n v="0"/>
    <x v="1"/>
    <x v="0"/>
    <s v="USD"/>
    <n v="1468442898"/>
    <n v="1465850898"/>
    <b v="0"/>
    <n v="0"/>
    <b v="0"/>
    <x v="6"/>
    <n v="0"/>
    <x v="121"/>
    <x v="1"/>
    <s v="plays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1"/>
    <x v="0"/>
    <s v="USD"/>
    <n v="1406876400"/>
    <n v="1405024561"/>
    <b v="0"/>
    <n v="10"/>
    <b v="0"/>
    <x v="6"/>
    <n v="47.692307692307693"/>
    <x v="2897"/>
    <x v="1"/>
    <s v="plays"/>
  </r>
  <r>
    <n v="3977"/>
    <s v="Tales of a Dragon KNIGHT"/>
    <s v="Created for the greatest stages of the world, will captivate the hearts of its audience with a Powerful Story Line &amp; Magical creatures!"/>
    <x v="161"/>
    <n v="1305"/>
    <x v="1"/>
    <x v="0"/>
    <s v="USD"/>
    <n v="1469213732"/>
    <n v="1466621732"/>
    <b v="0"/>
    <n v="6"/>
    <b v="0"/>
    <x v="6"/>
    <n v="1.4500000000000002"/>
    <x v="2898"/>
    <x v="1"/>
    <s v="plays"/>
  </r>
  <r>
    <n v="3978"/>
    <s v="For Colored Girl Play Production"/>
    <s v="Staged play within the communities of eastern ( Kinston Wilson Wilmington ) North Carolina ! Funds will allow a child to attend! THX"/>
    <x v="13"/>
    <n v="214"/>
    <x v="1"/>
    <x v="0"/>
    <s v="USD"/>
    <n v="1422717953"/>
    <n v="1417533953"/>
    <b v="0"/>
    <n v="8"/>
    <b v="0"/>
    <x v="6"/>
    <n v="10.7"/>
    <x v="1295"/>
    <x v="1"/>
    <s v="plays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1"/>
    <x v="1"/>
    <s v="GBP"/>
    <n v="1427659200"/>
    <n v="1425678057"/>
    <b v="0"/>
    <n v="6"/>
    <b v="0"/>
    <x v="6"/>
    <n v="1.8333333333333333"/>
    <x v="178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1"/>
    <x v="0"/>
    <s v="USD"/>
    <n v="1404570147"/>
    <n v="1401978147"/>
    <b v="0"/>
    <n v="7"/>
    <b v="0"/>
    <x v="6"/>
    <n v="18"/>
    <x v="2845"/>
    <x v="1"/>
    <s v="plays"/>
  </r>
  <r>
    <n v="3981"/>
    <s v="BEIRUT, LADY OF LEBANON"/>
    <s v="A Theatrical Production Celebrating the Lebanese Culture and the Human Spirit in Time of War."/>
    <x v="11"/>
    <n v="1225"/>
    <x v="1"/>
    <x v="0"/>
    <s v="USD"/>
    <n v="1468729149"/>
    <n v="1463545149"/>
    <b v="0"/>
    <n v="7"/>
    <b v="0"/>
    <x v="6"/>
    <n v="4.083333333333333"/>
    <x v="638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1"/>
    <x v="1"/>
    <s v="GBP"/>
    <n v="1436297180"/>
    <n v="1431113180"/>
    <b v="0"/>
    <n v="5"/>
    <b v="0"/>
    <x v="6"/>
    <n v="20"/>
    <x v="447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1"/>
    <x v="0"/>
    <s v="USD"/>
    <n v="1400569140"/>
    <n v="1397854356"/>
    <b v="0"/>
    <n v="46"/>
    <b v="0"/>
    <x v="6"/>
    <n v="34.802513464991023"/>
    <x v="2899"/>
    <x v="1"/>
    <s v="plays"/>
  </r>
  <r>
    <n v="3984"/>
    <s v="Fantastic Mr Fox - Novus Theatre"/>
    <s v="Novus Theatre bring you their new show 'Fantastic Mr Fox'. We hope to improve the pay for our cast and crew through Kickstarter."/>
    <x v="15"/>
    <n v="95"/>
    <x v="1"/>
    <x v="1"/>
    <s v="GBP"/>
    <n v="1415404800"/>
    <n v="1412809644"/>
    <b v="0"/>
    <n v="10"/>
    <b v="0"/>
    <x v="6"/>
    <n v="6.3333333333333339"/>
    <x v="2858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1"/>
    <x v="0"/>
    <s v="USD"/>
    <n v="1456002300"/>
    <n v="1454173120"/>
    <b v="0"/>
    <n v="19"/>
    <b v="0"/>
    <x v="6"/>
    <n v="32.049999999999997"/>
    <x v="2900"/>
    <x v="1"/>
    <s v="plays"/>
  </r>
  <r>
    <n v="3986"/>
    <s v="Hippolytos - Polish Tour"/>
    <s v="After a successful run at London's Cockpit Theatre, we are invited to perform in Gardzienice OPT and at Teatr Polski in Warsaw, Poland."/>
    <x v="10"/>
    <n v="488"/>
    <x v="1"/>
    <x v="1"/>
    <s v="GBP"/>
    <n v="1462539840"/>
    <n v="1460034594"/>
    <b v="0"/>
    <n v="13"/>
    <b v="0"/>
    <x v="6"/>
    <n v="9.76"/>
    <x v="2901"/>
    <x v="1"/>
    <s v="plays"/>
  </r>
  <r>
    <n v="3987"/>
    <s v="Write Now 5"/>
    <s v="Write Now 5 is a new writing festival in south east London promoting new work from emerging playwrights."/>
    <x v="44"/>
    <n v="151"/>
    <x v="1"/>
    <x v="1"/>
    <s v="GBP"/>
    <n v="1400278290"/>
    <n v="1399414290"/>
    <b v="0"/>
    <n v="13"/>
    <b v="0"/>
    <x v="6"/>
    <n v="37.75"/>
    <x v="2902"/>
    <x v="1"/>
    <s v="plays"/>
  </r>
  <r>
    <n v="3988"/>
    <s v="Folk-Tales: What Stories Do Your Folks Tell?"/>
    <s v="An evening of of stories based both in myth and truth."/>
    <x v="15"/>
    <n v="32"/>
    <x v="1"/>
    <x v="0"/>
    <s v="USD"/>
    <n v="1440813413"/>
    <n v="1439517413"/>
    <b v="0"/>
    <n v="4"/>
    <b v="0"/>
    <x v="6"/>
    <n v="2.1333333333333333"/>
    <x v="1797"/>
    <x v="1"/>
    <s v="plays"/>
  </r>
  <r>
    <n v="3989"/>
    <s v="A Gentleman, A Lady and A Thug"/>
    <s v="I love to write. I have written and published my first book and everyone that read it enjoyed it. My dream is to one day write movies"/>
    <x v="9"/>
    <n v="0"/>
    <x v="1"/>
    <x v="0"/>
    <s v="USD"/>
    <n v="1447009181"/>
    <n v="1444413581"/>
    <b v="0"/>
    <n v="0"/>
    <b v="0"/>
    <x v="6"/>
    <n v="0"/>
    <x v="12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1"/>
    <x v="1"/>
    <s v="GBP"/>
    <n v="1456934893"/>
    <n v="1454342893"/>
    <b v="0"/>
    <n v="3"/>
    <b v="0"/>
    <x v="6"/>
    <n v="4.1818181818181817"/>
    <x v="1581"/>
    <x v="1"/>
    <s v="plays"/>
  </r>
  <r>
    <n v="3991"/>
    <s v="NTACTheatre - North Texas Actor's Collaborative Theatre"/>
    <s v="North Texas first actor-driven theatre company needs your help"/>
    <x v="2"/>
    <n v="100"/>
    <x v="1"/>
    <x v="0"/>
    <s v="USD"/>
    <n v="1433086082"/>
    <n v="1430494082"/>
    <b v="0"/>
    <n v="1"/>
    <b v="0"/>
    <x v="6"/>
    <n v="20"/>
    <x v="101"/>
    <x v="1"/>
    <s v="plays"/>
  </r>
  <r>
    <n v="3992"/>
    <s v="Tearing Down Cabrini-Green, a dynamic social commentary."/>
    <s v="A richly textured and intellectually powerful social commentary about family, community and America."/>
    <x v="3"/>
    <n v="541"/>
    <x v="1"/>
    <x v="0"/>
    <s v="USD"/>
    <n v="1449876859"/>
    <n v="1444689259"/>
    <b v="0"/>
    <n v="9"/>
    <b v="0"/>
    <x v="6"/>
    <n v="5.41"/>
    <x v="2903"/>
    <x v="1"/>
    <s v="plays"/>
  </r>
  <r>
    <n v="3993"/>
    <s v="Invincible Diamonds: A Survivor's Guide"/>
    <s v="I am seeking to turn my collection of urban poetry into a stage play. My desire is to inspire victims to heal."/>
    <x v="63"/>
    <n v="3"/>
    <x v="1"/>
    <x v="0"/>
    <s v="USD"/>
    <n v="1431549912"/>
    <n v="1428957912"/>
    <b v="0"/>
    <n v="1"/>
    <b v="0"/>
    <x v="6"/>
    <n v="6.0000000000000001E-3"/>
    <x v="366"/>
    <x v="1"/>
    <s v="plays"/>
  </r>
  <r>
    <n v="3994"/>
    <s v="Poles Apart - A Play in 2 Acts"/>
    <s v="Is Henson willing to dare risk a theatrical speaking tour of his North Pole adventures...and more?"/>
    <x v="13"/>
    <n v="5"/>
    <x v="1"/>
    <x v="0"/>
    <s v="USD"/>
    <n v="1405761690"/>
    <n v="1403169690"/>
    <b v="0"/>
    <n v="1"/>
    <b v="0"/>
    <x v="6"/>
    <n v="0.25"/>
    <x v="14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1"/>
    <x v="1"/>
    <s v="GBP"/>
    <n v="1423913220"/>
    <n v="1421339077"/>
    <b v="0"/>
    <n v="4"/>
    <b v="0"/>
    <x v="6"/>
    <n v="35"/>
    <x v="844"/>
    <x v="1"/>
    <s v="plays"/>
  </r>
  <r>
    <n v="3996"/>
    <s v="Anansi the Spider - An African Folktale"/>
    <s v="The African tale of Anansi the Spider is that of a trickster who often uses cleverness and harmless jokes to get what he wants."/>
    <x v="9"/>
    <n v="497"/>
    <x v="1"/>
    <x v="0"/>
    <s v="USD"/>
    <n v="1416499440"/>
    <n v="1415341464"/>
    <b v="0"/>
    <n v="17"/>
    <b v="0"/>
    <x v="6"/>
    <n v="16.566666666666666"/>
    <x v="2904"/>
    <x v="1"/>
    <s v="plays"/>
  </r>
  <r>
    <n v="3997"/>
    <s v="'Working Play Title'"/>
    <s v="We aim to produce a Professional Published Play for two days in October 2015 on Fri 30th &amp; Sat 31st with three performances in total."/>
    <x v="9"/>
    <n v="0"/>
    <x v="1"/>
    <x v="1"/>
    <s v="GBP"/>
    <n v="1428222221"/>
    <n v="1425633821"/>
    <b v="0"/>
    <n v="0"/>
    <b v="0"/>
    <x v="6"/>
    <n v="0"/>
    <x v="121"/>
    <x v="1"/>
    <s v="plays"/>
  </r>
  <r>
    <n v="3998"/>
    <s v="Forsaken Angels-A New Play"/>
    <s v="Forsaken Angels, a powerful new play by William Leary, author of DCMTA's Best Of 2014 Play Masquerade."/>
    <x v="21"/>
    <n v="715"/>
    <x v="1"/>
    <x v="0"/>
    <s v="USD"/>
    <n v="1427580426"/>
    <n v="1424992026"/>
    <b v="0"/>
    <n v="12"/>
    <b v="0"/>
    <x v="6"/>
    <n v="57.199999999999996"/>
    <x v="2905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1"/>
    <x v="0"/>
    <s v="USD"/>
    <n v="1409514709"/>
    <n v="1406058798"/>
    <b v="0"/>
    <n v="14"/>
    <b v="0"/>
    <x v="6"/>
    <n v="16.514285714285716"/>
    <x v="2906"/>
    <x v="1"/>
    <s v="plays"/>
  </r>
  <r>
    <n v="4000"/>
    <s v="The Escorts"/>
    <s v="An Enticing Trip into the World of Assisted Dying"/>
    <x v="6"/>
    <n v="10"/>
    <x v="1"/>
    <x v="0"/>
    <s v="USD"/>
    <n v="1462631358"/>
    <n v="1457450958"/>
    <b v="0"/>
    <n v="1"/>
    <b v="0"/>
    <x v="6"/>
    <n v="0.125"/>
    <x v="119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1"/>
    <x v="1"/>
    <s v="GBP"/>
    <n v="1488394800"/>
    <n v="1486681708"/>
    <b v="0"/>
    <n v="14"/>
    <b v="0"/>
    <x v="6"/>
    <n v="37.75"/>
    <x v="2882"/>
    <x v="1"/>
    <s v="plays"/>
  </r>
  <r>
    <n v="4002"/>
    <s v="Terry Pratchett's Wyrd Sisters"/>
    <s v="Bring Wyrd Sisters, a comedy of Shakespearean proportions, to small-town Texas. Loosely parodies the â€œScottish Play.â€"/>
    <x v="21"/>
    <n v="23"/>
    <x v="1"/>
    <x v="0"/>
    <s v="USD"/>
    <n v="1411779761"/>
    <n v="1409187761"/>
    <b v="0"/>
    <n v="4"/>
    <b v="0"/>
    <x v="6"/>
    <n v="1.8399999999999999"/>
    <x v="2117"/>
    <x v="1"/>
    <s v="plays"/>
  </r>
  <r>
    <n v="4003"/>
    <s v="MAMA BA-B: The Stage Play"/>
    <s v="&quot;MAMA'Z BA-B&quot; is the story of Marcus Williams who struggles to find a place for himself as a young black male."/>
    <x v="13"/>
    <n v="201"/>
    <x v="1"/>
    <x v="0"/>
    <s v="USD"/>
    <n v="1424009147"/>
    <n v="1421417147"/>
    <b v="0"/>
    <n v="2"/>
    <b v="0"/>
    <x v="6"/>
    <n v="10.050000000000001"/>
    <x v="984"/>
    <x v="1"/>
    <s v="plays"/>
  </r>
  <r>
    <n v="4004"/>
    <s v="South Florida Tours"/>
    <s v="Help Launch The Queen Into South Florida!"/>
    <x v="2"/>
    <n v="1"/>
    <x v="1"/>
    <x v="0"/>
    <s v="USD"/>
    <n v="1412740457"/>
    <n v="1410148457"/>
    <b v="0"/>
    <n v="1"/>
    <b v="0"/>
    <x v="6"/>
    <n v="0.2"/>
    <x v="120"/>
    <x v="1"/>
    <s v="plays"/>
  </r>
  <r>
    <n v="4005"/>
    <s v="Bringing more Art to the Community"/>
    <s v="Help us bring more Art to the Community. It's our second production, Fences by August Wilson. Help us make it a success!"/>
    <x v="9"/>
    <n v="40"/>
    <x v="1"/>
    <x v="0"/>
    <s v="USD"/>
    <n v="1413832985"/>
    <n v="1408648985"/>
    <b v="0"/>
    <n v="2"/>
    <b v="0"/>
    <x v="6"/>
    <n v="1.3333333333333335"/>
    <x v="135"/>
    <x v="1"/>
    <s v="plays"/>
  </r>
  <r>
    <n v="4006"/>
    <s v="&quot;The Norwegians&quot; Midwestern Tour"/>
    <s v="Olive and Betty have cheating boyfriends. The solution: Gus and Tor, two Norwegian hit men who specialize in solving such problems."/>
    <x v="11"/>
    <n v="2"/>
    <x v="1"/>
    <x v="0"/>
    <s v="USD"/>
    <n v="1455647587"/>
    <n v="1453487587"/>
    <b v="0"/>
    <n v="1"/>
    <b v="0"/>
    <x v="6"/>
    <n v="6.6666666666666671E-3"/>
    <x v="453"/>
    <x v="1"/>
    <s v="plays"/>
  </r>
  <r>
    <n v="4007"/>
    <s v="POLES APART - A PLAY IN 2 ACTS"/>
    <s v="Is the public ready to hear Matt's story? Is he willing to risk public speaking and the waning reputation among his own race?"/>
    <x v="13"/>
    <n v="5"/>
    <x v="1"/>
    <x v="0"/>
    <s v="USD"/>
    <n v="1409070480"/>
    <n v="1406572381"/>
    <b v="0"/>
    <n v="1"/>
    <b v="0"/>
    <x v="6"/>
    <n v="0.25"/>
    <x v="144"/>
    <x v="1"/>
    <s v="plays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1"/>
    <x v="1"/>
    <s v="GBP"/>
    <n v="1437606507"/>
    <n v="1435014507"/>
    <b v="0"/>
    <n v="4"/>
    <b v="0"/>
    <x v="6"/>
    <n v="6"/>
    <x v="2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1"/>
    <x v="1"/>
    <s v="GBP"/>
    <n v="1410281360"/>
    <n v="1406825360"/>
    <b v="0"/>
    <n v="3"/>
    <b v="0"/>
    <x v="6"/>
    <n v="3.8860103626943006"/>
    <x v="384"/>
    <x v="1"/>
    <s v="plays"/>
  </r>
  <r>
    <n v="4010"/>
    <s v="The Connection Play 2014"/>
    <s v="JUNTO Productions is proud to present our first production, the premiere of The Connection, a play by Jeffrey Paul."/>
    <x v="312"/>
    <n v="1742"/>
    <x v="1"/>
    <x v="0"/>
    <s v="USD"/>
    <n v="1414348166"/>
    <n v="1412879366"/>
    <b v="0"/>
    <n v="38"/>
    <b v="0"/>
    <x v="6"/>
    <n v="24.194444444444443"/>
    <x v="2907"/>
    <x v="1"/>
    <s v="plays"/>
  </r>
  <r>
    <n v="4011"/>
    <s v="Just Bryan, a radio drama"/>
    <s v="Radio drama about a failed comedian with the help of his Dictaphone friend Alan, tries to become a success whilst fighting his demons."/>
    <x v="49"/>
    <n v="19"/>
    <x v="1"/>
    <x v="1"/>
    <s v="GBP"/>
    <n v="1422450278"/>
    <n v="1419858278"/>
    <b v="0"/>
    <n v="4"/>
    <b v="0"/>
    <x v="6"/>
    <n v="7.6"/>
    <x v="2908"/>
    <x v="1"/>
    <s v="plays"/>
  </r>
  <r>
    <n v="4012"/>
    <s v="The Butterfly Catcher"/>
    <s v="LEELA IS A 14 YEAR OLD GIRL. JONAH IS A 56 YEAR OLD MAN. IT'S BEEN GOING ON FOR 3 YEARS. HERE COMES THE NIGHT OF VIOLENT RECKONING."/>
    <x v="435"/>
    <n v="0"/>
    <x v="1"/>
    <x v="1"/>
    <s v="GBP"/>
    <n v="1430571849"/>
    <n v="1427979849"/>
    <b v="0"/>
    <n v="0"/>
    <b v="0"/>
    <x v="6"/>
    <n v="0"/>
    <x v="121"/>
    <x v="1"/>
    <s v="plays"/>
  </r>
  <r>
    <n v="4013"/>
    <s v="Harriet Tubman Woman Of Faith"/>
    <s v="Harriet Tubman Woman of Faith is a remarkable narrative about the life and faith of Harriet Tubman, told through a dream of a teenager."/>
    <x v="13"/>
    <n v="26"/>
    <x v="1"/>
    <x v="0"/>
    <s v="USD"/>
    <n v="1424070823"/>
    <n v="1421478823"/>
    <b v="0"/>
    <n v="2"/>
    <b v="0"/>
    <x v="6"/>
    <n v="1.3"/>
    <x v="31"/>
    <x v="1"/>
    <s v="plays"/>
  </r>
  <r>
    <n v="4014"/>
    <s v="Ministry theater"/>
    <s v="I am trying to put together a ministry theater company for junior / high schoolers that which puts on free shows in the SoCal area."/>
    <x v="7"/>
    <n v="0"/>
    <x v="1"/>
    <x v="0"/>
    <s v="USD"/>
    <n v="1457157269"/>
    <n v="1455861269"/>
    <b v="0"/>
    <n v="0"/>
    <b v="0"/>
    <x v="6"/>
    <n v="0"/>
    <x v="121"/>
    <x v="1"/>
    <s v="plays"/>
  </r>
  <r>
    <n v="4015"/>
    <s v="Shakespeare In The Park"/>
    <s v="FREE Shakespeare In the Park in Bergen County, NJ on July 24, 25, 31, and August 1. We need your support to help keep our show FREE"/>
    <x v="39"/>
    <n v="1"/>
    <x v="1"/>
    <x v="0"/>
    <s v="USD"/>
    <n v="1437331463"/>
    <n v="1434739463"/>
    <b v="0"/>
    <n v="1"/>
    <b v="0"/>
    <x v="6"/>
    <n v="1.4285714285714287E-2"/>
    <x v="120"/>
    <x v="1"/>
    <s v="plays"/>
  </r>
  <r>
    <n v="4016"/>
    <s v="MENTAL Play"/>
    <s v="A new play and project exploring challenges faced by young adults struggling with mental health issues in contemporary Britain."/>
    <x v="2"/>
    <n v="70"/>
    <x v="1"/>
    <x v="1"/>
    <s v="GBP"/>
    <n v="1410987400"/>
    <n v="1408395400"/>
    <b v="0"/>
    <n v="7"/>
    <b v="0"/>
    <x v="6"/>
    <n v="14.000000000000002"/>
    <x v="119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1"/>
    <x v="0"/>
    <s v="USD"/>
    <n v="1409846874"/>
    <n v="1407254874"/>
    <b v="0"/>
    <n v="2"/>
    <b v="0"/>
    <x v="6"/>
    <n v="1.05"/>
    <x v="1859"/>
    <x v="1"/>
    <s v="plays"/>
  </r>
  <r>
    <n v="4018"/>
    <s v="Time Please Fringe"/>
    <s v="Funding for a production of Time Please at the Brighton Fringe 2017... and beyond."/>
    <x v="15"/>
    <n v="130"/>
    <x v="1"/>
    <x v="1"/>
    <s v="GBP"/>
    <n v="1475877108"/>
    <n v="1473285108"/>
    <b v="0"/>
    <n v="4"/>
    <b v="0"/>
    <x v="6"/>
    <n v="8.6666666666666679"/>
    <x v="151"/>
    <x v="1"/>
    <s v="plays"/>
  </r>
  <r>
    <n v="4019"/>
    <s v="We Don't Play Fight"/>
    <s v="Finally a crossover of the arts takes place! Theater &amp; LIVE Pro Wrestling. A unique story featuring TV Pro Wrestling without the TV."/>
    <x v="8"/>
    <n v="29"/>
    <x v="1"/>
    <x v="0"/>
    <s v="USD"/>
    <n v="1460737680"/>
    <n v="1455725596"/>
    <b v="0"/>
    <n v="4"/>
    <b v="0"/>
    <x v="6"/>
    <n v="0.82857142857142851"/>
    <x v="1878"/>
    <x v="1"/>
    <s v="plays"/>
  </r>
  <r>
    <n v="4020"/>
    <s v="Those That Fly"/>
    <s v="Having lived her whole life in the midst of a civil war, 11 year old Leyla dreams of being a pilot so she may fly her family to safety."/>
    <x v="20"/>
    <n v="100"/>
    <x v="1"/>
    <x v="0"/>
    <s v="USD"/>
    <n v="1427168099"/>
    <n v="1424579699"/>
    <b v="0"/>
    <n v="3"/>
    <b v="0"/>
    <x v="6"/>
    <n v="16.666666666666664"/>
    <x v="853"/>
    <x v="1"/>
    <s v="plays"/>
  </r>
  <r>
    <n v="4021"/>
    <s v="Angels in Houston"/>
    <s v="Help a group of actors end bigotry in Houston, TX by supporting a  full production of Angels in America."/>
    <x v="36"/>
    <n v="125"/>
    <x v="1"/>
    <x v="0"/>
    <s v="USD"/>
    <n v="1414360358"/>
    <n v="1409176358"/>
    <b v="0"/>
    <n v="2"/>
    <b v="0"/>
    <x v="6"/>
    <n v="0.83333333333333337"/>
    <x v="372"/>
    <x v="1"/>
    <s v="plays"/>
  </r>
  <r>
    <n v="4022"/>
    <s v="The Merchant of Venice as Shakespeare Heard It"/>
    <s v="Help us produce a video of the first Original Pronunciation Merchant of Venice."/>
    <x v="102"/>
    <n v="12521"/>
    <x v="1"/>
    <x v="0"/>
    <s v="USD"/>
    <n v="1422759240"/>
    <n v="1418824867"/>
    <b v="0"/>
    <n v="197"/>
    <b v="0"/>
    <x v="6"/>
    <n v="69.561111111111103"/>
    <x v="2909"/>
    <x v="1"/>
    <s v="plays"/>
  </r>
  <r>
    <n v="4023"/>
    <s v="Forgive &amp; Forget"/>
    <s v="An original gospel stage play that explores the pain and hurt caused by those who struggle to forgive others!"/>
    <x v="39"/>
    <n v="0"/>
    <x v="1"/>
    <x v="0"/>
    <s v="USD"/>
    <n v="1458860363"/>
    <n v="1454975963"/>
    <b v="0"/>
    <n v="0"/>
    <b v="0"/>
    <x v="6"/>
    <n v="0"/>
    <x v="121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1"/>
    <x v="0"/>
    <s v="USD"/>
    <n v="1441037097"/>
    <n v="1438445097"/>
    <b v="0"/>
    <n v="1"/>
    <b v="0"/>
    <x v="6"/>
    <n v="1.25"/>
    <x v="119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1"/>
    <x v="6"/>
    <s v="EUR"/>
    <n v="1437889336"/>
    <n v="1432705336"/>
    <b v="0"/>
    <n v="4"/>
    <b v="0"/>
    <x v="6"/>
    <n v="5"/>
    <x v="372"/>
    <x v="1"/>
    <s v="plays"/>
  </r>
  <r>
    <n v="4026"/>
    <s v="Speak to my Soul: A Montage of Voices"/>
    <s v="This is a play that voices that stories of the black experience in America using spoken word, song and dance."/>
    <x v="23"/>
    <n v="0"/>
    <x v="1"/>
    <x v="0"/>
    <s v="USD"/>
    <n v="1449247439"/>
    <n v="1444059839"/>
    <b v="0"/>
    <n v="0"/>
    <b v="0"/>
    <x v="6"/>
    <n v="0"/>
    <x v="121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1"/>
    <x v="0"/>
    <s v="USD"/>
    <n v="1487811600"/>
    <n v="1486077481"/>
    <b v="0"/>
    <n v="7"/>
    <b v="0"/>
    <x v="6"/>
    <n v="7.166666666666667"/>
    <x v="2747"/>
    <x v="1"/>
    <s v="plays"/>
  </r>
  <r>
    <n v="4028"/>
    <s v="The Last King of the I.D.A. (Minnesota Fringe)"/>
    <s v="The 2014 Minnesota Fringe Festival brings the World Premiere of LightBright's one-act play, The Last King of the I.D.A."/>
    <x v="13"/>
    <n v="561"/>
    <x v="1"/>
    <x v="0"/>
    <s v="USD"/>
    <n v="1402007500"/>
    <n v="1399415500"/>
    <b v="0"/>
    <n v="11"/>
    <b v="0"/>
    <x v="6"/>
    <n v="28.050000000000004"/>
    <x v="2722"/>
    <x v="1"/>
    <s v="plays"/>
  </r>
  <r>
    <n v="4029"/>
    <s v="Next 2 the Stage"/>
    <s v="A theater complex that educates as we entertain.  We will provide shows that inspire and theater classes that motivate."/>
    <x v="22"/>
    <n v="0"/>
    <x v="1"/>
    <x v="0"/>
    <s v="USD"/>
    <n v="1450053370"/>
    <n v="1447461370"/>
    <b v="0"/>
    <n v="0"/>
    <b v="0"/>
    <x v="6"/>
    <n v="0"/>
    <x v="121"/>
    <x v="1"/>
    <s v="plays"/>
  </r>
  <r>
    <n v="4030"/>
    <s v="The Martin and Lewis Tribute Show"/>
    <s v="The world's best and only tribute to Dean Martin and Jerry Lewis_x000a_ bringing back the Music, Laughter and the Love."/>
    <x v="30"/>
    <n v="400"/>
    <x v="1"/>
    <x v="0"/>
    <s v="USD"/>
    <n v="1454525340"/>
    <n v="1452008599"/>
    <b v="0"/>
    <n v="6"/>
    <b v="0"/>
    <x v="6"/>
    <n v="16"/>
    <x v="59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1"/>
    <x v="0"/>
    <s v="USD"/>
    <n v="1418914964"/>
    <n v="1414591364"/>
    <b v="0"/>
    <n v="0"/>
    <b v="0"/>
    <x v="6"/>
    <n v="0"/>
    <x v="121"/>
    <x v="1"/>
    <s v="plays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1"/>
    <x v="0"/>
    <s v="USD"/>
    <n v="1450211116"/>
    <n v="1445023516"/>
    <b v="0"/>
    <n v="7"/>
    <b v="0"/>
    <x v="6"/>
    <n v="6.8287037037037033"/>
    <x v="585"/>
    <x v="1"/>
    <s v="plays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1"/>
    <x v="1"/>
    <s v="GBP"/>
    <n v="1475398800"/>
    <n v="1472711224"/>
    <b v="0"/>
    <n v="94"/>
    <b v="0"/>
    <x v="6"/>
    <n v="25.698702928870294"/>
    <x v="291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1"/>
    <x v="0"/>
    <s v="USD"/>
    <n v="1428097450"/>
    <n v="1425509050"/>
    <b v="0"/>
    <n v="2"/>
    <b v="0"/>
    <x v="6"/>
    <n v="1.4814814814814816"/>
    <x v="101"/>
    <x v="1"/>
    <s v="plays"/>
  </r>
  <r>
    <n v="4035"/>
    <s v="The Lost Boy"/>
    <s v="&quot;Stories are where you go to look for the truth of your own life.&quot; (Frank Delaney)"/>
    <x v="3"/>
    <n v="3685"/>
    <x v="1"/>
    <x v="0"/>
    <s v="USD"/>
    <n v="1413925887"/>
    <n v="1411333887"/>
    <b v="0"/>
    <n v="25"/>
    <b v="0"/>
    <x v="6"/>
    <n v="36.85"/>
    <x v="2911"/>
    <x v="1"/>
    <s v="plays"/>
  </r>
  <r>
    <n v="4036"/>
    <s v="3 Days In Savannah"/>
    <s v="&quot;3 Days In Savannah&quot; explores the issues of love, racism, and regret while reminding us that, &quot;life is a game and love is the prize.&quot;"/>
    <x v="12"/>
    <n v="2823"/>
    <x v="1"/>
    <x v="0"/>
    <s v="USD"/>
    <n v="1404253800"/>
    <n v="1402784964"/>
    <b v="0"/>
    <n v="17"/>
    <b v="0"/>
    <x v="6"/>
    <n v="47.05"/>
    <x v="2912"/>
    <x v="1"/>
    <s v="plays"/>
  </r>
  <r>
    <n v="4037"/>
    <s v="The Pelican, by August Strindberg"/>
    <s v="The Pelican is a haunted play by one of Swedenâ€™s most renowned playwrights, August Strindberg, about a mother's tragic deceit."/>
    <x v="176"/>
    <n v="80"/>
    <x v="1"/>
    <x v="0"/>
    <s v="USD"/>
    <n v="1464099900"/>
    <n v="1462585315"/>
    <b v="0"/>
    <n v="2"/>
    <b v="0"/>
    <x v="6"/>
    <n v="11.428571428571429"/>
    <x v="379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1"/>
    <x v="0"/>
    <s v="USD"/>
    <n v="1413573010"/>
    <n v="1408389010"/>
    <b v="0"/>
    <n v="4"/>
    <b v="0"/>
    <x v="6"/>
    <n v="12.04"/>
    <x v="2913"/>
    <x v="1"/>
    <s v="plays"/>
  </r>
  <r>
    <n v="4039"/>
    <s v="Defiant Entertainment presents: The Park Bench"/>
    <s v="Help stage an original One Act Play that brings awareness to Alzheimer's in its debut performance."/>
    <x v="2"/>
    <n v="300"/>
    <x v="1"/>
    <x v="0"/>
    <s v="USD"/>
    <n v="1448949540"/>
    <n v="1446048367"/>
    <b v="0"/>
    <n v="5"/>
    <b v="0"/>
    <x v="6"/>
    <n v="60"/>
    <x v="88"/>
    <x v="1"/>
    <s v="plays"/>
  </r>
  <r>
    <n v="4040"/>
    <s v="The Last Encore Musical"/>
    <s v="This nationally published book, set in the 70â€™s, tells the untold story of singers and a friendly reunion visit turning bad."/>
    <x v="6"/>
    <n v="2500"/>
    <x v="1"/>
    <x v="0"/>
    <s v="USD"/>
    <n v="1437188400"/>
    <n v="1432100004"/>
    <b v="0"/>
    <n v="2"/>
    <b v="0"/>
    <x v="6"/>
    <n v="31.25"/>
    <x v="2914"/>
    <x v="1"/>
    <s v="plays"/>
  </r>
  <r>
    <n v="4041"/>
    <s v="In the Land of Gold"/>
    <s v="A bold, colouful, vibrant play centred around the last remaining monarchy of Africa."/>
    <x v="10"/>
    <n v="21"/>
    <x v="1"/>
    <x v="1"/>
    <s v="GBP"/>
    <n v="1473160954"/>
    <n v="1467976954"/>
    <b v="0"/>
    <n v="2"/>
    <b v="0"/>
    <x v="6"/>
    <n v="0.42"/>
    <x v="689"/>
    <x v="1"/>
    <s v="plays"/>
  </r>
  <r>
    <n v="4042"/>
    <s v="Messages"/>
    <s v="Acting group and production for inner city youth, about inner city youth. The problems and stuation that they see everyday."/>
    <x v="3"/>
    <n v="21"/>
    <x v="1"/>
    <x v="0"/>
    <s v="USD"/>
    <n v="1421781360"/>
    <n v="1419213664"/>
    <b v="0"/>
    <n v="3"/>
    <b v="0"/>
    <x v="6"/>
    <n v="0.21"/>
    <x v="589"/>
    <x v="1"/>
    <s v="plays"/>
  </r>
  <r>
    <n v="4043"/>
    <s v="Not making potato salad here!"/>
    <s v="This could be my last play, need to bring my son out to see it before it's over.  Need to fly him here from BC"/>
    <x v="43"/>
    <n v="0"/>
    <x v="1"/>
    <x v="5"/>
    <s v="CAD"/>
    <n v="1416524325"/>
    <n v="1415228325"/>
    <b v="0"/>
    <n v="0"/>
    <b v="0"/>
    <x v="6"/>
    <n v="0"/>
    <x v="121"/>
    <x v="1"/>
    <s v="plays"/>
  </r>
  <r>
    <n v="4044"/>
    <s v="Cielito Lindo (Pretty Little One)"/>
    <s v="A bilingual play in The New Works Festival at UT that crosses cultures and explores what it means to be confident with who you are."/>
    <x v="20"/>
    <n v="225"/>
    <x v="1"/>
    <x v="0"/>
    <s v="USD"/>
    <n v="1428642000"/>
    <n v="1426050982"/>
    <b v="0"/>
    <n v="4"/>
    <b v="0"/>
    <x v="6"/>
    <n v="37.5"/>
    <x v="701"/>
    <x v="1"/>
    <s v="plays"/>
  </r>
  <r>
    <n v="4045"/>
    <s v="The Hostages"/>
    <s v="&quot;The Hostages&quot; is about a bank robbery gone wrong, as we learn more about each characters, we question who are the actually hostages..."/>
    <x v="10"/>
    <n v="1"/>
    <x v="1"/>
    <x v="2"/>
    <s v="AUD"/>
    <n v="1408596589"/>
    <n v="1406004589"/>
    <b v="0"/>
    <n v="1"/>
    <b v="0"/>
    <x v="6"/>
    <n v="0.02"/>
    <x v="120"/>
    <x v="1"/>
    <s v="plays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1"/>
    <x v="0"/>
    <s v="USD"/>
    <n v="1413992210"/>
    <n v="1411400210"/>
    <b v="0"/>
    <n v="12"/>
    <b v="0"/>
    <x v="6"/>
    <n v="8.2142857142857135"/>
    <x v="134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1"/>
    <x v="0"/>
    <s v="USD"/>
    <n v="1420938000"/>
    <n v="1418862743"/>
    <b v="0"/>
    <n v="4"/>
    <b v="0"/>
    <x v="6"/>
    <n v="2.1999999999999997"/>
    <x v="446"/>
    <x v="1"/>
    <s v="plays"/>
  </r>
  <r>
    <n v="4048"/>
    <s v="Speechless"/>
    <s v="The unspoken story of growing up disabled with cerebral palsy and no speech. This inclusive company fights ignorance using dark humour."/>
    <x v="73"/>
    <n v="3001"/>
    <x v="1"/>
    <x v="1"/>
    <s v="GBP"/>
    <n v="1460373187"/>
    <n v="1457352787"/>
    <b v="0"/>
    <n v="91"/>
    <b v="0"/>
    <x v="6"/>
    <n v="17.652941176470588"/>
    <x v="2915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1"/>
    <x v="0"/>
    <s v="USD"/>
    <n v="1436914815"/>
    <n v="1434322815"/>
    <b v="0"/>
    <n v="1"/>
    <b v="0"/>
    <x v="6"/>
    <n v="0.08"/>
    <x v="587"/>
    <x v="1"/>
    <s v="plays"/>
  </r>
  <r>
    <n v="4050"/>
    <s v="Ø¢Ù…ÙŠÙ† (Amen)"/>
    <s v="Amen is an important jarring story about the repercussions of reporting the war from the front lines and the war that follows them home"/>
    <x v="15"/>
    <n v="1"/>
    <x v="1"/>
    <x v="0"/>
    <s v="USD"/>
    <n v="1414077391"/>
    <n v="1411485391"/>
    <b v="0"/>
    <n v="1"/>
    <b v="0"/>
    <x v="6"/>
    <n v="6.6666666666666666E-2"/>
    <x v="120"/>
    <x v="1"/>
    <s v="plays"/>
  </r>
  <r>
    <n v="4051"/>
    <s v="Phantom of the Kun Opera"/>
    <s v="It is a heart-breaking life story of Wu family who tries to preserve the gem of Chinese Kun Opera through generations."/>
    <x v="2"/>
    <n v="0"/>
    <x v="1"/>
    <x v="0"/>
    <s v="USD"/>
    <n v="1399618380"/>
    <n v="1399058797"/>
    <b v="0"/>
    <n v="0"/>
    <b v="0"/>
    <x v="6"/>
    <n v="0"/>
    <x v="121"/>
    <x v="1"/>
    <s v="plays"/>
  </r>
  <r>
    <n v="4052"/>
    <s v="Throw Like A Girl"/>
    <s v="This empowering piece encourages women to rise up and pursue their dreams, not by behaving like a boy but by,_x000a_â€œThrowing Like A Girl.â€"/>
    <x v="9"/>
    <n v="1126"/>
    <x v="1"/>
    <x v="0"/>
    <s v="USD"/>
    <n v="1413234316"/>
    <n v="1408050316"/>
    <b v="0"/>
    <n v="13"/>
    <b v="0"/>
    <x v="6"/>
    <n v="37.533333333333339"/>
    <x v="2916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1"/>
    <x v="1"/>
    <s v="GBP"/>
    <n v="1416081600"/>
    <n v="1413477228"/>
    <b v="0"/>
    <n v="2"/>
    <b v="0"/>
    <x v="6"/>
    <n v="22"/>
    <x v="698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1"/>
    <x v="0"/>
    <s v="USD"/>
    <n v="1475294400"/>
    <n v="1472674285"/>
    <b v="0"/>
    <n v="0"/>
    <b v="0"/>
    <x v="6"/>
    <n v="0"/>
    <x v="121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1"/>
    <x v="1"/>
    <s v="GBP"/>
    <n v="1403192031"/>
    <n v="1400600031"/>
    <b v="0"/>
    <n v="21"/>
    <b v="0"/>
    <x v="6"/>
    <n v="17.62"/>
    <x v="2917"/>
    <x v="1"/>
    <s v="plays"/>
  </r>
  <r>
    <n v="4056"/>
    <s v="American Pride"/>
    <s v="American Pride is a play centered on the Poetry of one Iraq War veteran, and follows her journey through war and back home."/>
    <x v="15"/>
    <n v="795"/>
    <x v="1"/>
    <x v="0"/>
    <s v="USD"/>
    <n v="1467575940"/>
    <n v="1465856639"/>
    <b v="0"/>
    <n v="9"/>
    <b v="0"/>
    <x v="6"/>
    <n v="53"/>
    <x v="2137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1"/>
    <x v="1"/>
    <s v="GBP"/>
    <n v="1448492400"/>
    <n v="1446506080"/>
    <b v="0"/>
    <n v="6"/>
    <b v="0"/>
    <x v="6"/>
    <n v="22.142857142857142"/>
    <x v="966"/>
    <x v="1"/>
    <s v="plays"/>
  </r>
  <r>
    <n v="4058"/>
    <s v="Secret of Shahrazad (World Premier)"/>
    <s v="Help reveal the beauty of Islamic culture by launching this new adventure play celebrating Persian music, dance, and lore."/>
    <x v="192"/>
    <n v="95"/>
    <x v="1"/>
    <x v="0"/>
    <s v="USD"/>
    <n v="1459483140"/>
    <n v="1458178044"/>
    <b v="0"/>
    <n v="4"/>
    <b v="0"/>
    <x v="6"/>
    <n v="2.5333333333333332"/>
    <x v="2918"/>
    <x v="1"/>
    <s v="plays"/>
  </r>
  <r>
    <n v="4059"/>
    <s v="The Million Dollar Shot"/>
    <s v="A very Canadian children's play inspired by the tradition of British pantomimes like Aladdin, and the Nutcracker."/>
    <x v="3"/>
    <n v="250"/>
    <x v="1"/>
    <x v="5"/>
    <s v="CAD"/>
    <n v="1410836400"/>
    <n v="1408116152"/>
    <b v="0"/>
    <n v="7"/>
    <b v="0"/>
    <x v="6"/>
    <n v="2.5"/>
    <x v="680"/>
    <x v="1"/>
    <s v="plays"/>
  </r>
  <r>
    <n v="4060"/>
    <s v="Good Evening, I'm Robert Service"/>
    <s v="A funny, poignant play that revives the forgotten life and adventures of great Scottish Canadian, world renowned poet, Robert Service."/>
    <x v="3"/>
    <n v="285"/>
    <x v="1"/>
    <x v="5"/>
    <s v="CAD"/>
    <n v="1403539200"/>
    <n v="1400604056"/>
    <b v="0"/>
    <n v="5"/>
    <b v="0"/>
    <x v="6"/>
    <n v="2.85"/>
    <x v="2830"/>
    <x v="1"/>
    <s v="plays"/>
  </r>
  <r>
    <n v="4061"/>
    <s v="PRODUCE the Stage Play SKYLAR'S SYNDROME by Gavin Kayner"/>
    <s v="SKYLAR'S SYNDROME is a tremendous psychodrama by master playwright Gavin Kayner!"/>
    <x v="441"/>
    <n v="0"/>
    <x v="1"/>
    <x v="0"/>
    <s v="USD"/>
    <n v="1461205423"/>
    <n v="1456025023"/>
    <b v="0"/>
    <n v="0"/>
    <b v="0"/>
    <x v="6"/>
    <n v="0"/>
    <x v="12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1"/>
    <x v="0"/>
    <s v="USD"/>
    <n v="1467481468"/>
    <n v="1464889468"/>
    <b v="0"/>
    <n v="3"/>
    <b v="0"/>
    <x v="6"/>
    <n v="2.4500000000000002"/>
    <x v="2919"/>
    <x v="1"/>
    <s v="plays"/>
  </r>
  <r>
    <n v="4063"/>
    <s v="Whisper Me Happy Ever After (WMHEA)"/>
    <s v="WMHAE by Julie McNamara, raises awareness of the effects domestic violence has on the mental health of young people who witness it."/>
    <x v="196"/>
    <n v="135"/>
    <x v="1"/>
    <x v="1"/>
    <s v="GBP"/>
    <n v="1403886084"/>
    <n v="1401294084"/>
    <b v="0"/>
    <n v="9"/>
    <b v="0"/>
    <x v="6"/>
    <n v="1.4210526315789473"/>
    <x v="2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1"/>
    <x v="2"/>
    <s v="AUD"/>
    <n v="1430316426"/>
    <n v="1427724426"/>
    <b v="0"/>
    <n v="6"/>
    <b v="0"/>
    <x v="6"/>
    <n v="19.25"/>
    <x v="2920"/>
    <x v="1"/>
    <s v="plays"/>
  </r>
  <r>
    <n v="4065"/>
    <s v="A Midsummer's Night's Dream"/>
    <s v="A classical/ fantasy version of midsummers done by professionally trained actors in Tulsa!"/>
    <x v="23"/>
    <n v="27"/>
    <x v="1"/>
    <x v="0"/>
    <s v="USD"/>
    <n v="1407883811"/>
    <n v="1405291811"/>
    <b v="0"/>
    <n v="4"/>
    <b v="0"/>
    <x v="6"/>
    <n v="0.67500000000000004"/>
    <x v="2921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1"/>
    <x v="0"/>
    <s v="USD"/>
    <n v="1463619388"/>
    <n v="1461027388"/>
    <b v="0"/>
    <n v="1"/>
    <b v="0"/>
    <x v="6"/>
    <n v="0.16666666666666669"/>
    <x v="384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1"/>
    <x v="0"/>
    <s v="USD"/>
    <n v="1443408550"/>
    <n v="1439952550"/>
    <b v="0"/>
    <n v="17"/>
    <b v="0"/>
    <x v="6"/>
    <n v="60.9"/>
    <x v="2922"/>
    <x v="1"/>
    <s v="plays"/>
  </r>
  <r>
    <n v="4068"/>
    <s v="Produce BELLE DAME SANS MERCI a stage play"/>
    <s v="Be a PRODUCER of the Original stage play BELLE DAME SANS MERCI by Michael Fenlason! :-) :-( !"/>
    <x v="442"/>
    <n v="34.950000000000003"/>
    <x v="1"/>
    <x v="0"/>
    <s v="USD"/>
    <n v="1484348700"/>
    <n v="1481756855"/>
    <b v="0"/>
    <n v="1"/>
    <b v="0"/>
    <x v="6"/>
    <n v="1"/>
    <x v="2923"/>
    <x v="1"/>
    <s v="plays"/>
  </r>
  <r>
    <n v="4069"/>
    <s v="The Pendulum Swings"/>
    <s v="'The Pendulum Swings' is a three-act dark comedy that sees Frank and Michael await their execution on Death Row."/>
    <x v="21"/>
    <n v="430"/>
    <x v="1"/>
    <x v="1"/>
    <s v="GBP"/>
    <n v="1425124800"/>
    <n v="1421596356"/>
    <b v="0"/>
    <n v="13"/>
    <b v="0"/>
    <x v="6"/>
    <n v="34.4"/>
    <x v="2924"/>
    <x v="1"/>
    <s v="plays"/>
  </r>
  <r>
    <n v="4070"/>
    <s v="Southern Utah University: V-Day 2015"/>
    <s v="V-Day Southern Utah University 2015 and Second Studio Players presents: The Vagina Monologues"/>
    <x v="28"/>
    <n v="165"/>
    <x v="1"/>
    <x v="0"/>
    <s v="USD"/>
    <n v="1425178800"/>
    <n v="1422374420"/>
    <b v="0"/>
    <n v="6"/>
    <b v="0"/>
    <x v="6"/>
    <n v="16.5"/>
    <x v="446"/>
    <x v="1"/>
    <s v="plays"/>
  </r>
  <r>
    <n v="4071"/>
    <s v="ATEMPORAL"/>
    <s v="ExÃ¡men final de alumnos del Centro de CapacitaciÃ³n de la ANDA. Son extractos de obras: El JardÃ­n de los CerezoS, Madre Coraje y Casa"/>
    <x v="22"/>
    <n v="0"/>
    <x v="1"/>
    <x v="14"/>
    <s v="MXN"/>
    <n v="1482779931"/>
    <n v="1480187931"/>
    <b v="0"/>
    <n v="0"/>
    <b v="0"/>
    <x v="6"/>
    <n v="0"/>
    <x v="12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1"/>
    <x v="1"/>
    <s v="GBP"/>
    <n v="1408646111"/>
    <n v="1403462111"/>
    <b v="0"/>
    <n v="2"/>
    <b v="0"/>
    <x v="6"/>
    <n v="0.4"/>
    <x v="453"/>
    <x v="1"/>
    <s v="plays"/>
  </r>
  <r>
    <n v="4073"/>
    <s v="OTHELLO, by William Shakespeare ( FUNDRAISER)"/>
    <s v="OTHELLO, directed by Daniel Echevarria. A tragedy that highlights political corruption and the madness that can come out of love."/>
    <x v="8"/>
    <n v="37"/>
    <x v="1"/>
    <x v="0"/>
    <s v="USD"/>
    <n v="1431144000"/>
    <n v="1426407426"/>
    <b v="0"/>
    <n v="2"/>
    <b v="0"/>
    <x v="6"/>
    <n v="1.0571428571428572"/>
    <x v="2925"/>
    <x v="1"/>
    <s v="plays"/>
  </r>
  <r>
    <n v="4074"/>
    <s v="The Free Man - the story of Hurr"/>
    <s v="A performance to inspire people, regardless of their faith, to visualise the repentance of Hurr and the forgiveness of Imam Hussain"/>
    <x v="181"/>
    <n v="735"/>
    <x v="1"/>
    <x v="1"/>
    <s v="GBP"/>
    <n v="1446732975"/>
    <n v="1444137375"/>
    <b v="0"/>
    <n v="21"/>
    <b v="0"/>
    <x v="6"/>
    <n v="26.727272727272727"/>
    <x v="436"/>
    <x v="1"/>
    <s v="plays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1"/>
    <x v="1"/>
    <s v="GBP"/>
    <n v="1404149280"/>
    <n v="1400547969"/>
    <b v="0"/>
    <n v="13"/>
    <b v="0"/>
    <x v="6"/>
    <n v="28.799999999999997"/>
    <x v="2926"/>
    <x v="1"/>
    <s v="plays"/>
  </r>
  <r>
    <n v="4076"/>
    <s v="The Walls of Jericho ( A Voice for Warrior Families)"/>
    <s v="A play to raise awareness about the effects of mental illness on a military family in the Cold War area."/>
    <x v="176"/>
    <n v="0"/>
    <x v="1"/>
    <x v="0"/>
    <s v="USD"/>
    <n v="1413921060"/>
    <n v="1411499149"/>
    <b v="0"/>
    <n v="0"/>
    <b v="0"/>
    <x v="6"/>
    <n v="0"/>
    <x v="121"/>
    <x v="1"/>
    <s v="plays"/>
  </r>
  <r>
    <n v="4077"/>
    <s v="Citrus Heights Theatre In The Heights"/>
    <s v="We aim to bring creative, innovative, exciting, educational and fun community theater (with a professional attitude) to a new location."/>
    <x v="36"/>
    <n v="1335"/>
    <x v="1"/>
    <x v="0"/>
    <s v="USD"/>
    <n v="1482339794"/>
    <n v="1479747794"/>
    <b v="0"/>
    <n v="6"/>
    <b v="0"/>
    <x v="6"/>
    <n v="8.9"/>
    <x v="2927"/>
    <x v="1"/>
    <s v="plays"/>
  </r>
  <r>
    <n v="4078"/>
    <s v="Theatre Memoire"/>
    <s v="Theatre Memoire are a High Wycombe based theatre company. Performing plays about multi-culturalism and interconectedness."/>
    <x v="49"/>
    <n v="0"/>
    <x v="1"/>
    <x v="1"/>
    <s v="GBP"/>
    <n v="1485543242"/>
    <n v="1482951242"/>
    <b v="0"/>
    <n v="0"/>
    <b v="0"/>
    <x v="6"/>
    <n v="0"/>
    <x v="12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1"/>
    <x v="0"/>
    <s v="USD"/>
    <n v="1466375521"/>
    <n v="1463783521"/>
    <b v="0"/>
    <n v="1"/>
    <b v="0"/>
    <x v="6"/>
    <n v="0.16666666666666669"/>
    <x v="144"/>
    <x v="1"/>
    <s v="plays"/>
  </r>
  <r>
    <n v="4080"/>
    <s v="Uncommonnotions"/>
    <s v="&quot;Uncommonnotion&quot;. is a collections of short humors stories, I want to develop into plays, interest has been shown in this idea."/>
    <x v="9"/>
    <n v="0"/>
    <x v="1"/>
    <x v="0"/>
    <s v="USD"/>
    <n v="1465930440"/>
    <n v="1463849116"/>
    <b v="0"/>
    <n v="0"/>
    <b v="0"/>
    <x v="6"/>
    <n v="0"/>
    <x v="121"/>
    <x v="1"/>
    <s v="plays"/>
  </r>
  <r>
    <n v="4081"/>
    <s v="AU Theatre Wing (Pygmalion Sound and Lighting Fees)"/>
    <s v="AUTheatreWing is a student theatre association fostering the development of the dramatic arts at our university."/>
    <x v="443"/>
    <n v="350"/>
    <x v="1"/>
    <x v="0"/>
    <s v="USD"/>
    <n v="1425819425"/>
    <n v="1423231025"/>
    <b v="0"/>
    <n v="12"/>
    <b v="0"/>
    <x v="6"/>
    <n v="15.737410071942445"/>
    <x v="2382"/>
    <x v="1"/>
    <s v="plays"/>
  </r>
  <r>
    <n v="4082"/>
    <s v="Blazed Donuts: An Orginial One Act"/>
    <s v="A short one act play about an undercover cop posing as a girl scout trying to stop a doughnut shop from selling drug filled doughnuts."/>
    <x v="325"/>
    <n v="3"/>
    <x v="1"/>
    <x v="0"/>
    <s v="USD"/>
    <n v="1447542000"/>
    <n v="1446179553"/>
    <b v="0"/>
    <n v="2"/>
    <b v="0"/>
    <x v="6"/>
    <n v="2"/>
    <x v="1788"/>
    <x v="1"/>
    <s v="plays"/>
  </r>
  <r>
    <n v="4083"/>
    <s v="Defendant Maurice Chevalier"/>
    <s v="Condemned to death for Collaboration with the Nazis, popular French Singer &amp; Entertainer Maurice Chevalier tells his side of the story"/>
    <x v="8"/>
    <n v="759"/>
    <x v="1"/>
    <x v="0"/>
    <s v="USD"/>
    <n v="1452795416"/>
    <n v="1450203416"/>
    <b v="0"/>
    <n v="6"/>
    <b v="0"/>
    <x v="6"/>
    <n v="21.685714285714287"/>
    <x v="2928"/>
    <x v="1"/>
    <s v="plays"/>
  </r>
  <r>
    <n v="4084"/>
    <s v="WANTS (We Are Not The Same)"/>
    <s v="WANTS deals with diversity in all its various facets._x000a_The drama is set in a futuristic society where no diversity si accepted."/>
    <x v="9"/>
    <n v="10"/>
    <x v="1"/>
    <x v="13"/>
    <s v="EUR"/>
    <n v="1476008906"/>
    <n v="1473416906"/>
    <b v="0"/>
    <n v="1"/>
    <b v="0"/>
    <x v="6"/>
    <n v="0.33333333333333337"/>
    <x v="119"/>
    <x v="1"/>
    <s v="plays"/>
  </r>
  <r>
    <n v="4085"/>
    <s v="Age of Valor: Heritage - The Audio Drama"/>
    <s v="Just like the good old fashioned radio dramas, Heritage will be performed and narrated for you by 16 different talented voice actors."/>
    <x v="8"/>
    <n v="10"/>
    <x v="1"/>
    <x v="0"/>
    <s v="USD"/>
    <n v="1427169540"/>
    <n v="1424701775"/>
    <b v="0"/>
    <n v="1"/>
    <b v="0"/>
    <x v="6"/>
    <n v="0.2857142857142857"/>
    <x v="119"/>
    <x v="1"/>
    <s v="plays"/>
  </r>
  <r>
    <n v="4086"/>
    <s v="Carpe Diem Theater Troupe"/>
    <s v="Our theater troupe needs your help to put on a unique production of Hamlet! Pledge to help young actors learn and refine their skills!"/>
    <x v="28"/>
    <n v="47"/>
    <x v="1"/>
    <x v="0"/>
    <s v="USD"/>
    <n v="1448078400"/>
    <n v="1445985299"/>
    <b v="0"/>
    <n v="5"/>
    <b v="0"/>
    <x v="6"/>
    <n v="4.7"/>
    <x v="2929"/>
    <x v="1"/>
    <s v="plays"/>
  </r>
  <r>
    <n v="4087"/>
    <s v="Stage Production &quot;The Nail Shop&quot;"/>
    <s v="Comedy Stage Play"/>
    <x v="376"/>
    <n v="0"/>
    <x v="1"/>
    <x v="0"/>
    <s v="USD"/>
    <n v="1468777786"/>
    <n v="1466185786"/>
    <b v="0"/>
    <n v="0"/>
    <b v="0"/>
    <x v="6"/>
    <n v="0"/>
    <x v="121"/>
    <x v="1"/>
    <s v="plays"/>
  </r>
  <r>
    <n v="4088"/>
    <s v="Community Theatre Project-Children's Show (Arthur)"/>
    <s v="Young persons theatre company working in deprived area seeking funding for children's theatrical production."/>
    <x v="13"/>
    <n v="216"/>
    <x v="1"/>
    <x v="1"/>
    <s v="GBP"/>
    <n v="1421403960"/>
    <n v="1418827324"/>
    <b v="0"/>
    <n v="3"/>
    <b v="0"/>
    <x v="6"/>
    <n v="10.8"/>
    <x v="2751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1"/>
    <x v="0"/>
    <s v="USD"/>
    <n v="1433093700"/>
    <n v="1430242488"/>
    <b v="0"/>
    <n v="8"/>
    <b v="0"/>
    <x v="6"/>
    <n v="4.8"/>
    <x v="180"/>
    <x v="1"/>
    <s v="plays"/>
  </r>
  <r>
    <n v="4090"/>
    <s v="&quot; Sweet O'l Mama &quot; Theater Production"/>
    <s v="A gripping re-enactment of a true breast cancer survival story, highlighted with inspiration and laughter!"/>
    <x v="28"/>
    <n v="32"/>
    <x v="1"/>
    <x v="0"/>
    <s v="USD"/>
    <n v="1438959600"/>
    <n v="1437754137"/>
    <b v="0"/>
    <n v="3"/>
    <b v="0"/>
    <x v="6"/>
    <n v="3.2"/>
    <x v="1592"/>
    <x v="1"/>
    <s v="plays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1"/>
    <x v="0"/>
    <s v="USD"/>
    <n v="1421410151"/>
    <n v="1418818151"/>
    <b v="0"/>
    <n v="8"/>
    <b v="0"/>
    <x v="6"/>
    <n v="12.75"/>
    <x v="157"/>
    <x v="1"/>
    <s v="plays"/>
  </r>
  <r>
    <n v="4092"/>
    <s v="A CRY FOR HELP"/>
    <s v="&quot;A Cry for Help is Riveting, Inspiring, and Mesmerizing. You will laugh, cry, and be thinking about your own Cry for Help&quot;"/>
    <x v="74"/>
    <n v="20"/>
    <x v="1"/>
    <x v="0"/>
    <s v="USD"/>
    <n v="1428205247"/>
    <n v="1423024847"/>
    <b v="0"/>
    <n v="1"/>
    <b v="0"/>
    <x v="6"/>
    <n v="1.8181818181818181E-2"/>
    <x v="135"/>
    <x v="1"/>
    <s v="plays"/>
  </r>
  <r>
    <n v="4093"/>
    <s v="The Grouch Who Couldn't Steal Christmas"/>
    <s v="'The Grouch' is the perfect way to brighten up your Christmas. Full of love, laughs and some sheer calculated silliness, don't miss it!"/>
    <x v="30"/>
    <n v="60"/>
    <x v="1"/>
    <x v="1"/>
    <s v="GBP"/>
    <n v="1440272093"/>
    <n v="1435088093"/>
    <b v="0"/>
    <n v="4"/>
    <b v="0"/>
    <x v="6"/>
    <n v="2.4"/>
    <x v="2"/>
    <x v="1"/>
    <s v="plays"/>
  </r>
  <r>
    <n v="4094"/>
    <s v="Live at the Speakeasy with Ryan Anderson"/>
    <s v="Live at the Speakeasy with Ryan Anderson is a local talk show! Showcasing local artist, special guest, and talented bands."/>
    <x v="13"/>
    <n v="730"/>
    <x v="1"/>
    <x v="0"/>
    <s v="USD"/>
    <n v="1413953940"/>
    <n v="1410141900"/>
    <b v="0"/>
    <n v="8"/>
    <b v="0"/>
    <x v="6"/>
    <n v="36.5"/>
    <x v="2930"/>
    <x v="1"/>
    <s v="plays"/>
  </r>
  <r>
    <n v="4095"/>
    <s v="LOPE ENAMORADO"/>
    <s v="Proyecto teatral dirigido por MartÃ­n Acosta que habla y reflexiona sobre el amor y su naturaleza."/>
    <x v="11"/>
    <n v="800"/>
    <x v="1"/>
    <x v="14"/>
    <s v="MXN"/>
    <n v="1482108350"/>
    <n v="1479516350"/>
    <b v="0"/>
    <n v="1"/>
    <b v="0"/>
    <x v="6"/>
    <n v="2.666666666666667"/>
    <x v="2931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1"/>
    <x v="1"/>
    <s v="GBP"/>
    <n v="1488271860"/>
    <n v="1484484219"/>
    <b v="0"/>
    <n v="5"/>
    <b v="0"/>
    <x v="6"/>
    <n v="11.428571428571429"/>
    <x v="2932"/>
    <x v="1"/>
    <s v="plays"/>
  </r>
  <r>
    <n v="4097"/>
    <s v="And There Was War! Major Theatre Production"/>
    <s v="And There Was War is a play, a biblical narrative deeply entrenched in the concepts of the great controversy between Good and Evil!"/>
    <x v="3"/>
    <n v="0"/>
    <x v="1"/>
    <x v="1"/>
    <s v="GBP"/>
    <n v="1454284500"/>
    <n v="1449431237"/>
    <b v="0"/>
    <n v="0"/>
    <b v="0"/>
    <x v="6"/>
    <n v="0"/>
    <x v="121"/>
    <x v="1"/>
    <s v="plays"/>
  </r>
  <r>
    <n v="4098"/>
    <s v="Life is simple"/>
    <s v="Community Youth play, written by and performed by the youth about finding joy in the simple things in life"/>
    <x v="96"/>
    <n v="0"/>
    <x v="1"/>
    <x v="0"/>
    <s v="USD"/>
    <n v="1465060797"/>
    <n v="1462468797"/>
    <b v="0"/>
    <n v="0"/>
    <b v="0"/>
    <x v="6"/>
    <n v="0"/>
    <x v="121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1"/>
    <x v="0"/>
    <s v="USD"/>
    <n v="1472847873"/>
    <n v="1468959873"/>
    <b v="0"/>
    <n v="1"/>
    <b v="0"/>
    <x v="6"/>
    <n v="1.1111111111111112"/>
    <x v="73"/>
    <x v="1"/>
    <s v="plays"/>
  </r>
  <r>
    <n v="4100"/>
    <s v="America is at the Mall: A Play in Three Acts"/>
    <s v="How does war change a family?  A peek into one family's kitchen as their soldier fights in Iraq."/>
    <x v="444"/>
    <n v="0"/>
    <x v="1"/>
    <x v="0"/>
    <s v="USD"/>
    <n v="1414205990"/>
    <n v="1413341990"/>
    <b v="0"/>
    <n v="0"/>
    <b v="0"/>
    <x v="6"/>
    <n v="0"/>
    <x v="121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1"/>
    <x v="0"/>
    <s v="USD"/>
    <n v="1485380482"/>
    <n v="1482788482"/>
    <b v="0"/>
    <n v="0"/>
    <b v="0"/>
    <x v="6"/>
    <n v="0"/>
    <x v="121"/>
    <x v="1"/>
    <s v="plays"/>
  </r>
  <r>
    <n v="4102"/>
    <s v="4th Wall Theatre Project"/>
    <s v="Local Community theater to get up and running in the Idaho Falls area. Something new, something different!"/>
    <x v="2"/>
    <n v="137"/>
    <x v="1"/>
    <x v="0"/>
    <s v="USD"/>
    <n v="1463343673"/>
    <n v="1460751673"/>
    <b v="0"/>
    <n v="6"/>
    <b v="0"/>
    <x v="6"/>
    <n v="27.400000000000002"/>
    <x v="2933"/>
    <x v="1"/>
    <s v="plays"/>
  </r>
  <r>
    <n v="4103"/>
    <s v="Weather Men"/>
    <s v="Weather Men is a play, written by Nathan Black.  A comedy/drama that explores the question of 'why people stay together?'"/>
    <x v="28"/>
    <n v="100"/>
    <x v="1"/>
    <x v="0"/>
    <s v="USD"/>
    <n v="1440613920"/>
    <n v="1435953566"/>
    <b v="0"/>
    <n v="6"/>
    <b v="0"/>
    <x v="6"/>
    <n v="10"/>
    <x v="412"/>
    <x v="1"/>
    <s v="plays"/>
  </r>
  <r>
    <n v="4104"/>
    <s v="PETER PAN - a new play by Ebony Rattle"/>
    <s v="PETER PAN, written by Ebony Rattle, is a new retelling of the classic play by J.M. Barrie about a boy who refused to grow up."/>
    <x v="9"/>
    <n v="641"/>
    <x v="1"/>
    <x v="2"/>
    <s v="AUD"/>
    <n v="1477550434"/>
    <n v="1474958434"/>
    <b v="0"/>
    <n v="14"/>
    <b v="0"/>
    <x v="6"/>
    <n v="21.366666666666667"/>
    <x v="2934"/>
    <x v="1"/>
    <s v="plays"/>
  </r>
  <r>
    <n v="4105"/>
    <s v="Â¡LlÃ©vame!"/>
    <s v="Buscamos finalizar el proceso de producciÃ³n de un espectÃ¡culo de payaso y con Ã©l, activar espacios pÃºblicos para la escena clown."/>
    <x v="287"/>
    <n v="2300"/>
    <x v="1"/>
    <x v="14"/>
    <s v="MXN"/>
    <n v="1482711309"/>
    <n v="1479860109"/>
    <b v="0"/>
    <n v="6"/>
    <b v="0"/>
    <x v="6"/>
    <n v="6.9696969696969706"/>
    <x v="2935"/>
    <x v="1"/>
    <s v="plays"/>
  </r>
  <r>
    <n v="4106"/>
    <s v="David Facer, Paradox Magic"/>
    <s v="No magic show has ever integrated theatre arts like this.  World of Paradox is designed for all audiences and is interactive in nature."/>
    <x v="10"/>
    <n v="3530"/>
    <x v="1"/>
    <x v="0"/>
    <s v="USD"/>
    <n v="1427936400"/>
    <n v="1424221866"/>
    <b v="0"/>
    <n v="33"/>
    <b v="0"/>
    <x v="6"/>
    <n v="70.599999999999994"/>
    <x v="2936"/>
    <x v="1"/>
    <s v="plays"/>
  </r>
  <r>
    <n v="4107"/>
    <s v="Sacrifice"/>
    <s v="A new dramatic comedy dealing with a father's unwillingness to let go of his past causes major problems for the future of his daughter."/>
    <x v="13"/>
    <n v="41"/>
    <x v="1"/>
    <x v="0"/>
    <s v="USD"/>
    <n v="1411596001"/>
    <n v="1409608801"/>
    <b v="0"/>
    <n v="4"/>
    <b v="0"/>
    <x v="6"/>
    <n v="2.0500000000000003"/>
    <x v="2270"/>
    <x v="1"/>
    <s v="plays"/>
  </r>
  <r>
    <n v="4108"/>
    <s v="The Black Woman's Attitude Stage Play"/>
    <s v="We are producing and directing a stage play that will focus on relationships and the stereotypes/truths that prohibit growth."/>
    <x v="9"/>
    <n v="59"/>
    <x v="1"/>
    <x v="0"/>
    <s v="USD"/>
    <n v="1488517200"/>
    <n v="1485909937"/>
    <b v="0"/>
    <n v="1"/>
    <b v="0"/>
    <x v="6"/>
    <n v="1.9666666666666666"/>
    <x v="585"/>
    <x v="1"/>
    <s v="plays"/>
  </r>
  <r>
    <n v="4109"/>
    <s v="Jack the Lad"/>
    <s v="Jack the Lad - a new play that explores how far the boundaries of friendship will stretch when morality and loyalties clash."/>
    <x v="2"/>
    <n v="0"/>
    <x v="1"/>
    <x v="1"/>
    <s v="GBP"/>
    <n v="1448805404"/>
    <n v="1446209804"/>
    <b v="0"/>
    <n v="0"/>
    <b v="0"/>
    <x v="6"/>
    <n v="0"/>
    <x v="121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1"/>
    <x v="1"/>
    <s v="GBP"/>
    <n v="1469113351"/>
    <n v="1463929351"/>
    <b v="0"/>
    <n v="6"/>
    <b v="0"/>
    <x v="6"/>
    <n v="28.666666666666668"/>
    <x v="2937"/>
    <x v="1"/>
    <s v="plays"/>
  </r>
  <r>
    <n v="4111"/>
    <s v="REBORN IN LOVE"/>
    <s v="REBORN IN LOVE is the sequel to REBORN FROM ABOVE: A Tale of Eternal Love.  This is part two, of a One-Act play series."/>
    <x v="9"/>
    <n v="94"/>
    <x v="1"/>
    <x v="0"/>
    <s v="USD"/>
    <n v="1424747740"/>
    <n v="1422155740"/>
    <b v="0"/>
    <n v="6"/>
    <b v="0"/>
    <x v="6"/>
    <n v="3.1333333333333333"/>
    <x v="2938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1"/>
    <x v="17"/>
    <s v="EUR"/>
    <n v="1456617600"/>
    <n v="1454280186"/>
    <b v="0"/>
    <n v="1"/>
    <b v="0"/>
    <x v="6"/>
    <n v="0.04"/>
    <x v="12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1"/>
    <x v="0"/>
    <s v="USD"/>
    <n v="1452234840"/>
    <n v="1450619123"/>
    <b v="0"/>
    <n v="3"/>
    <b v="0"/>
    <x v="6"/>
    <n v="0.2"/>
    <x v="120"/>
    <x v="1"/>
    <s v="plays"/>
  </r>
  <r>
    <m/>
    <m/>
    <m/>
    <x v="445"/>
    <m/>
    <x v="4"/>
    <x v="21"/>
    <m/>
    <m/>
    <m/>
    <m/>
    <m/>
    <m/>
    <x v="41"/>
    <m/>
    <x v="2939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0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0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0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0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0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0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0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0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0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0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0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0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0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0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0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0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0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0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0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0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0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0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0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0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0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0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0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0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0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0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0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0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0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1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1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1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1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1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1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1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1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1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1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1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2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2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2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2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1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1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1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1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1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1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1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1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1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1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1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1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1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1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1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1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2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1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1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1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1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1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1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1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1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1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1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1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1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1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1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1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1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1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1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2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2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1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1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1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1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1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1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1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1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1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1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1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1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1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1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1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1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1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1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1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1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1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1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1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2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2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2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2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2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2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2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1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1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2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1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1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1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1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1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1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1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1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1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1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1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1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1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1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1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1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1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2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1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1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1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1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1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1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1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2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1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1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1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1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1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1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1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1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1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9743C-EF90-4072-BFDE-4587D928F5D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>
      <items count="2941">
        <item x="120"/>
        <item x="852"/>
        <item x="1788"/>
        <item x="1313"/>
        <item x="453"/>
        <item x="1054"/>
        <item x="2148"/>
        <item x="743"/>
        <item x="366"/>
        <item x="2679"/>
        <item x="825"/>
        <item x="830"/>
        <item x="408"/>
        <item x="1967"/>
        <item x="143"/>
        <item x="1681"/>
        <item x="2908"/>
        <item x="369"/>
        <item x="361"/>
        <item x="556"/>
        <item x="144"/>
        <item x="1987"/>
        <item x="1603"/>
        <item x="1587"/>
        <item x="148"/>
        <item x="162"/>
        <item x="2117"/>
        <item x="829"/>
        <item x="1057"/>
        <item x="1052"/>
        <item x="1318"/>
        <item x="522"/>
        <item x="2280"/>
        <item x="815"/>
        <item x="2921"/>
        <item x="817"/>
        <item x="589"/>
        <item x="2016"/>
        <item x="1878"/>
        <item x="2249"/>
        <item x="507"/>
        <item x="1797"/>
        <item x="755"/>
        <item x="1585"/>
        <item x="439"/>
        <item x="2168"/>
        <item x="440"/>
        <item x="2081"/>
        <item x="377"/>
        <item x="2929"/>
        <item x="2858"/>
        <item x="2122"/>
        <item x="119"/>
        <item x="1950"/>
        <item x="2879"/>
        <item x="2270"/>
        <item x="401"/>
        <item x="827"/>
        <item x="689"/>
        <item x="1520"/>
        <item x="497"/>
        <item x="811"/>
        <item x="1592"/>
        <item x="798"/>
        <item x="2040"/>
        <item x="2718"/>
        <item x="1761"/>
        <item x="2902"/>
        <item x="1302"/>
        <item x="123"/>
        <item x="1692"/>
        <item x="364"/>
        <item x="1590"/>
        <item x="1053"/>
        <item x="1910"/>
        <item x="671"/>
        <item x="1276"/>
        <item x="385"/>
        <item x="1205"/>
        <item x="406"/>
        <item x="800"/>
        <item x="2277"/>
        <item x="31"/>
        <item x="1992"/>
        <item x="2868"/>
        <item x="514"/>
        <item x="140"/>
        <item x="2625"/>
        <item x="1769"/>
        <item x="398"/>
        <item x="2079"/>
        <item x="454"/>
        <item x="677"/>
        <item x="2937"/>
        <item x="1710"/>
        <item x="1134"/>
        <item x="2327"/>
        <item x="2199"/>
        <item x="2"/>
        <item x="1642"/>
        <item x="2647"/>
        <item x="2756"/>
        <item x="388"/>
        <item x="136"/>
        <item x="1777"/>
        <item x="462"/>
        <item x="2938"/>
        <item x="181"/>
        <item x="1696"/>
        <item x="2108"/>
        <item x="83"/>
        <item x="2099"/>
        <item x="587"/>
        <item x="796"/>
        <item x="1862"/>
        <item x="1362"/>
        <item x="465"/>
        <item x="380"/>
        <item x="459"/>
        <item x="367"/>
        <item x="412"/>
        <item x="383"/>
        <item x="1790"/>
        <item x="1363"/>
        <item x="1858"/>
        <item x="1047"/>
        <item x="387"/>
        <item x="2692"/>
        <item x="2038"/>
        <item x="844"/>
        <item x="2562"/>
        <item x="1956"/>
        <item x="818"/>
        <item x="557"/>
        <item x="2410"/>
        <item x="826"/>
        <item x="1600"/>
        <item x="666"/>
        <item x="2032"/>
        <item x="2668"/>
        <item x="1782"/>
        <item x="2925"/>
        <item x="805"/>
        <item x="806"/>
        <item x="702"/>
        <item x="654"/>
        <item x="2046"/>
        <item x="2149"/>
        <item x="1755"/>
        <item x="1090"/>
        <item x="724"/>
        <item x="2419"/>
        <item x="862"/>
        <item x="543"/>
        <item x="661"/>
        <item x="74"/>
        <item x="2554"/>
        <item x="695"/>
        <item x="1584"/>
        <item x="2096"/>
        <item x="135"/>
        <item x="2727"/>
        <item x="2092"/>
        <item x="2245"/>
        <item x="141"/>
        <item x="382"/>
        <item x="526"/>
        <item x="1537"/>
        <item x="442"/>
        <item x="376"/>
        <item x="2128"/>
        <item x="2246"/>
        <item x="2648"/>
        <item x="68"/>
        <item x="1028"/>
        <item x="1671"/>
        <item x="1241"/>
        <item x="1586"/>
        <item x="792"/>
        <item x="1694"/>
        <item x="1036"/>
        <item x="676"/>
        <item x="1668"/>
        <item x="2832"/>
        <item x="1938"/>
        <item x="678"/>
        <item x="2027"/>
        <item x="94"/>
        <item x="1589"/>
        <item x="15"/>
        <item x="699"/>
        <item x="1611"/>
        <item x="1913"/>
        <item x="95"/>
        <item x="1250"/>
        <item x="774"/>
        <item x="1674"/>
        <item x="2031"/>
        <item x="2523"/>
        <item x="1789"/>
        <item x="381"/>
        <item x="2667"/>
        <item x="1654"/>
        <item x="2893"/>
        <item x="662"/>
        <item x="1965"/>
        <item x="2933"/>
        <item x="2643"/>
        <item x="1581"/>
        <item x="1904"/>
        <item x="2450"/>
        <item x="1897"/>
        <item x="2284"/>
        <item x="1397"/>
        <item x="1077"/>
        <item x="823"/>
        <item x="836"/>
        <item x="2184"/>
        <item x="463"/>
        <item x="1856"/>
        <item x="842"/>
        <item x="481"/>
        <item x="821"/>
        <item x="2854"/>
        <item x="2238"/>
        <item x="2076"/>
        <item x="1482"/>
        <item x="1989"/>
        <item x="2918"/>
        <item x="891"/>
        <item x="1689"/>
        <item x="2371"/>
        <item x="2098"/>
        <item x="535"/>
        <item x="810"/>
        <item x="789"/>
        <item x="1228"/>
        <item x="708"/>
        <item x="1049"/>
        <item x="944"/>
        <item x="2504"/>
        <item x="1702"/>
        <item x="2635"/>
        <item x="838"/>
        <item x="1003"/>
        <item x="2064"/>
        <item x="2330"/>
        <item x="1392"/>
        <item x="2447"/>
        <item x="1321"/>
        <item x="692"/>
        <item x="1055"/>
        <item x="2873"/>
        <item x="1704"/>
        <item x="457"/>
        <item x="621"/>
        <item x="384"/>
        <item x="1837"/>
        <item x="1670"/>
        <item x="2075"/>
        <item x="435"/>
        <item x="122"/>
        <item x="715"/>
        <item x="1949"/>
        <item x="2073"/>
        <item x="1596"/>
        <item x="2595"/>
        <item x="1004"/>
        <item x="2775"/>
        <item x="1667"/>
        <item x="832"/>
        <item x="2788"/>
        <item x="1760"/>
        <item x="157"/>
        <item x="2241"/>
        <item x="2781"/>
        <item x="1251"/>
        <item x="2849"/>
        <item x="2156"/>
        <item x="2444"/>
        <item x="153"/>
        <item x="438"/>
        <item x="2769"/>
        <item x="1653"/>
        <item x="1216"/>
        <item x="537"/>
        <item x="1376"/>
        <item x="1823"/>
        <item x="1132"/>
        <item x="2120"/>
        <item x="2894"/>
        <item x="730"/>
        <item x="2652"/>
        <item x="1192"/>
        <item x="1842"/>
        <item x="1934"/>
        <item x="1591"/>
        <item x="2416"/>
        <item x="2102"/>
        <item x="2421"/>
        <item x="1295"/>
        <item x="1138"/>
        <item x="2871"/>
        <item x="2507"/>
        <item x="672"/>
        <item x="1660"/>
        <item x="2762"/>
        <item x="917"/>
        <item x="1669"/>
        <item x="50"/>
        <item x="2115"/>
        <item x="1645"/>
        <item x="1039"/>
        <item x="502"/>
        <item x="1400"/>
        <item x="1502"/>
        <item x="446"/>
        <item x="1825"/>
        <item x="1937"/>
        <item x="1929"/>
        <item x="620"/>
        <item x="951"/>
        <item x="1848"/>
        <item x="687"/>
        <item x="1206"/>
        <item x="103"/>
        <item x="1745"/>
        <item x="138"/>
        <item x="1700"/>
        <item x="53"/>
        <item x="1245"/>
        <item x="635"/>
        <item x="2492"/>
        <item x="391"/>
        <item x="2513"/>
        <item x="1133"/>
        <item x="1579"/>
        <item x="2303"/>
        <item x="2528"/>
        <item x="653"/>
        <item x="1383"/>
        <item x="233"/>
        <item x="674"/>
        <item x="1010"/>
        <item x="1828"/>
        <item x="626"/>
        <item x="114"/>
        <item x="1821"/>
        <item x="684"/>
        <item x="252"/>
        <item x="1069"/>
        <item x="2109"/>
        <item x="1827"/>
        <item x="1593"/>
        <item x="2285"/>
        <item x="2437"/>
        <item x="2896"/>
        <item x="1907"/>
        <item x="2382"/>
        <item x="1085"/>
        <item x="2904"/>
        <item x="793"/>
        <item x="764"/>
        <item x="420"/>
        <item x="681"/>
        <item x="1450"/>
        <item x="2116"/>
        <item x="2517"/>
        <item x="2041"/>
        <item x="1903"/>
        <item x="2101"/>
        <item x="2420"/>
        <item x="1898"/>
        <item x="1608"/>
        <item x="1394"/>
        <item x="2685"/>
        <item x="2482"/>
        <item x="2564"/>
        <item x="2100"/>
        <item x="964"/>
        <item x="180"/>
        <item x="1884"/>
        <item x="2251"/>
        <item x="899"/>
        <item x="2863"/>
        <item x="2535"/>
        <item x="2089"/>
        <item x="1712"/>
        <item x="976"/>
        <item x="750"/>
        <item x="726"/>
        <item x="1560"/>
        <item x="458"/>
        <item x="1026"/>
        <item x="206"/>
        <item x="76"/>
        <item x="2747"/>
        <item x="2589"/>
        <item x="2486"/>
        <item x="154"/>
        <item x="2760"/>
        <item x="2664"/>
        <item x="2626"/>
        <item x="1086"/>
        <item x="1144"/>
        <item x="775"/>
        <item x="627"/>
        <item x="595"/>
        <item x="499"/>
        <item x="1292"/>
        <item x="2297"/>
        <item x="683"/>
        <item x="1835"/>
        <item x="90"/>
        <item x="1918"/>
        <item x="9"/>
        <item x="2050"/>
        <item x="1582"/>
        <item x="1624"/>
        <item x="2723"/>
        <item x="2311"/>
        <item x="29"/>
        <item x="1739"/>
        <item x="490"/>
        <item x="1807"/>
        <item x="1455"/>
        <item x="2039"/>
        <item x="1002"/>
        <item x="1936"/>
        <item x="922"/>
        <item x="1399"/>
        <item x="586"/>
        <item x="660"/>
        <item x="2321"/>
        <item x="1948"/>
        <item x="2515"/>
        <item x="700"/>
        <item x="1194"/>
        <item x="1009"/>
        <item x="256"/>
        <item x="2287"/>
        <item x="942"/>
        <item x="1116"/>
        <item x="1833"/>
        <item x="1656"/>
        <item x="876"/>
        <item x="2882"/>
        <item x="151"/>
        <item x="691"/>
        <item x="1367"/>
        <item x="164"/>
        <item x="1687"/>
        <item x="1360"/>
        <item x="2453"/>
        <item x="2915"/>
        <item x="2319"/>
        <item x="580"/>
        <item x="2924"/>
        <item x="1075"/>
        <item x="1646"/>
        <item x="794"/>
        <item x="719"/>
        <item x="2224"/>
        <item x="1612"/>
        <item x="853"/>
        <item x="1713"/>
        <item x="2557"/>
        <item x="2417"/>
        <item x="1462"/>
        <item x="2900"/>
        <item x="1209"/>
        <item x="1978"/>
        <item x="2062"/>
        <item x="2292"/>
        <item x="447"/>
        <item x="652"/>
        <item x="1244"/>
        <item x="1731"/>
        <item x="1386"/>
        <item x="1814"/>
        <item x="797"/>
        <item x="1993"/>
        <item x="910"/>
        <item x="667"/>
        <item x="569"/>
        <item x="1583"/>
        <item x="2578"/>
        <item x="508"/>
        <item x="1210"/>
        <item x="2592"/>
        <item x="1798"/>
        <item x="1184"/>
        <item x="1588"/>
        <item x="1262"/>
        <item x="431"/>
        <item x="673"/>
        <item x="2294"/>
        <item x="1071"/>
        <item x="822"/>
        <item x="1943"/>
        <item x="2361"/>
        <item x="2923"/>
        <item x="436"/>
        <item x="1421"/>
        <item x="2086"/>
        <item x="2815"/>
        <item x="1703"/>
        <item x="486"/>
        <item x="2892"/>
        <item x="745"/>
        <item x="1794"/>
        <item x="1271"/>
        <item x="1070"/>
        <item x="63"/>
        <item x="2689"/>
        <item x="2859"/>
        <item x="1915"/>
        <item x="1931"/>
        <item x="1381"/>
        <item x="1900"/>
        <item x="1572"/>
        <item x="1604"/>
        <item x="680"/>
        <item x="2035"/>
        <item x="791"/>
        <item x="2572"/>
        <item x="1334"/>
        <item x="1562"/>
        <item x="2469"/>
        <item x="1278"/>
        <item x="363"/>
        <item x="1414"/>
        <item x="139"/>
        <item x="1632"/>
        <item x="2105"/>
        <item x="2596"/>
        <item x="949"/>
        <item x="1522"/>
        <item x="2503"/>
        <item x="2693"/>
        <item x="946"/>
        <item x="1396"/>
        <item x="776"/>
        <item x="1223"/>
        <item x="1505"/>
        <item x="828"/>
        <item x="2142"/>
        <item x="2058"/>
        <item x="2056"/>
        <item x="551"/>
        <item x="2123"/>
        <item x="636"/>
        <item x="2350"/>
        <item x="248"/>
        <item x="651"/>
        <item x="2333"/>
        <item x="1064"/>
        <item x="1935"/>
        <item x="2048"/>
        <item x="2725"/>
        <item x="1433"/>
        <item x="1826"/>
        <item x="1159"/>
        <item x="2690"/>
        <item x="1699"/>
        <item x="1756"/>
        <item x="2351"/>
        <item x="1566"/>
        <item x="1659"/>
        <item x="2072"/>
        <item x="2225"/>
        <item x="2234"/>
        <item x="657"/>
        <item x="70"/>
        <item x="706"/>
        <item x="579"/>
        <item x="1947"/>
        <item x="578"/>
        <item x="1711"/>
        <item x="839"/>
        <item x="2901"/>
        <item x="133"/>
        <item x="2306"/>
        <item x="1314"/>
        <item x="1345"/>
        <item x="1829"/>
        <item x="804"/>
        <item x="1752"/>
        <item x="2329"/>
        <item x="858"/>
        <item x="2525"/>
        <item x="470"/>
        <item x="1846"/>
        <item x="2034"/>
        <item x="2662"/>
        <item x="916"/>
        <item x="2398"/>
        <item x="2875"/>
        <item x="2623"/>
        <item x="134"/>
        <item x="2802"/>
        <item x="451"/>
        <item x="1080"/>
        <item x="390"/>
        <item x="1063"/>
        <item x="2301"/>
        <item x="591"/>
        <item x="934"/>
        <item x="1006"/>
        <item x="2836"/>
        <item x="2753"/>
        <item x="78"/>
        <item x="2638"/>
        <item x="2584"/>
        <item x="2867"/>
        <item x="1411"/>
        <item x="1020"/>
        <item x="1200"/>
        <item x="1850"/>
        <item x="1097"/>
        <item x="882"/>
        <item x="1894"/>
        <item x="1185"/>
        <item x="919"/>
        <item x="1941"/>
        <item x="498"/>
        <item x="1160"/>
        <item x="561"/>
        <item x="1643"/>
        <item x="482"/>
        <item x="787"/>
        <item x="583"/>
        <item x="1217"/>
        <item x="415"/>
        <item x="2037"/>
        <item x="624"/>
        <item x="2629"/>
        <item x="2680"/>
        <item x="104"/>
        <item x="1945"/>
        <item x="1953"/>
        <item x="2699"/>
        <item x="1843"/>
        <item x="1108"/>
        <item x="2658"/>
        <item x="393"/>
        <item x="2577"/>
        <item x="2317"/>
        <item x="2750"/>
        <item x="2365"/>
        <item x="2049"/>
        <item x="632"/>
        <item x="952"/>
        <item x="2730"/>
        <item x="1101"/>
        <item x="1187"/>
        <item x="379"/>
        <item x="82"/>
        <item x="1726"/>
        <item x="2890"/>
        <item x="1633"/>
        <item x="2323"/>
        <item x="1753"/>
        <item x="1857"/>
        <item x="1008"/>
        <item x="2593"/>
        <item x="79"/>
        <item x="2581"/>
        <item x="2534"/>
        <item x="1619"/>
        <item x="320"/>
        <item x="1220"/>
        <item x="209"/>
        <item x="1089"/>
        <item x="799"/>
        <item x="1815"/>
        <item x="2661"/>
        <item x="1354"/>
        <item x="2033"/>
        <item x="2752"/>
        <item x="2418"/>
        <item x="610"/>
        <item x="294"/>
        <item x="2013"/>
        <item x="993"/>
        <item x="99"/>
        <item x="1148"/>
        <item x="365"/>
        <item x="1767"/>
        <item x="2263"/>
        <item x="433"/>
        <item x="2831"/>
        <item x="2636"/>
        <item x="1750"/>
        <item x="1395"/>
        <item x="2239"/>
        <item x="2613"/>
        <item x="1212"/>
        <item x="2555"/>
        <item x="2547"/>
        <item x="1641"/>
        <item x="2390"/>
        <item x="1957"/>
        <item x="205"/>
        <item x="2556"/>
        <item x="2291"/>
        <item x="1977"/>
        <item x="980"/>
        <item x="1672"/>
        <item x="694"/>
        <item x="38"/>
        <item x="2799"/>
        <item x="655"/>
        <item x="1366"/>
        <item x="1515"/>
        <item x="707"/>
        <item x="2295"/>
        <item x="314"/>
        <item x="1693"/>
        <item x="1364"/>
        <item x="602"/>
        <item x="725"/>
        <item x="2157"/>
        <item x="17"/>
        <item x="2917"/>
        <item x="1757"/>
        <item x="840"/>
        <item x="1323"/>
        <item x="1170"/>
        <item x="1315"/>
        <item x="2036"/>
        <item x="959"/>
        <item x="1312"/>
        <item x="1370"/>
        <item x="2621"/>
        <item x="1648"/>
        <item x="577"/>
        <item x="1038"/>
        <item x="1267"/>
        <item x="665"/>
        <item x="249"/>
        <item x="1831"/>
        <item x="592"/>
        <item x="1709"/>
        <item x="485"/>
        <item x="663"/>
        <item x="911"/>
        <item x="1403"/>
        <item x="317"/>
        <item x="311"/>
        <item x="491"/>
        <item x="2060"/>
        <item x="1380"/>
        <item x="325"/>
        <item x="783"/>
        <item x="60"/>
        <item x="1022"/>
        <item x="1513"/>
        <item x="2644"/>
        <item x="2755"/>
        <item x="2074"/>
        <item x="2550"/>
        <item x="1083"/>
        <item x="2548"/>
        <item x="809"/>
        <item x="2823"/>
        <item x="145"/>
        <item x="631"/>
        <item x="921"/>
        <item x="553"/>
        <item x="1556"/>
        <item x="1890"/>
        <item x="1011"/>
        <item x="1891"/>
        <item x="1544"/>
        <item x="611"/>
        <item x="1644"/>
        <item x="2043"/>
        <item x="1684"/>
        <item x="729"/>
        <item x="803"/>
        <item x="895"/>
        <item x="1629"/>
        <item x="2093"/>
        <item x="1939"/>
        <item x="2479"/>
        <item x="837"/>
        <item x="1623"/>
        <item x="947"/>
        <item x="1733"/>
        <item x="2710"/>
        <item x="2065"/>
        <item x="2926"/>
        <item x="1081"/>
        <item x="424"/>
        <item x="688"/>
        <item x="2000"/>
        <item x="1147"/>
        <item x="901"/>
        <item x="2094"/>
        <item x="1215"/>
        <item x="1201"/>
        <item x="1068"/>
        <item x="541"/>
        <item x="2509"/>
        <item x="2864"/>
        <item x="2624"/>
        <item x="1470"/>
        <item x="2059"/>
        <item x="2682"/>
        <item x="293"/>
        <item x="2449"/>
        <item x="1291"/>
        <item x="1211"/>
        <item x="834"/>
        <item x="2561"/>
        <item x="316"/>
        <item x="2619"/>
        <item x="1279"/>
        <item x="733"/>
        <item x="2177"/>
        <item x="982"/>
        <item x="2739"/>
        <item x="464"/>
        <item x="972"/>
        <item x="198"/>
        <item x="607"/>
        <item x="622"/>
        <item x="2483"/>
        <item x="2217"/>
        <item x="1519"/>
        <item x="1851"/>
        <item x="571"/>
        <item x="2183"/>
        <item x="1218"/>
        <item x="350"/>
        <item x="2612"/>
        <item x="1335"/>
        <item x="216"/>
        <item x="2934"/>
        <item x="2884"/>
        <item x="2907"/>
        <item x="1175"/>
        <item x="2352"/>
        <item x="1951"/>
        <item x="2044"/>
        <item x="2422"/>
        <item x="781"/>
        <item x="703"/>
        <item x="2721"/>
        <item x="933"/>
        <item x="1723"/>
        <item x="2628"/>
        <item x="902"/>
        <item x="1740"/>
        <item x="131"/>
        <item x="1549"/>
        <item x="608"/>
        <item x="328"/>
        <item x="2113"/>
        <item x="1840"/>
        <item x="2426"/>
        <item x="2521"/>
        <item x="2374"/>
        <item x="165"/>
        <item x="1498"/>
        <item x="675"/>
        <item x="2533"/>
        <item x="1730"/>
        <item x="849"/>
        <item x="1372"/>
        <item x="1460"/>
        <item x="656"/>
        <item x="108"/>
        <item x="2325"/>
        <item x="1091"/>
        <item x="2322"/>
        <item x="234"/>
        <item x="2645"/>
        <item x="2125"/>
        <item x="1150"/>
        <item x="1224"/>
        <item x="2695"/>
        <item x="1933"/>
        <item x="1088"/>
        <item x="1265"/>
        <item x="1927"/>
        <item x="1195"/>
        <item x="1171"/>
        <item x="1655"/>
        <item x="2872"/>
        <item x="1331"/>
        <item x="2819"/>
        <item x="1764"/>
        <item x="187"/>
        <item x="2646"/>
        <item x="2795"/>
        <item x="2069"/>
        <item x="1541"/>
        <item x="125"/>
        <item x="1838"/>
        <item x="2139"/>
        <item x="2772"/>
        <item x="2696"/>
        <item x="645"/>
        <item x="1855"/>
        <item x="2850"/>
        <item x="1042"/>
        <item x="1140"/>
        <item x="1808"/>
        <item x="2591"/>
        <item x="1780"/>
        <item x="375"/>
        <item x="2052"/>
        <item x="2891"/>
        <item x="1490"/>
        <item x="742"/>
        <item x="1096"/>
        <item x="192"/>
        <item x="1717"/>
        <item x="1824"/>
        <item x="357"/>
        <item x="1772"/>
        <item x="1636"/>
        <item x="1126"/>
        <item x="1905"/>
        <item x="1051"/>
        <item x="1405"/>
        <item x="1300"/>
        <item x="802"/>
        <item x="2393"/>
        <item x="1149"/>
        <item x="1067"/>
        <item x="2828"/>
        <item x="896"/>
        <item x="2415"/>
        <item x="995"/>
        <item x="1373"/>
        <item x="2807"/>
        <item x="1158"/>
        <item x="1550"/>
        <item x="2129"/>
        <item x="790"/>
        <item x="2431"/>
        <item x="1025"/>
        <item x="1299"/>
        <item x="1152"/>
        <item x="1404"/>
        <item x="2182"/>
        <item x="448"/>
        <item x="2683"/>
        <item x="644"/>
        <item x="1361"/>
        <item x="1277"/>
        <item x="1888"/>
        <item x="2334"/>
        <item x="2620"/>
        <item x="1844"/>
        <item x="2889"/>
        <item x="56"/>
        <item x="1365"/>
        <item x="1598"/>
        <item x="2438"/>
        <item x="1679"/>
        <item x="2856"/>
        <item x="2774"/>
        <item x="727"/>
        <item x="2675"/>
        <item x="475"/>
        <item x="260"/>
        <item x="34"/>
        <item x="152"/>
        <item x="1707"/>
        <item x="73"/>
        <item x="2827"/>
        <item x="2609"/>
        <item x="1347"/>
        <item x="1595"/>
        <item x="2792"/>
        <item x="2338"/>
        <item x="362"/>
        <item x="211"/>
        <item x="2862"/>
        <item x="2346"/>
        <item x="1477"/>
        <item x="1031"/>
        <item x="1649"/>
        <item x="245"/>
        <item x="506"/>
        <item x="690"/>
        <item x="1841"/>
        <item x="2078"/>
        <item x="2571"/>
        <item x="2103"/>
        <item x="1719"/>
        <item x="2359"/>
        <item x="476"/>
        <item x="2004"/>
        <item x="2821"/>
        <item x="96"/>
        <item x="786"/>
        <item x="1384"/>
        <item x="718"/>
        <item x="1575"/>
        <item x="704"/>
        <item x="1369"/>
        <item x="918"/>
        <item x="2209"/>
        <item x="2153"/>
        <item x="2202"/>
        <item x="1685"/>
        <item x="1337"/>
        <item x="2219"/>
        <item x="2310"/>
        <item x="1594"/>
        <item x="1725"/>
        <item x="2560"/>
        <item x="2722"/>
        <item x="1346"/>
        <item x="1744"/>
        <item x="1527"/>
        <item x="2499"/>
        <item x="2552"/>
        <item x="397"/>
        <item x="1289"/>
        <item x="2061"/>
        <item x="22"/>
        <item x="1597"/>
        <item x="1658"/>
        <item x="1424"/>
        <item x="1564"/>
        <item x="735"/>
        <item x="582"/>
        <item x="1561"/>
        <item x="1847"/>
        <item x="2131"/>
        <item x="548"/>
        <item x="1270"/>
        <item x="1822"/>
        <item x="247"/>
        <item x="1048"/>
        <item x="2218"/>
        <item x="2575"/>
        <item x="630"/>
        <item x="985"/>
        <item x="720"/>
        <item x="2384"/>
        <item x="1199"/>
        <item x="370"/>
        <item x="2229"/>
        <item x="2767"/>
        <item x="860"/>
        <item x="1368"/>
        <item x="368"/>
        <item x="2118"/>
        <item x="2213"/>
        <item x="953"/>
        <item x="2537"/>
        <item x="2687"/>
        <item x="749"/>
        <item x="2354"/>
        <item x="1859"/>
        <item x="2391"/>
        <item x="2403"/>
        <item x="1213"/>
        <item x="1072"/>
        <item x="1341"/>
        <item x="1356"/>
        <item x="1640"/>
        <item x="1119"/>
        <item x="1854"/>
        <item x="1569"/>
        <item x="1156"/>
        <item x="664"/>
        <item x="1735"/>
        <item x="1870"/>
        <item x="450"/>
        <item x="935"/>
        <item x="81"/>
        <item x="2331"/>
        <item x="1716"/>
        <item x="97"/>
        <item x="1324"/>
        <item x="2172"/>
        <item x="2394"/>
        <item x="575"/>
        <item x="2576"/>
        <item x="460"/>
        <item x="1352"/>
        <item x="2432"/>
        <item x="2724"/>
        <item x="1811"/>
        <item x="1804"/>
        <item x="1657"/>
        <item x="2729"/>
        <item x="1742"/>
        <item x="1683"/>
        <item x="1565"/>
        <item x="2261"/>
        <item x="1861"/>
        <item x="1183"/>
        <item x="994"/>
        <item x="2253"/>
        <item x="2341"/>
        <item x="568"/>
        <item x="404"/>
        <item x="1728"/>
        <item x="2759"/>
        <item x="1680"/>
        <item x="1041"/>
        <item x="648"/>
        <item x="2003"/>
        <item x="1121"/>
        <item x="1237"/>
        <item x="188"/>
        <item x="318"/>
        <item x="1240"/>
        <item x="2631"/>
        <item x="1865"/>
        <item x="1409"/>
        <item x="566"/>
        <item x="167"/>
        <item x="2404"/>
        <item x="2477"/>
        <item x="2493"/>
        <item x="1570"/>
        <item x="868"/>
        <item x="977"/>
        <item x="547"/>
        <item x="223"/>
        <item x="1763"/>
        <item x="2401"/>
        <item x="1895"/>
        <item x="698"/>
        <item x="2566"/>
        <item x="2818"/>
        <item x="227"/>
        <item x="2651"/>
        <item x="346"/>
        <item x="217"/>
        <item x="1118"/>
        <item x="2627"/>
        <item x="1472"/>
        <item x="1273"/>
        <item x="517"/>
        <item x="2425"/>
        <item x="871"/>
        <item x="1297"/>
        <item x="395"/>
        <item x="2793"/>
        <item x="2657"/>
        <item x="2265"/>
        <item x="1024"/>
        <item x="913"/>
        <item x="1922"/>
        <item x="1883"/>
        <item x="1651"/>
        <item x="1508"/>
        <item x="1104"/>
        <item x="1795"/>
        <item x="2505"/>
        <item x="132"/>
        <item x="1627"/>
        <item x="2674"/>
        <item x="150"/>
        <item x="1751"/>
        <item x="2851"/>
        <item x="2694"/>
        <item x="19"/>
        <item x="2639"/>
        <item x="1423"/>
        <item x="701"/>
        <item x="1791"/>
        <item x="2471"/>
        <item x="2260"/>
        <item x="240"/>
        <item x="1401"/>
        <item x="1030"/>
        <item x="864"/>
        <item x="1136"/>
        <item x="338"/>
        <item x="378"/>
        <item x="1122"/>
        <item x="98"/>
        <item x="2262"/>
        <item x="48"/>
        <item x="2614"/>
        <item x="2703"/>
        <item x="228"/>
        <item x="1628"/>
        <item x="1094"/>
        <item x="2830"/>
        <item x="194"/>
        <item x="25"/>
        <item x="2345"/>
        <item x="2885"/>
        <item x="711"/>
        <item x="2567"/>
        <item x="1378"/>
        <item x="2743"/>
        <item x="584"/>
        <item x="574"/>
        <item x="779"/>
        <item x="2844"/>
        <item x="405"/>
        <item x="2379"/>
        <item x="1551"/>
        <item x="1869"/>
        <item x="213"/>
        <item x="2318"/>
        <item x="2373"/>
        <item x="2007"/>
        <item x="2866"/>
        <item x="353"/>
        <item x="1232"/>
        <item x="1622"/>
        <item x="1377"/>
        <item x="1787"/>
        <item x="2274"/>
        <item x="2563"/>
        <item x="1715"/>
        <item x="2278"/>
        <item x="2744"/>
        <item x="1358"/>
        <item x="2307"/>
        <item x="72"/>
        <item x="668"/>
        <item x="2272"/>
        <item x="1349"/>
        <item x="615"/>
        <item x="1165"/>
        <item x="1103"/>
        <item x="285"/>
        <item x="712"/>
        <item x="2653"/>
        <item x="1924"/>
        <item x="870"/>
        <item x="326"/>
        <item x="2663"/>
        <item x="1555"/>
        <item x="2516"/>
        <item x="1275"/>
        <item x="2166"/>
        <item x="642"/>
        <item x="1686"/>
        <item x="2368"/>
        <item x="336"/>
        <item x="2738"/>
        <item x="2604"/>
        <item x="894"/>
        <item x="2841"/>
        <item x="1920"/>
        <item x="2540"/>
        <item x="2820"/>
        <item x="1301"/>
        <item x="585"/>
        <item x="2791"/>
        <item x="1287"/>
        <item x="2649"/>
        <item x="1320"/>
        <item x="2740"/>
        <item x="728"/>
        <item x="2633"/>
        <item x="1614"/>
        <item x="278"/>
        <item x="658"/>
        <item x="898"/>
        <item x="998"/>
        <item x="1257"/>
        <item x="2678"/>
        <item x="1882"/>
        <item x="35"/>
        <item x="2355"/>
        <item x="2905"/>
        <item x="2428"/>
        <item x="2546"/>
        <item x="2366"/>
        <item x="1747"/>
        <item x="598"/>
        <item x="12"/>
        <item x="1001"/>
        <item x="88"/>
        <item x="2778"/>
        <item x="2903"/>
        <item x="2708"/>
        <item x="1887"/>
        <item x="1035"/>
        <item x="1290"/>
        <item x="1410"/>
        <item x="2594"/>
        <item x="2308"/>
        <item x="2602"/>
        <item x="77"/>
        <item x="2375"/>
        <item x="637"/>
        <item x="2097"/>
        <item x="2169"/>
        <item x="831"/>
        <item x="841"/>
        <item x="646"/>
        <item x="978"/>
        <item x="2082"/>
        <item x="843"/>
        <item x="1664"/>
        <item x="601"/>
        <item x="1770"/>
        <item x="2154"/>
        <item x="552"/>
        <item x="2711"/>
        <item x="2395"/>
        <item x="1975"/>
        <item x="1917"/>
        <item x="2397"/>
        <item x="2435"/>
        <item x="1875"/>
        <item x="785"/>
        <item x="897"/>
        <item x="1758"/>
        <item x="2777"/>
        <item x="2684"/>
        <item x="1235"/>
        <item x="2637"/>
        <item x="1834"/>
        <item x="2281"/>
        <item x="847"/>
        <item x="1635"/>
        <item x="509"/>
        <item x="254"/>
        <item x="2247"/>
        <item x="1896"/>
        <item x="1333"/>
        <item x="1443"/>
        <item x="2481"/>
        <item x="243"/>
        <item x="392"/>
        <item x="883"/>
        <item x="854"/>
        <item x="1174"/>
        <item x="2876"/>
        <item x="1046"/>
        <item x="2826"/>
        <item x="1650"/>
        <item x="2440"/>
        <item x="2897"/>
        <item x="2733"/>
        <item x="1810"/>
        <item x="1548"/>
        <item x="1050"/>
        <item x="1247"/>
        <item x="69"/>
        <item x="2737"/>
        <item x="1845"/>
        <item x="372"/>
        <item x="932"/>
        <item x="2776"/>
        <item x="2840"/>
        <item x="2748"/>
        <item x="250"/>
        <item x="1529"/>
        <item x="1181"/>
        <item x="2539"/>
        <item x="1023"/>
        <item x="2339"/>
        <item x="2298"/>
        <item x="2111"/>
        <item x="1559"/>
        <item x="1721"/>
        <item x="1436"/>
        <item x="2042"/>
        <item x="650"/>
        <item x="2337"/>
        <item x="588"/>
        <item x="2874"/>
        <item x="271"/>
        <item x="923"/>
        <item x="2185"/>
        <item x="2848"/>
        <item x="2309"/>
        <item x="647"/>
        <item x="955"/>
        <item x="1015"/>
        <item x="593"/>
        <item x="2909"/>
        <item x="1602"/>
        <item x="2473"/>
        <item x="1016"/>
        <item x="1304"/>
        <item x="2527"/>
        <item x="423"/>
        <item x="2080"/>
        <item x="2088"/>
        <item x="1940"/>
        <item x="1293"/>
        <item x="0"/>
        <item x="1252"/>
        <item x="410"/>
        <item x="1516"/>
        <item x="1886"/>
        <item x="1110"/>
        <item x="2545"/>
        <item x="2008"/>
        <item x="2920"/>
        <item x="1082"/>
        <item x="1474"/>
        <item x="111"/>
        <item x="906"/>
        <item x="2296"/>
        <item x="2845"/>
        <item x="443"/>
        <item x="1610"/>
        <item x="2732"/>
        <item x="1727"/>
        <item x="2812"/>
        <item x="2569"/>
        <item x="907"/>
        <item x="2549"/>
        <item x="1759"/>
        <item x="1014"/>
        <item x="1415"/>
        <item x="1164"/>
        <item x="1675"/>
        <item x="2835"/>
        <item x="1198"/>
        <item x="1714"/>
        <item x="452"/>
        <item x="2091"/>
        <item x="2250"/>
        <item x="1748"/>
        <item x="2582"/>
        <item x="1916"/>
        <item x="2796"/>
        <item x="207"/>
        <item x="178"/>
        <item x="1682"/>
        <item x="856"/>
        <item x="1283"/>
        <item x="2312"/>
        <item x="2264"/>
        <item x="788"/>
        <item x="941"/>
        <item x="2497"/>
        <item x="511"/>
        <item x="1732"/>
        <item x="218"/>
        <item x="1631"/>
        <item x="2910"/>
        <item x="2067"/>
        <item x="1615"/>
        <item x="109"/>
        <item x="1982"/>
        <item x="1143"/>
        <item x="2376"/>
        <item x="795"/>
        <item x="199"/>
        <item x="1839"/>
        <item x="659"/>
        <item x="1618"/>
        <item x="945"/>
        <item x="343"/>
        <item x="1638"/>
        <item x="1033"/>
        <item x="1238"/>
        <item x="1127"/>
        <item x="989"/>
        <item x="2152"/>
        <item x="2047"/>
        <item x="2734"/>
        <item x="2706"/>
        <item x="2630"/>
        <item x="1284"/>
        <item x="24"/>
        <item x="1163"/>
        <item x="2442"/>
        <item x="1167"/>
        <item x="2599"/>
        <item x="399"/>
        <item x="2347"/>
        <item x="1775"/>
        <item x="590"/>
        <item x="1161"/>
        <item x="1151"/>
        <item x="999"/>
        <item x="200"/>
        <item x="544"/>
        <item x="1554"/>
        <item x="2487"/>
        <item x="649"/>
        <item x="2606"/>
        <item x="407"/>
        <item x="1162"/>
        <item x="1308"/>
        <item x="1095"/>
        <item x="1528"/>
        <item x="1616"/>
        <item x="1328"/>
        <item x="565"/>
        <item x="2022"/>
        <item x="1892"/>
        <item x="2388"/>
        <item x="939"/>
        <item x="1435"/>
        <item x="2212"/>
        <item x="1182"/>
        <item x="2066"/>
        <item x="232"/>
        <item x="2256"/>
        <item x="1093"/>
        <item x="928"/>
        <item x="283"/>
        <item x="2485"/>
        <item x="2761"/>
        <item x="1665"/>
        <item x="1607"/>
        <item x="2671"/>
        <item x="356"/>
        <item x="2130"/>
        <item x="1637"/>
        <item x="306"/>
        <item x="2553"/>
        <item x="2071"/>
        <item x="2014"/>
        <item x="445"/>
        <item x="414"/>
        <item x="562"/>
        <item x="2506"/>
        <item x="1007"/>
        <item x="2707"/>
        <item x="1741"/>
        <item x="189"/>
        <item x="2670"/>
        <item x="1571"/>
        <item x="1630"/>
        <item x="2407"/>
        <item x="1621"/>
        <item x="1382"/>
        <item x="1417"/>
        <item x="2712"/>
        <item x="1817"/>
        <item x="1032"/>
        <item x="2701"/>
        <item x="160"/>
        <item x="851"/>
        <item x="1310"/>
        <item x="2412"/>
        <item x="3"/>
        <item x="1812"/>
        <item x="2691"/>
        <item x="709"/>
        <item x="1796"/>
        <item x="2267"/>
        <item x="2369"/>
        <item x="1676"/>
        <item x="1073"/>
        <item x="780"/>
        <item x="71"/>
        <item x="2019"/>
        <item x="324"/>
        <item x="115"/>
        <item x="2502"/>
        <item x="2465"/>
        <item x="2162"/>
        <item x="2843"/>
        <item x="280"/>
        <item x="2808"/>
        <item x="1499"/>
        <item x="1034"/>
        <item x="2273"/>
        <item x="2853"/>
        <item x="1406"/>
        <item x="2822"/>
        <item x="2392"/>
        <item x="2838"/>
        <item x="1374"/>
        <item x="628"/>
        <item x="2522"/>
        <item x="1351"/>
        <item x="1391"/>
        <item x="1979"/>
        <item x="1355"/>
        <item x="1545"/>
        <item x="2237"/>
        <item x="2598"/>
        <item x="2381"/>
        <item x="1214"/>
        <item x="1155"/>
        <item x="2336"/>
        <item x="1446"/>
        <item x="958"/>
        <item x="2167"/>
        <item x="267"/>
        <item x="2530"/>
        <item x="1999"/>
        <item x="428"/>
        <item x="371"/>
        <item x="1288"/>
        <item x="84"/>
        <item x="1005"/>
        <item x="2326"/>
        <item x="820"/>
        <item x="1359"/>
        <item x="885"/>
        <item x="1958"/>
        <item x="400"/>
        <item x="85"/>
        <item x="2488"/>
        <item x="419"/>
        <item x="778"/>
        <item x="1306"/>
        <item x="291"/>
        <item x="1734"/>
        <item x="2751"/>
        <item x="2526"/>
        <item x="1044"/>
        <item x="1274"/>
        <item x="2452"/>
        <item x="2834"/>
        <item x="2610"/>
        <item x="2779"/>
        <item x="550"/>
        <item x="193"/>
        <item x="1902"/>
        <item x="521"/>
        <item x="2672"/>
        <item x="2383"/>
        <item x="1988"/>
        <item x="281"/>
        <item x="2773"/>
        <item x="1543"/>
        <item x="2568"/>
        <item x="2140"/>
        <item x="185"/>
        <item x="2191"/>
        <item x="1652"/>
        <item x="2053"/>
        <item x="2656"/>
        <item x="2801"/>
        <item x="241"/>
        <item x="936"/>
        <item x="1029"/>
        <item x="1962"/>
        <item x="2735"/>
        <item x="1479"/>
        <item x="403"/>
        <item x="480"/>
        <item x="1488"/>
        <item x="2414"/>
        <item x="1329"/>
        <item x="2713"/>
        <item x="93"/>
        <item x="682"/>
        <item x="617"/>
        <item x="1309"/>
        <item x="1027"/>
        <item x="1873"/>
        <item x="2236"/>
        <item x="1432"/>
        <item x="2746"/>
        <item x="1204"/>
        <item x="1773"/>
        <item x="814"/>
        <item x="2590"/>
        <item x="2797"/>
        <item x="1801"/>
        <item x="2800"/>
        <item x="1045"/>
        <item x="1141"/>
        <item x="422"/>
        <item x="2163"/>
        <item x="1225"/>
        <item x="613"/>
        <item x="900"/>
        <item x="1932"/>
        <item x="770"/>
        <item x="2387"/>
        <item x="1173"/>
        <item x="766"/>
        <item x="1737"/>
        <item x="1322"/>
        <item x="2433"/>
        <item x="1606"/>
        <item x="1805"/>
        <item x="1677"/>
        <item x="344"/>
        <item x="2913"/>
        <item x="2605"/>
        <item x="2811"/>
        <item x="1336"/>
        <item x="220"/>
        <item x="2857"/>
        <item x="904"/>
        <item x="2716"/>
        <item x="1768"/>
        <item x="1899"/>
        <item x="1634"/>
        <item x="1806"/>
        <item x="2616"/>
        <item x="739"/>
        <item x="1327"/>
        <item x="1176"/>
        <item x="2790"/>
        <item x="1102"/>
        <item x="1226"/>
        <item x="2405"/>
        <item x="1340"/>
        <item x="1431"/>
        <item x="542"/>
        <item x="866"/>
        <item x="30"/>
        <item x="170"/>
        <item x="2496"/>
        <item x="474"/>
        <item x="1074"/>
        <item x="2227"/>
        <item x="2468"/>
        <item x="1620"/>
        <item x="47"/>
        <item x="926"/>
        <item x="2551"/>
        <item x="163"/>
        <item x="2673"/>
        <item x="2358"/>
        <item x="2020"/>
        <item x="573"/>
        <item x="1973"/>
        <item x="2320"/>
        <item x="1402"/>
        <item x="1860"/>
        <item x="920"/>
        <item x="2677"/>
        <item x="1018"/>
        <item x="1754"/>
        <item x="2126"/>
        <item x="1098"/>
        <item x="186"/>
        <item x="2461"/>
        <item x="91"/>
        <item x="2586"/>
        <item x="2255"/>
        <item x="1286"/>
        <item x="2441"/>
        <item x="2825"/>
        <item x="210"/>
        <item x="354"/>
        <item x="1955"/>
        <item x="107"/>
        <item x="1464"/>
        <item x="2622"/>
        <item x="2160"/>
        <item x="1557"/>
        <item x="2676"/>
        <item x="2587"/>
        <item x="1576"/>
        <item x="782"/>
        <item x="2313"/>
        <item x="2887"/>
        <item x="298"/>
        <item x="865"/>
        <item x="1343"/>
        <item x="2833"/>
        <item x="2455"/>
        <item x="619"/>
        <item x="2269"/>
        <item x="2603"/>
        <item x="863"/>
        <item x="2932"/>
        <item x="1914"/>
        <item x="2436"/>
        <item x="1229"/>
        <item x="2302"/>
        <item x="20"/>
        <item x="1207"/>
        <item x="1942"/>
        <item x="182"/>
        <item x="255"/>
        <item x="2159"/>
        <item x="2189"/>
        <item x="1408"/>
        <item x="819"/>
        <item x="539"/>
        <item x="11"/>
        <item x="2451"/>
        <item x="1960"/>
        <item x="2207"/>
        <item x="1061"/>
        <item x="1853"/>
        <item x="597"/>
        <item x="128"/>
        <item x="1260"/>
        <item x="754"/>
        <item x="2124"/>
        <item x="2698"/>
        <item x="1444"/>
        <item x="2304"/>
        <item x="2758"/>
        <item x="1511"/>
        <item x="2456"/>
        <item x="612"/>
        <item x="1269"/>
        <item x="2372"/>
        <item x="129"/>
        <item x="2145"/>
        <item x="943"/>
        <item x="1802"/>
        <item x="892"/>
        <item x="2726"/>
        <item x="2852"/>
        <item x="2518"/>
        <item x="2880"/>
        <item x="2861"/>
        <item x="1666"/>
        <item x="2618"/>
        <item x="2114"/>
        <item x="1781"/>
        <item x="337"/>
        <item x="1639"/>
        <item x="2681"/>
        <item x="1013"/>
        <item x="331"/>
        <item x="2531"/>
        <item x="310"/>
        <item x="215"/>
        <item x="1919"/>
        <item x="816"/>
        <item x="746"/>
        <item x="1662"/>
        <item x="2669"/>
        <item x="1123"/>
        <item x="1871"/>
        <item x="1221"/>
        <item x="1718"/>
        <item x="996"/>
        <item x="2147"/>
        <item x="1746"/>
        <item x="567"/>
        <item x="909"/>
        <item x="2906"/>
        <item x="693"/>
        <item x="2300"/>
        <item x="845"/>
        <item x="2232"/>
        <item x="931"/>
        <item x="2378"/>
        <item x="2877"/>
        <item x="2583"/>
        <item x="161"/>
        <item x="201"/>
        <item x="679"/>
        <item x="2476"/>
        <item x="1458"/>
        <item x="2090"/>
        <item x="1911"/>
        <item x="1303"/>
        <item x="33"/>
        <item x="1923"/>
        <item x="1325"/>
        <item x="1961"/>
        <item x="224"/>
        <item x="1017"/>
        <item x="2742"/>
        <item x="301"/>
        <item x="1792"/>
        <item x="1874"/>
        <item x="2231"/>
        <item x="545"/>
        <item x="2542"/>
        <item x="1177"/>
        <item x="2899"/>
        <item x="524"/>
        <item x="1142"/>
        <item x="1469"/>
        <item x="1316"/>
        <item x="2700"/>
        <item x="2215"/>
        <item x="2002"/>
        <item x="1986"/>
        <item x="1125"/>
        <item x="496"/>
        <item x="504"/>
        <item x="605"/>
        <item x="2200"/>
        <item x="2495"/>
        <item x="242"/>
        <item x="195"/>
        <item x="905"/>
        <item x="2362"/>
        <item x="2340"/>
        <item x="1190"/>
        <item x="2138"/>
        <item x="1968"/>
        <item x="75"/>
        <item x="299"/>
        <item x="347"/>
        <item x="1526"/>
        <item x="2770"/>
        <item x="1227"/>
        <item x="1179"/>
        <item x="2173"/>
        <item x="290"/>
        <item x="2916"/>
        <item x="64"/>
        <item x="309"/>
        <item x="425"/>
        <item x="1166"/>
        <item x="469"/>
        <item x="1605"/>
        <item x="396"/>
        <item x="166"/>
        <item x="2057"/>
        <item x="1416"/>
        <item x="2244"/>
        <item x="222"/>
        <item x="2203"/>
        <item x="1154"/>
        <item x="1375"/>
        <item x="2655"/>
        <item x="1350"/>
        <item x="1552"/>
        <item x="1043"/>
        <item x="2697"/>
        <item x="1504"/>
        <item x="2728"/>
        <item x="1124"/>
        <item x="1281"/>
        <item x="603"/>
        <item x="2137"/>
        <item x="1885"/>
        <item x="2259"/>
        <item x="1196"/>
        <item x="113"/>
        <item x="2222"/>
        <item x="1476"/>
        <item x="2865"/>
        <item x="1456"/>
        <item x="772"/>
        <item x="555"/>
        <item x="2367"/>
        <item x="2573"/>
        <item x="1617"/>
        <item x="2158"/>
        <item x="394"/>
        <item x="330"/>
        <item x="2195"/>
        <item x="1056"/>
        <item x="1944"/>
        <item x="716"/>
        <item x="1990"/>
        <item x="861"/>
        <item x="1219"/>
        <item x="1546"/>
        <item x="2221"/>
        <item x="197"/>
        <item x="2860"/>
        <item x="625"/>
        <item x="2429"/>
        <item x="752"/>
        <item x="990"/>
        <item x="2054"/>
        <item x="1255"/>
        <item x="2544"/>
        <item x="315"/>
        <item x="1567"/>
        <item x="1253"/>
        <item x="251"/>
        <item x="472"/>
        <item x="1749"/>
        <item x="1506"/>
        <item x="2187"/>
        <item x="1613"/>
        <item x="2107"/>
        <item x="112"/>
        <item x="1084"/>
        <item x="1820"/>
        <item x="2141"/>
        <item x="288"/>
        <item x="961"/>
        <item x="333"/>
        <item x="1697"/>
        <item x="2565"/>
        <item x="2063"/>
        <item x="2806"/>
        <item x="525"/>
        <item x="1357"/>
        <item x="1976"/>
        <item x="230"/>
        <item x="1454"/>
        <item x="66"/>
        <item x="2930"/>
        <item x="2316"/>
        <item x="1954"/>
        <item x="146"/>
        <item x="355"/>
        <item x="1577"/>
        <item x="1609"/>
        <item x="2463"/>
        <item x="1465"/>
        <item x="172"/>
        <item x="1510"/>
        <item x="2883"/>
        <item x="118"/>
        <item x="886"/>
        <item x="954"/>
        <item x="915"/>
        <item x="2226"/>
        <item x="2248"/>
        <item x="1087"/>
        <item x="1974"/>
        <item x="212"/>
        <item x="348"/>
        <item x="2009"/>
        <item x="2719"/>
        <item x="1339"/>
        <item x="600"/>
        <item x="2070"/>
        <item x="2881"/>
        <item x="244"/>
        <item x="1254"/>
        <item x="168"/>
        <item x="18"/>
        <item x="736"/>
        <item x="5"/>
        <item x="417"/>
        <item x="2467"/>
        <item x="2045"/>
        <item x="1972"/>
        <item x="2283"/>
        <item x="2498"/>
        <item x="2814"/>
        <item x="2389"/>
        <item x="512"/>
        <item x="2439"/>
        <item x="1573"/>
        <item x="1407"/>
        <item x="1695"/>
        <item x="1317"/>
        <item x="1305"/>
        <item x="2181"/>
        <item x="912"/>
        <item x="127"/>
        <item x="2216"/>
        <item x="2011"/>
        <item x="1259"/>
        <item x="1186"/>
        <item x="2810"/>
        <item x="2804"/>
        <item x="219"/>
        <item x="2536"/>
        <item x="1964"/>
        <item x="2006"/>
        <item x="2015"/>
        <item x="2161"/>
        <item x="259"/>
        <item x="1881"/>
        <item x="1130"/>
        <item x="208"/>
        <item x="489"/>
        <item x="1114"/>
        <item x="768"/>
        <item x="940"/>
        <item x="2611"/>
        <item x="572"/>
        <item x="1908"/>
        <item x="1491"/>
        <item x="641"/>
        <item x="2472"/>
        <item x="2484"/>
        <item x="2223"/>
        <item x="1128"/>
        <item x="2228"/>
        <item x="2110"/>
        <item x="2601"/>
        <item x="62"/>
        <item x="1078"/>
        <item x="2179"/>
        <item x="1099"/>
        <item x="2024"/>
        <item x="1698"/>
        <item x="973"/>
        <item x="273"/>
        <item x="2360"/>
        <item x="1779"/>
        <item x="1188"/>
        <item x="204"/>
        <item x="1092"/>
        <item x="221"/>
        <item x="1830"/>
        <item x="279"/>
        <item x="2650"/>
        <item x="639"/>
        <item x="914"/>
        <item x="2385"/>
        <item x="2085"/>
        <item x="45"/>
        <item x="1690"/>
        <item x="2299"/>
        <item x="1280"/>
        <item x="1563"/>
        <item x="1117"/>
        <item x="1342"/>
        <item x="2617"/>
        <item x="927"/>
        <item x="515"/>
        <item x="2660"/>
        <item x="1849"/>
        <item x="1517"/>
        <item x="2736"/>
        <item x="623"/>
        <item x="2783"/>
        <item x="2240"/>
        <item x="554"/>
        <item x="2510"/>
        <item x="714"/>
        <item x="287"/>
        <item x="536"/>
        <item x="101"/>
        <item x="432"/>
        <item x="237"/>
        <item x="2500"/>
        <item x="2324"/>
        <item x="824"/>
        <item x="1867"/>
        <item x="1729"/>
        <item x="984"/>
        <item x="2780"/>
        <item x="1197"/>
        <item x="1599"/>
        <item x="1542"/>
        <item x="1459"/>
        <item x="226"/>
        <item x="1426"/>
        <item x="968"/>
        <item x="110"/>
        <item x="26"/>
        <item x="411"/>
        <item x="594"/>
        <item x="979"/>
        <item x="889"/>
        <item x="23"/>
        <item x="2206"/>
        <item x="1079"/>
        <item x="2529"/>
        <item x="319"/>
        <item x="1580"/>
        <item x="2293"/>
        <item x="295"/>
        <item x="1272"/>
        <item x="1863"/>
        <item x="2077"/>
        <item x="1398"/>
        <item x="948"/>
        <item x="2178"/>
        <item x="2632"/>
        <item x="332"/>
        <item x="323"/>
        <item x="1264"/>
        <item x="2084"/>
        <item x="87"/>
        <item x="618"/>
        <item x="938"/>
        <item x="1059"/>
        <item x="272"/>
        <item x="1307"/>
        <item x="1285"/>
        <item x="2491"/>
        <item x="1776"/>
        <item x="2600"/>
        <item x="2104"/>
        <item x="202"/>
        <item x="560"/>
        <item x="335"/>
        <item x="2406"/>
        <item x="41"/>
        <item x="266"/>
        <item x="884"/>
        <item x="2765"/>
        <item x="2895"/>
        <item x="467"/>
        <item x="773"/>
        <item x="246"/>
        <item x="2399"/>
        <item x="1568"/>
        <item x="2343"/>
        <item x="263"/>
        <item x="124"/>
        <item x="2357"/>
        <item x="1385"/>
        <item x="2764"/>
        <item x="2798"/>
        <item x="2936"/>
        <item x="2640"/>
        <item x="1625"/>
        <item x="1019"/>
        <item x="1926"/>
        <item x="1724"/>
        <item x="2829"/>
        <item x="1691"/>
        <item x="2837"/>
        <item x="488"/>
        <item x="1708"/>
        <item x="1169"/>
        <item x="1762"/>
        <item x="2005"/>
        <item x="258"/>
        <item x="1722"/>
        <item x="1137"/>
        <item x="190"/>
        <item x="2194"/>
        <item x="1388"/>
        <item x="149"/>
        <item x="784"/>
        <item x="2464"/>
        <item x="737"/>
        <item x="1268"/>
        <item x="1818"/>
        <item x="1481"/>
        <item x="2155"/>
        <item x="2335"/>
        <item x="184"/>
        <item x="1294"/>
        <item x="1058"/>
        <item x="2459"/>
        <item x="1743"/>
        <item x="669"/>
        <item x="277"/>
        <item x="494"/>
        <item x="214"/>
        <item x="1736"/>
        <item x="2466"/>
        <item x="2176"/>
        <item x="643"/>
        <item x="13"/>
        <item x="303"/>
        <item x="1296"/>
        <item x="1879"/>
        <item x="360"/>
        <item x="2170"/>
        <item x="2514"/>
        <item x="705"/>
        <item x="2290"/>
        <item x="1100"/>
        <item x="261"/>
        <item x="1553"/>
        <item x="2641"/>
        <item x="833"/>
        <item x="389"/>
        <item x="2715"/>
        <item x="2763"/>
        <item x="747"/>
        <item x="418"/>
        <item x="2787"/>
        <item x="890"/>
        <item x="106"/>
        <item x="471"/>
        <item x="1111"/>
        <item x="327"/>
        <item x="2494"/>
        <item x="1172"/>
        <item x="2134"/>
        <item x="1785"/>
        <item x="606"/>
        <item x="859"/>
        <item x="1963"/>
        <item x="2083"/>
        <item x="801"/>
        <item x="721"/>
        <item x="386"/>
        <item x="1193"/>
        <item x="634"/>
        <item x="808"/>
        <item x="2462"/>
        <item x="2588"/>
        <item x="2771"/>
        <item x="265"/>
        <item x="1521"/>
        <item x="1236"/>
        <item x="2813"/>
        <item x="2714"/>
        <item x="2175"/>
        <item x="1547"/>
        <item x="1413"/>
        <item x="2520"/>
        <item x="231"/>
        <item x="322"/>
        <item x="1912"/>
        <item x="1060"/>
        <item x="1771"/>
        <item x="1243"/>
        <item x="1738"/>
        <item x="540"/>
        <item x="1720"/>
        <item x="2370"/>
        <item x="176"/>
        <item x="2396"/>
        <item x="893"/>
        <item x="67"/>
        <item x="1538"/>
        <item x="981"/>
        <item x="1991"/>
        <item x="2454"/>
        <item x="473"/>
        <item x="2196"/>
        <item x="751"/>
        <item x="321"/>
        <item x="1578"/>
        <item x="1178"/>
        <item x="43"/>
        <item x="1390"/>
        <item x="42"/>
        <item x="1983"/>
        <item x="1437"/>
        <item x="2511"/>
        <item x="2242"/>
        <item x="616"/>
        <item x="169"/>
        <item x="534"/>
        <item x="289"/>
        <item x="183"/>
        <item x="429"/>
        <item x="102"/>
        <item x="2508"/>
        <item x="908"/>
        <item x="51"/>
        <item x="1239"/>
        <item x="1493"/>
        <item x="1492"/>
        <item x="1203"/>
        <item x="855"/>
        <item x="2188"/>
        <item x="142"/>
        <item x="2106"/>
        <item x="2634"/>
        <item x="2377"/>
        <item x="1338"/>
        <item x="523"/>
        <item x="531"/>
        <item x="2460"/>
        <item x="286"/>
        <item x="177"/>
        <item x="2846"/>
        <item x="2211"/>
        <item x="532"/>
        <item x="1928"/>
        <item x="528"/>
        <item x="2785"/>
        <item x="1311"/>
        <item x="1525"/>
        <item x="203"/>
        <item x="867"/>
        <item x="229"/>
        <item x="2749"/>
        <item x="461"/>
        <item x="2068"/>
        <item x="812"/>
        <item x="1249"/>
        <item x="92"/>
        <item x="2654"/>
        <item x="492"/>
        <item x="89"/>
        <item x="1774"/>
        <item x="877"/>
        <item x="2164"/>
        <item x="530"/>
        <item x="179"/>
        <item x="2580"/>
        <item x="2423"/>
        <item x="2413"/>
        <item x="2275"/>
        <item x="2585"/>
        <item x="296"/>
        <item x="352"/>
        <item x="2095"/>
        <item x="483"/>
        <item x="2010"/>
        <item x="1819"/>
        <item x="2051"/>
        <item x="1984"/>
        <item x="2928"/>
        <item x="426"/>
        <item x="2688"/>
        <item x="40"/>
        <item x="2143"/>
        <item x="2475"/>
        <item x="633"/>
        <item x="1439"/>
        <item x="570"/>
        <item x="1425"/>
        <item x="2705"/>
        <item x="950"/>
        <item x="2342"/>
        <item x="963"/>
        <item x="937"/>
        <item x="2870"/>
        <item x="1463"/>
        <item x="1981"/>
        <item x="2230"/>
        <item x="55"/>
        <item x="427"/>
        <item x="1836"/>
        <item x="966"/>
        <item x="2408"/>
        <item x="292"/>
        <item x="1389"/>
        <item x="2257"/>
        <item x="857"/>
        <item x="1803"/>
        <item x="1109"/>
        <item x="2364"/>
        <item x="1330"/>
        <item x="2190"/>
        <item x="1832"/>
        <item x="1145"/>
        <item x="2315"/>
        <item x="1449"/>
        <item x="65"/>
        <item x="1135"/>
        <item x="1994"/>
        <item x="1208"/>
        <item x="599"/>
        <item x="2766"/>
        <item x="345"/>
        <item x="510"/>
        <item x="1966"/>
        <item x="44"/>
        <item x="1113"/>
        <item x="1298"/>
        <item x="1348"/>
        <item x="2538"/>
        <item x="1344"/>
        <item x="581"/>
        <item x="2409"/>
        <item x="478"/>
        <item x="760"/>
        <item x="262"/>
        <item x="441"/>
        <item x="1872"/>
        <item x="1673"/>
        <item x="956"/>
        <item x="2809"/>
        <item x="1120"/>
        <item x="2597"/>
        <item x="402"/>
        <item x="1353"/>
        <item x="2171"/>
        <item x="722"/>
        <item x="1440"/>
        <item x="2659"/>
        <item x="2457"/>
        <item x="1946"/>
        <item x="1868"/>
        <item x="2888"/>
        <item x="58"/>
        <item x="2615"/>
        <item x="1248"/>
        <item x="1153"/>
        <item x="49"/>
        <item x="879"/>
        <item x="1518"/>
        <item x="2026"/>
        <item x="253"/>
        <item x="2314"/>
        <item x="2282"/>
        <item x="304"/>
        <item x="2842"/>
        <item x="302"/>
        <item x="2757"/>
        <item x="339"/>
        <item x="2266"/>
        <item x="925"/>
        <item x="1678"/>
        <item x="2424"/>
        <item x="564"/>
        <item x="903"/>
        <item x="2353"/>
        <item x="239"/>
        <item x="449"/>
        <item x="2446"/>
        <item x="2878"/>
        <item x="1901"/>
        <item x="2686"/>
        <item x="2541"/>
        <item x="2805"/>
        <item x="1494"/>
        <item x="549"/>
        <item x="495"/>
        <item x="685"/>
        <item x="1503"/>
        <item x="1701"/>
        <item x="329"/>
        <item x="117"/>
        <item x="1784"/>
        <item x="264"/>
        <item x="2731"/>
        <item x="2817"/>
        <item x="2443"/>
        <item x="2558"/>
        <item x="282"/>
        <item x="2205"/>
        <item x="276"/>
        <item x="2201"/>
        <item x="6"/>
        <item x="268"/>
        <item x="2470"/>
        <item x="2911"/>
        <item x="1480"/>
        <item x="14"/>
        <item x="686"/>
        <item x="2702"/>
        <item x="1483"/>
        <item x="1706"/>
        <item x="2574"/>
        <item x="887"/>
        <item x="640"/>
        <item x="27"/>
        <item x="1626"/>
        <item x="1809"/>
        <item x="1998"/>
        <item x="1076"/>
        <item x="1876"/>
        <item x="416"/>
        <item x="2402"/>
        <item x="456"/>
        <item x="513"/>
        <item x="39"/>
        <item x="1105"/>
        <item x="477"/>
        <item x="2055"/>
        <item x="2666"/>
        <item x="960"/>
        <item x="2445"/>
        <item x="1412"/>
        <item x="1507"/>
        <item x="756"/>
        <item x="2186"/>
        <item x="734"/>
        <item x="1523"/>
        <item x="235"/>
        <item x="1139"/>
        <item x="2174"/>
        <item x="710"/>
        <item x="500"/>
        <item x="2754"/>
        <item x="270"/>
        <item x="1129"/>
        <item x="1202"/>
        <item x="1921"/>
        <item x="334"/>
        <item x="983"/>
        <item x="2198"/>
        <item x="992"/>
        <item x="713"/>
        <item x="10"/>
        <item x="604"/>
        <item x="1107"/>
        <item x="1234"/>
        <item x="2524"/>
        <item x="37"/>
        <item x="1222"/>
        <item x="7"/>
        <item x="159"/>
        <item x="349"/>
        <item x="1420"/>
        <item x="269"/>
        <item x="738"/>
        <item x="1037"/>
        <item x="771"/>
        <item x="748"/>
        <item x="313"/>
        <item x="2029"/>
        <item x="596"/>
        <item x="2210"/>
        <item x="2136"/>
        <item x="2193"/>
        <item x="970"/>
        <item x="2919"/>
        <item x="1996"/>
        <item x="1168"/>
        <item x="171"/>
        <item x="732"/>
        <item x="2214"/>
        <item x="2579"/>
        <item x="1663"/>
        <item x="1500"/>
        <item x="2001"/>
        <item x="1889"/>
        <item x="873"/>
        <item x="2912"/>
        <item x="2794"/>
        <item x="2803"/>
        <item x="1980"/>
        <item x="116"/>
        <item x="974"/>
        <item x="2348"/>
        <item x="1793"/>
        <item x="881"/>
        <item x="1189"/>
        <item x="1261"/>
        <item x="957"/>
        <item x="1000"/>
        <item x="2028"/>
        <item x="563"/>
        <item x="28"/>
        <item x="284"/>
        <item x="1880"/>
        <item x="1112"/>
        <item x="373"/>
        <item x="1282"/>
        <item x="2012"/>
        <item x="1231"/>
        <item x="744"/>
        <item x="16"/>
        <item x="2786"/>
        <item x="1180"/>
        <item x="1475"/>
        <item x="2427"/>
        <item x="2816"/>
        <item x="479"/>
        <item x="1971"/>
        <item x="888"/>
        <item x="765"/>
        <item x="638"/>
        <item x="2132"/>
        <item x="2665"/>
        <item x="1418"/>
        <item x="988"/>
        <item x="2489"/>
        <item x="2704"/>
        <item x="2235"/>
        <item x="2380"/>
        <item x="1866"/>
        <item x="516"/>
        <item x="1893"/>
        <item x="2458"/>
        <item x="2192"/>
        <item x="2839"/>
        <item x="609"/>
        <item x="501"/>
        <item x="2922"/>
        <item x="2642"/>
        <item x="1131"/>
        <item x="155"/>
        <item x="1438"/>
        <item x="341"/>
        <item x="1332"/>
        <item x="717"/>
        <item x="1441"/>
        <item x="2363"/>
        <item x="351"/>
        <item x="2119"/>
        <item x="872"/>
        <item x="969"/>
        <item x="2501"/>
        <item x="2474"/>
        <item x="1864"/>
        <item x="1"/>
        <item x="173"/>
        <item x="2543"/>
        <item x="105"/>
        <item x="2745"/>
        <item x="1448"/>
        <item x="558"/>
        <item x="1558"/>
        <item x="275"/>
        <item x="1705"/>
        <item x="1422"/>
        <item x="2855"/>
        <item x="930"/>
        <item x="697"/>
        <item x="1816"/>
        <item x="493"/>
        <item x="4"/>
        <item x="924"/>
        <item x="2220"/>
        <item x="769"/>
        <item x="100"/>
        <item x="1478"/>
        <item x="300"/>
        <item x="2356"/>
        <item x="36"/>
        <item x="54"/>
        <item x="1467"/>
        <item x="46"/>
        <item x="533"/>
        <item x="1379"/>
        <item x="1040"/>
        <item x="538"/>
        <item x="2519"/>
        <item x="2824"/>
        <item x="21"/>
        <item x="444"/>
        <item x="2741"/>
        <item x="2150"/>
        <item x="2305"/>
        <item x="257"/>
        <item x="236"/>
        <item x="962"/>
        <item x="2151"/>
        <item x="1021"/>
        <item x="1533"/>
        <item x="2782"/>
        <item x="2146"/>
        <item x="358"/>
        <item x="1906"/>
        <item x="2720"/>
        <item x="2411"/>
        <item x="2512"/>
        <item x="274"/>
        <item x="2127"/>
        <item x="2430"/>
        <item x="2400"/>
        <item x="1536"/>
        <item x="1930"/>
        <item x="1661"/>
        <item x="878"/>
        <item x="1256"/>
        <item x="2434"/>
        <item x="875"/>
        <item x="1765"/>
        <item x="1319"/>
        <item x="761"/>
        <item x="2784"/>
        <item x="546"/>
        <item x="196"/>
        <item x="1387"/>
        <item x="762"/>
        <item x="1246"/>
        <item x="359"/>
        <item x="1997"/>
        <item x="2898"/>
        <item x="1461"/>
        <item x="1766"/>
        <item x="158"/>
        <item x="1487"/>
        <item x="57"/>
        <item x="1115"/>
        <item x="2927"/>
        <item x="1486"/>
        <item x="1489"/>
        <item x="52"/>
        <item x="1952"/>
        <item x="629"/>
        <item x="1783"/>
        <item x="340"/>
        <item x="1066"/>
        <item x="1534"/>
        <item x="2607"/>
        <item x="1509"/>
        <item x="238"/>
        <item x="997"/>
        <item x="1427"/>
        <item x="2133"/>
        <item x="696"/>
        <item x="2197"/>
        <item x="2208"/>
        <item x="874"/>
        <item x="559"/>
        <item x="2717"/>
        <item x="2268"/>
        <item x="487"/>
        <item x="307"/>
        <item x="2204"/>
        <item x="1531"/>
        <item x="2279"/>
        <item x="1451"/>
        <item x="929"/>
        <item x="297"/>
        <item x="1447"/>
        <item x="2886"/>
        <item x="409"/>
        <item x="2288"/>
        <item x="2386"/>
        <item x="434"/>
        <item x="1230"/>
        <item x="835"/>
        <item x="225"/>
        <item x="2135"/>
        <item x="2349"/>
        <item x="1532"/>
        <item x="2233"/>
        <item x="2018"/>
        <item x="2344"/>
        <item x="1497"/>
        <item x="1233"/>
        <item x="2165"/>
        <item x="1877"/>
        <item x="1969"/>
        <item x="2789"/>
        <item x="813"/>
        <item x="1925"/>
        <item x="1813"/>
        <item x="1445"/>
        <item x="2271"/>
        <item x="2087"/>
        <item x="80"/>
        <item x="1512"/>
        <item x="1442"/>
        <item x="1453"/>
        <item x="1495"/>
        <item x="1647"/>
        <item x="2332"/>
        <item x="308"/>
        <item x="529"/>
        <item x="8"/>
        <item x="757"/>
        <item x="466"/>
        <item x="2448"/>
        <item x="2532"/>
        <item x="869"/>
        <item x="468"/>
        <item x="741"/>
        <item x="2478"/>
        <item x="614"/>
        <item x="1909"/>
        <item x="1800"/>
        <item x="1539"/>
        <item x="2608"/>
        <item x="1959"/>
        <item x="986"/>
        <item x="2768"/>
        <item x="126"/>
        <item x="175"/>
        <item x="2869"/>
        <item x="32"/>
        <item x="61"/>
        <item x="1535"/>
        <item x="1514"/>
        <item x="430"/>
        <item x="2144"/>
        <item x="1466"/>
        <item x="174"/>
        <item x="848"/>
        <item x="2021"/>
        <item x="1786"/>
        <item x="520"/>
        <item x="1012"/>
        <item x="1530"/>
        <item x="670"/>
        <item x="305"/>
        <item x="2328"/>
        <item x="2559"/>
        <item x="846"/>
        <item x="1258"/>
        <item x="723"/>
        <item x="1778"/>
        <item x="965"/>
        <item x="2180"/>
        <item x="1601"/>
        <item x="156"/>
        <item x="1970"/>
        <item x="86"/>
        <item x="987"/>
        <item x="2112"/>
        <item x="991"/>
        <item x="2935"/>
        <item x="1471"/>
        <item x="1484"/>
        <item x="777"/>
        <item x="455"/>
        <item x="374"/>
        <item x="437"/>
        <item x="519"/>
        <item x="1468"/>
        <item x="807"/>
        <item x="1266"/>
        <item x="2252"/>
        <item x="1371"/>
        <item x="1326"/>
        <item x="2254"/>
        <item x="2490"/>
        <item x="1473"/>
        <item x="753"/>
        <item x="1688"/>
        <item x="2289"/>
        <item x="1157"/>
        <item x="1501"/>
        <item x="137"/>
        <item x="2286"/>
        <item x="2025"/>
        <item x="1457"/>
        <item x="1485"/>
        <item x="1263"/>
        <item x="1430"/>
        <item x="2121"/>
        <item x="576"/>
        <item x="2030"/>
        <item x="880"/>
        <item x="130"/>
        <item x="1799"/>
        <item x="1146"/>
        <item x="2017"/>
        <item x="1419"/>
        <item x="1242"/>
        <item x="1574"/>
        <item x="527"/>
        <item x="1540"/>
        <item x="1985"/>
        <item x="2709"/>
        <item x="1191"/>
        <item x="1524"/>
        <item x="1429"/>
        <item x="191"/>
        <item x="518"/>
        <item x="1496"/>
        <item x="1852"/>
        <item x="971"/>
        <item x="59"/>
        <item x="850"/>
        <item x="1065"/>
        <item x="312"/>
        <item x="342"/>
        <item x="2570"/>
        <item x="413"/>
        <item x="1062"/>
        <item x="2276"/>
        <item x="505"/>
        <item x="740"/>
        <item x="2931"/>
        <item x="967"/>
        <item x="1428"/>
        <item x="2023"/>
        <item x="1106"/>
        <item x="975"/>
        <item x="2480"/>
        <item x="1995"/>
        <item x="763"/>
        <item x="421"/>
        <item x="2847"/>
        <item x="2914"/>
        <item x="2258"/>
        <item x="731"/>
        <item x="759"/>
        <item x="1452"/>
        <item x="767"/>
        <item x="503"/>
        <item x="484"/>
        <item x="1434"/>
        <item x="2243"/>
        <item x="1393"/>
        <item x="147"/>
        <item x="758"/>
        <item x="121"/>
        <item x="2939"/>
        <item t="default"/>
      </items>
    </pivotField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20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6" count="1" selected="0">
            <x v="9"/>
          </reference>
        </references>
      </pivotArea>
    </chartFormat>
    <chartFormat chart="0" format="4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D0E2F-C9D3-4A26-B1BE-851B048B801C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4:F47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2"/>
        <item x="1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1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F9D78-FA9F-4394-A597-6708F7A76ED7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5">
    <pivotField axis="axisCol" allDrilled="1" showAll="0" defaultAttributeDrillState="1">
      <items count="5">
        <item s="1" x="2"/>
        <item s="1" x="1"/>
        <item s="1" x="0"/>
        <item x="3"/>
        <item t="default"/>
      </items>
    </pivotField>
    <pivotField dataField="1" subtotalTop="0" showAll="0" defaultSubtotal="0"/>
    <pivotField name="Years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6" name="[Table1].[Main Category].[All]" cap="All"/>
    <pageField fld="2" hier="20" name="[Table1].[Date Created Conversion (Year)].[All]" cap="All"/>
  </pageFields>
  <dataFields count="1">
    <dataField name="Count of outcome" fld="1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</pivotHierarchies>
  <pivotTableStyleInfo name="PivotStyleDark7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3-20-21 UC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CB024-C2B1-440A-9F5F-EB77DCFAE346}" name="Table1" displayName="Table1" ref="A1:T4115" totalsRowShown="0" headerRowDxfId="10">
  <autoFilter ref="A1:T4115" xr:uid="{8E021739-2553-4DE5-8DA7-8EAB463C53F5}"/>
  <tableColumns count="20">
    <tableColumn id="1" xr3:uid="{E1EACC9E-32D0-4960-81A3-190D5168B08E}" name="id"/>
    <tableColumn id="2" xr3:uid="{18C5F43B-510B-49E5-884D-148DFF31325D}" name="name" dataDxfId="9"/>
    <tableColumn id="3" xr3:uid="{35E1C5BF-533D-47EB-8574-A35A19281AC1}" name="blurb" dataDxfId="8"/>
    <tableColumn id="4" xr3:uid="{DC3C6836-3DA0-4C0C-B027-94A777E7C99D}" name="goal" dataDxfId="7"/>
    <tableColumn id="5" xr3:uid="{8660F5C7-19D2-43CA-9DDE-D49719A31142}" name="pledged" dataDxfId="6"/>
    <tableColumn id="6" xr3:uid="{2C0ADF2D-8A77-437C-BBC0-A82700B66924}" name="state"/>
    <tableColumn id="7" xr3:uid="{AE348DCB-ABC2-43C7-8530-4159EE71D754}" name="country"/>
    <tableColumn id="8" xr3:uid="{E13CD074-3F9F-4189-91D1-D2A71307D05F}" name="currency"/>
    <tableColumn id="9" xr3:uid="{1C9514CC-83B5-4ED5-80CA-4A6CBAFAEA02}" name="deadline"/>
    <tableColumn id="10" xr3:uid="{534A6181-4F78-47D8-B365-51AE46DE8976}" name="launched_at"/>
    <tableColumn id="11" xr3:uid="{43D84DAC-0DBF-4732-9ECE-C60108C1AF3D}" name="staff_pick"/>
    <tableColumn id="12" xr3:uid="{3591F6A7-DF52-4076-848B-6007D38FC560}" name="backers_count"/>
    <tableColumn id="13" xr3:uid="{5EF0C30B-BA25-430D-8966-46B6D2EE4EB9}" name="spotlight"/>
    <tableColumn id="14" xr3:uid="{CDC17400-35BF-45BD-AE89-4C767174B330}" name="Category and Sub-Category"/>
    <tableColumn id="15" xr3:uid="{4D018D2E-74CD-4A1B-952A-3679DC9BFE9C}" name="Percentage Funded" dataDxfId="5" dataCellStyle="Percent">
      <calculatedColumnFormula>E2/D2 *100</calculatedColumnFormula>
    </tableColumn>
    <tableColumn id="16" xr3:uid="{134E79B9-5773-491E-988E-B202749B4F0B}" name="Average Donation" dataDxfId="4">
      <calculatedColumnFormula>E2/L2</calculatedColumnFormula>
    </tableColumn>
    <tableColumn id="17" xr3:uid="{E3E2E072-4DE1-4F1D-81D1-9E8A4530BDA4}" name="Main Category" dataDxfId="3">
      <calculatedColumnFormula>LEFT(N2,FIND("/",N2)-1)</calculatedColumnFormula>
    </tableColumn>
    <tableColumn id="18" xr3:uid="{C1AE8CB2-CA84-4B08-8EEF-9ADDB0235A35}" name="Sub-Catergory" dataDxfId="2">
      <calculatedColumnFormula>RIGHT(N2,LEN(N2)-FIND("/",N2))</calculatedColumnFormula>
    </tableColumn>
    <tableColumn id="19" xr3:uid="{BB2C2691-E036-4817-949D-D2ABDDB1F817}" name="Date Created Conversion" dataDxfId="1">
      <calculatedColumnFormula>(((J2/60)/60)/24)+DATE(1970,1,1)+(-5/24)</calculatedColumnFormula>
    </tableColumn>
    <tableColumn id="20" xr3:uid="{29342268-2D3E-43AF-BA23-DB45B477FDBA}" name="Date Ended Conversion" dataDxfId="0">
      <calculatedColumnFormula>(((I2/60)/60)/24)+DATE(1970,1,1)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N1" zoomScaleNormal="100" workbookViewId="0">
      <selection activeCell="T2" sqref="T2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42578125" style="8" bestFit="1" customWidth="1"/>
    <col min="16" max="16" width="21.5703125" bestFit="1" customWidth="1"/>
    <col min="17" max="17" width="18.5703125" bestFit="1" customWidth="1"/>
    <col min="18" max="18" width="18.28515625" bestFit="1" customWidth="1"/>
    <col min="19" max="19" width="28" bestFit="1" customWidth="1"/>
    <col min="20" max="20" width="26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  <c r="S1" s="1" t="s">
        <v>8366</v>
      </c>
      <c r="T1" s="1" t="s">
        <v>8367</v>
      </c>
    </row>
    <row r="2" spans="1:20" ht="60" x14ac:dyDescent="0.25">
      <c r="A2">
        <v>0</v>
      </c>
      <c r="B2" s="3" t="s">
        <v>2</v>
      </c>
      <c r="C2" s="3" t="s">
        <v>4111</v>
      </c>
      <c r="D2" s="12">
        <v>8500</v>
      </c>
      <c r="E2" s="1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 t="shared" ref="O2:O65" si="0">E2/D2 *100</f>
        <v>136.85882352941178</v>
      </c>
      <c r="P2" s="6">
        <f t="shared" ref="P2:P65" si="1">E2/L2</f>
        <v>63.917582417582416</v>
      </c>
      <c r="Q2" t="str">
        <f t="shared" ref="Q2:Q65" si="2">LEFT(N2,FIND("/",N2)-1)</f>
        <v>film &amp; video</v>
      </c>
      <c r="R2" t="str">
        <f t="shared" ref="R2:R65" si="3">RIGHT(N2,LEN(N2)-FIND("/",N2))</f>
        <v>television</v>
      </c>
      <c r="S2" s="13">
        <f>(((J2/60)/60)/24)+DATE(1970,1,1)</f>
        <v>42177.007071759261</v>
      </c>
      <c r="T2" s="13">
        <f t="shared" ref="T2:T65" si="4"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12">
        <v>10275</v>
      </c>
      <c r="E3" s="12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>E3/D3 *100</f>
        <v>142.60827250608273</v>
      </c>
      <c r="P3" s="6">
        <f t="shared" si="1"/>
        <v>185.48101265822785</v>
      </c>
      <c r="Q3" t="str">
        <f t="shared" si="2"/>
        <v>film &amp; video</v>
      </c>
      <c r="R3" t="str">
        <f t="shared" si="3"/>
        <v>television</v>
      </c>
      <c r="S3" s="13">
        <f t="shared" ref="S3:S65" si="5">(((J3/60)/60)/24)+DATE(1970,1,1)+(-5/24)</f>
        <v>42766.392164351848</v>
      </c>
      <c r="T3" s="13">
        <f t="shared" si="4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12">
        <v>500</v>
      </c>
      <c r="E4" s="12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3">
        <f t="shared" si="5"/>
        <v>42405.494016203702</v>
      </c>
      <c r="T4" s="13">
        <f t="shared" si="4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12">
        <v>10000</v>
      </c>
      <c r="E5" s="12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3">
        <f t="shared" si="5"/>
        <v>41828.306793981479</v>
      </c>
      <c r="T5" s="13">
        <f t="shared" si="4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12">
        <v>44000</v>
      </c>
      <c r="E6" s="12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3">
        <f t="shared" si="5"/>
        <v>42327.625914351847</v>
      </c>
      <c r="T6" s="13">
        <f t="shared" si="4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12">
        <v>3999</v>
      </c>
      <c r="E7" s="12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3">
        <f t="shared" si="5"/>
        <v>42563.724618055552</v>
      </c>
      <c r="T7" s="13">
        <f t="shared" si="4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12">
        <v>8000</v>
      </c>
      <c r="E8" s="12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3">
        <f t="shared" si="5"/>
        <v>41793.864004629628</v>
      </c>
      <c r="T8" s="13">
        <f t="shared" si="4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12">
        <v>9000</v>
      </c>
      <c r="E9" s="12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3">
        <f t="shared" si="5"/>
        <v>42515.838738425926</v>
      </c>
      <c r="T9" s="13">
        <f t="shared" si="4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12">
        <v>3500</v>
      </c>
      <c r="E10" s="12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3">
        <f t="shared" si="5"/>
        <v>42468.736249999994</v>
      </c>
      <c r="T10" s="13">
        <f t="shared" si="4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12">
        <v>500</v>
      </c>
      <c r="E11" s="12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3">
        <f t="shared" si="5"/>
        <v>42446.895185185182</v>
      </c>
      <c r="T11" s="13">
        <f t="shared" si="4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12">
        <v>3000</v>
      </c>
      <c r="E12" s="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3">
        <f t="shared" si="5"/>
        <v>41779.859710648147</v>
      </c>
      <c r="T12" s="13">
        <f t="shared" si="4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12">
        <v>5000</v>
      </c>
      <c r="E13" s="12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3">
        <f t="shared" si="5"/>
        <v>42572.570162037031</v>
      </c>
      <c r="T13" s="13">
        <f t="shared" si="4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12">
        <v>30000</v>
      </c>
      <c r="E14" s="12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3">
        <f t="shared" si="5"/>
        <v>41791.504918981482</v>
      </c>
      <c r="T14" s="13">
        <f t="shared" si="4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12">
        <v>3500</v>
      </c>
      <c r="E15" s="12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3">
        <f t="shared" si="5"/>
        <v>42508.468854166662</v>
      </c>
      <c r="T15" s="13">
        <f t="shared" si="4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12">
        <v>6000</v>
      </c>
      <c r="E16" s="12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3">
        <f t="shared" si="5"/>
        <v>41807.818148148144</v>
      </c>
      <c r="T16" s="13">
        <f t="shared" si="4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12">
        <v>2000</v>
      </c>
      <c r="E17" s="12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3">
        <f t="shared" si="5"/>
        <v>42256.183541666665</v>
      </c>
      <c r="T17" s="13">
        <f t="shared" si="4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12">
        <v>12000</v>
      </c>
      <c r="E18" s="12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3">
        <f t="shared" si="5"/>
        <v>41760.588090277779</v>
      </c>
      <c r="T18" s="13">
        <f t="shared" si="4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12">
        <v>1500</v>
      </c>
      <c r="E19" s="12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3">
        <f t="shared" si="5"/>
        <v>41917.523402777777</v>
      </c>
      <c r="T19" s="13">
        <f t="shared" si="4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12">
        <v>30000</v>
      </c>
      <c r="E20" s="12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3">
        <f t="shared" si="5"/>
        <v>41869.333981481483</v>
      </c>
      <c r="T20" s="13">
        <f t="shared" si="4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12">
        <v>850</v>
      </c>
      <c r="E21" s="12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3">
        <f t="shared" si="5"/>
        <v>42175.608032407406</v>
      </c>
      <c r="T21" s="13">
        <f t="shared" si="4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12">
        <v>2000</v>
      </c>
      <c r="E22" s="1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3">
        <f t="shared" si="5"/>
        <v>42200.549907407411</v>
      </c>
      <c r="T22" s="13">
        <f t="shared" si="4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12">
        <v>18500</v>
      </c>
      <c r="E23" s="12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3">
        <f t="shared" si="5"/>
        <v>41878.418854166666</v>
      </c>
      <c r="T23" s="13">
        <f t="shared" si="4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12">
        <v>350</v>
      </c>
      <c r="E24" s="12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3">
        <f t="shared" si="5"/>
        <v>41989.703009259254</v>
      </c>
      <c r="T24" s="13">
        <f t="shared" si="4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12">
        <v>2000</v>
      </c>
      <c r="E25" s="12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3">
        <f t="shared" si="5"/>
        <v>42097.570613425924</v>
      </c>
      <c r="T25" s="13">
        <f t="shared" si="4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12">
        <v>35000</v>
      </c>
      <c r="E26" s="12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3">
        <f t="shared" si="5"/>
        <v>42229.611840277772</v>
      </c>
      <c r="T26" s="13">
        <f t="shared" si="4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12">
        <v>600</v>
      </c>
      <c r="E27" s="12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3">
        <f t="shared" si="5"/>
        <v>42317.816678240742</v>
      </c>
      <c r="T27" s="13">
        <f t="shared" si="4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12">
        <v>1250</v>
      </c>
      <c r="E28" s="12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3">
        <f t="shared" si="5"/>
        <v>41828.307222222218</v>
      </c>
      <c r="T28" s="13">
        <f t="shared" si="4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12">
        <v>20000</v>
      </c>
      <c r="E29" s="12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3">
        <f t="shared" si="5"/>
        <v>41928.956400462957</v>
      </c>
      <c r="T29" s="13">
        <f t="shared" si="4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12">
        <v>12000</v>
      </c>
      <c r="E30" s="12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3">
        <f t="shared" si="5"/>
        <v>42324.755601851844</v>
      </c>
      <c r="T30" s="13">
        <f t="shared" si="4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12">
        <v>3000</v>
      </c>
      <c r="E31" s="12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3">
        <f t="shared" si="5"/>
        <v>41812.464907407404</v>
      </c>
      <c r="T31" s="13">
        <f t="shared" si="4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12">
        <v>4000</v>
      </c>
      <c r="E32" s="1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3">
        <f t="shared" si="5"/>
        <v>41842.084664351853</v>
      </c>
      <c r="T32" s="13">
        <f t="shared" si="4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12">
        <v>13</v>
      </c>
      <c r="E33" s="12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3">
        <f t="shared" si="5"/>
        <v>42376.583726851844</v>
      </c>
      <c r="T33" s="13">
        <f t="shared" si="4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12">
        <v>28450</v>
      </c>
      <c r="E34" s="12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3">
        <f t="shared" si="5"/>
        <v>42461.419178240736</v>
      </c>
      <c r="T34" s="13">
        <f t="shared" si="4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12">
        <v>5250</v>
      </c>
      <c r="E35" s="12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3">
        <f t="shared" si="5"/>
        <v>42286.452557870369</v>
      </c>
      <c r="T35" s="13">
        <f t="shared" si="4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12">
        <v>2600</v>
      </c>
      <c r="E36" s="12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3">
        <f t="shared" si="5"/>
        <v>41841.113437499997</v>
      </c>
      <c r="T36" s="13">
        <f t="shared" si="4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12">
        <v>1000</v>
      </c>
      <c r="E37" s="12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3">
        <f t="shared" si="5"/>
        <v>42098.083495370367</v>
      </c>
      <c r="T37" s="13">
        <f t="shared" si="4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12">
        <v>6000</v>
      </c>
      <c r="E38" s="12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3">
        <f t="shared" si="5"/>
        <v>42068.098668981482</v>
      </c>
      <c r="T38" s="13">
        <f t="shared" si="4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12">
        <v>22000</v>
      </c>
      <c r="E39" s="12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3">
        <f t="shared" si="5"/>
        <v>42032.484710648147</v>
      </c>
      <c r="T39" s="13">
        <f t="shared" si="4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12">
        <v>2500</v>
      </c>
      <c r="E40" s="12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3">
        <f t="shared" si="5"/>
        <v>41374.848888888882</v>
      </c>
      <c r="T40" s="13">
        <f t="shared" si="4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12">
        <v>25000</v>
      </c>
      <c r="E41" s="12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3">
        <f t="shared" si="5"/>
        <v>41753.838749999995</v>
      </c>
      <c r="T41" s="13">
        <f t="shared" si="4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12">
        <v>2000</v>
      </c>
      <c r="E42" s="1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3">
        <f t="shared" si="5"/>
        <v>41789.005648148144</v>
      </c>
      <c r="T42" s="13">
        <f t="shared" si="4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12">
        <v>2000</v>
      </c>
      <c r="E43" s="12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3">
        <f t="shared" si="5"/>
        <v>41887.360578703701</v>
      </c>
      <c r="T43" s="13">
        <f t="shared" si="4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12">
        <v>14000</v>
      </c>
      <c r="E44" s="12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3">
        <f t="shared" si="5"/>
        <v>41971.430856481478</v>
      </c>
      <c r="T44" s="13">
        <f t="shared" si="4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12">
        <v>10000</v>
      </c>
      <c r="E45" s="12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3">
        <f t="shared" si="5"/>
        <v>41802.582013888888</v>
      </c>
      <c r="T45" s="13">
        <f t="shared" si="4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12">
        <v>2000</v>
      </c>
      <c r="E46" s="12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3">
        <f t="shared" si="5"/>
        <v>41873.890474537038</v>
      </c>
      <c r="T46" s="13">
        <f t="shared" si="4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12">
        <v>5000</v>
      </c>
      <c r="E47" s="12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3">
        <f t="shared" si="5"/>
        <v>42457.415590277778</v>
      </c>
      <c r="T47" s="13">
        <f t="shared" si="4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12">
        <v>8400</v>
      </c>
      <c r="E48" s="12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3">
        <f t="shared" si="5"/>
        <v>42323.756643518522</v>
      </c>
      <c r="T48" s="13">
        <f t="shared" si="4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12">
        <v>5000</v>
      </c>
      <c r="E49" s="12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3">
        <f t="shared" si="5"/>
        <v>41932.611192129625</v>
      </c>
      <c r="T49" s="13">
        <f t="shared" si="4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12">
        <v>2000</v>
      </c>
      <c r="E50" s="12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3">
        <f t="shared" si="5"/>
        <v>42033.308564814812</v>
      </c>
      <c r="T50" s="13">
        <f t="shared" si="4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12">
        <v>12000</v>
      </c>
      <c r="E51" s="12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3">
        <f t="shared" si="5"/>
        <v>42270.968113425923</v>
      </c>
      <c r="T51" s="13">
        <f t="shared" si="4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12">
        <v>600</v>
      </c>
      <c r="E52" s="1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3">
        <f t="shared" si="5"/>
        <v>41995.544652777775</v>
      </c>
      <c r="T52" s="13">
        <f t="shared" si="4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12">
        <v>11000</v>
      </c>
      <c r="E53" s="12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3">
        <f t="shared" si="5"/>
        <v>42196.720335648148</v>
      </c>
      <c r="T53" s="13">
        <f t="shared" si="4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12">
        <v>10000</v>
      </c>
      <c r="E54" s="12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3">
        <f t="shared" si="5"/>
        <v>41807.493587962963</v>
      </c>
      <c r="T54" s="13">
        <f t="shared" si="4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12">
        <v>3000</v>
      </c>
      <c r="E55" s="12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3">
        <f t="shared" si="5"/>
        <v>41719.340798611105</v>
      </c>
      <c r="T55" s="13">
        <f t="shared" si="4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12">
        <v>10000</v>
      </c>
      <c r="E56" s="12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3">
        <f t="shared" si="5"/>
        <v>42333.504872685182</v>
      </c>
      <c r="T56" s="13">
        <f t="shared" si="4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12">
        <v>8600</v>
      </c>
      <c r="E57" s="12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3">
        <f t="shared" si="5"/>
        <v>42496.760601851849</v>
      </c>
      <c r="T57" s="13">
        <f t="shared" si="4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12">
        <v>8000</v>
      </c>
      <c r="E58" s="12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3">
        <f t="shared" si="5"/>
        <v>42149.340555555551</v>
      </c>
      <c r="T58" s="13">
        <f t="shared" si="4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12">
        <v>15000</v>
      </c>
      <c r="E59" s="12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3">
        <f t="shared" si="5"/>
        <v>42089.624560185184</v>
      </c>
      <c r="T59" s="13">
        <f t="shared" si="4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12">
        <v>10000</v>
      </c>
      <c r="E60" s="12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3">
        <f t="shared" si="5"/>
        <v>41932.536712962959</v>
      </c>
      <c r="T60" s="13">
        <f t="shared" si="4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12">
        <v>20000</v>
      </c>
      <c r="E61" s="12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3">
        <f t="shared" si="5"/>
        <v>42230.027500000004</v>
      </c>
      <c r="T61" s="13">
        <f t="shared" si="4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12">
        <v>4500</v>
      </c>
      <c r="E62" s="1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3">
        <f t="shared" si="5"/>
        <v>41701.693483796291</v>
      </c>
      <c r="T62" s="13">
        <f t="shared" si="4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12">
        <v>5000</v>
      </c>
      <c r="E63" s="12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3">
        <f t="shared" si="5"/>
        <v>41409.605983796297</v>
      </c>
      <c r="T63" s="13">
        <f t="shared" si="4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12">
        <v>3000</v>
      </c>
      <c r="E64" s="12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3">
        <f t="shared" si="5"/>
        <v>41311.591180555552</v>
      </c>
      <c r="T64" s="13">
        <f t="shared" si="4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12">
        <v>2000</v>
      </c>
      <c r="E65" s="12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3">
        <f t="shared" si="5"/>
        <v>41612.703854166662</v>
      </c>
      <c r="T65" s="13">
        <f t="shared" si="4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12">
        <v>1200</v>
      </c>
      <c r="E66" s="12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ref="O66:O129" si="6">E66/D66 *100</f>
        <v>173.33333333333334</v>
      </c>
      <c r="P66" s="6">
        <f t="shared" ref="P66:P129" si="7">E66/L66</f>
        <v>86.666666666666671</v>
      </c>
      <c r="Q66" t="str">
        <f t="shared" ref="Q66:Q129" si="8">LEFT(N66,FIND("/",N66)-1)</f>
        <v>film &amp; video</v>
      </c>
      <c r="R66" t="str">
        <f t="shared" ref="R66:R129" si="9">RIGHT(N66,LEN(N66)-FIND("/",N66))</f>
        <v>shorts</v>
      </c>
      <c r="S66" s="13">
        <f t="shared" ref="S66:S129" si="10">(((J66/60)/60)/24)+DATE(1970,1,1)+(-5/24)</f>
        <v>41432.809965277775</v>
      </c>
      <c r="T66" s="13">
        <f t="shared" ref="T66:T129" si="11">(((I66/60)/60)/24)+DATE(1970,1,1)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12">
        <v>7000</v>
      </c>
      <c r="E67" s="12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si="6"/>
        <v>107.52857142857141</v>
      </c>
      <c r="P67" s="6">
        <f t="shared" si="7"/>
        <v>132.05263157894737</v>
      </c>
      <c r="Q67" t="str">
        <f t="shared" si="8"/>
        <v>film &amp; video</v>
      </c>
      <c r="R67" t="str">
        <f t="shared" si="9"/>
        <v>shorts</v>
      </c>
      <c r="S67" s="13">
        <f t="shared" si="10"/>
        <v>41835.612893518519</v>
      </c>
      <c r="T67" s="13">
        <f t="shared" si="11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12">
        <v>2000</v>
      </c>
      <c r="E68" s="12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6"/>
        <v>118.6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3">
        <f t="shared" si="10"/>
        <v>42539.641435185178</v>
      </c>
      <c r="T68" s="13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12">
        <v>2000</v>
      </c>
      <c r="E69" s="12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6"/>
        <v>116.25000000000001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3">
        <f t="shared" si="10"/>
        <v>41075.375046296293</v>
      </c>
      <c r="T69" s="13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12">
        <v>600</v>
      </c>
      <c r="E70" s="12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6"/>
        <v>127.16666666666667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3">
        <f t="shared" si="10"/>
        <v>41663.36100694444</v>
      </c>
      <c r="T70" s="13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12">
        <v>10000</v>
      </c>
      <c r="E71" s="12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6"/>
        <v>110.9423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3">
        <f t="shared" si="10"/>
        <v>40785.979456018518</v>
      </c>
      <c r="T71" s="13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12">
        <v>500</v>
      </c>
      <c r="E72" s="1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6"/>
        <v>127.2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3">
        <f t="shared" si="10"/>
        <v>40730.688020833331</v>
      </c>
      <c r="T72" s="13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12">
        <v>1800</v>
      </c>
      <c r="E73" s="12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6"/>
        <v>123.94444444444443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3">
        <f t="shared" si="10"/>
        <v>40997.063159722216</v>
      </c>
      <c r="T73" s="13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12">
        <v>2200</v>
      </c>
      <c r="E74" s="12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6"/>
        <v>108.40909090909091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3">
        <f t="shared" si="10"/>
        <v>41207.801863425921</v>
      </c>
      <c r="T74" s="13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12">
        <v>900</v>
      </c>
      <c r="E75" s="12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6"/>
        <v>100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3">
        <f t="shared" si="10"/>
        <v>40587.548425925925</v>
      </c>
      <c r="T75" s="13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12">
        <v>500</v>
      </c>
      <c r="E76" s="12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6"/>
        <v>112.93199999999999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3">
        <f t="shared" si="10"/>
        <v>42360.278877314813</v>
      </c>
      <c r="T76" s="13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12">
        <v>3500</v>
      </c>
      <c r="E77" s="12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6"/>
        <v>115.42857142857143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3">
        <f t="shared" si="10"/>
        <v>41357.000833333332</v>
      </c>
      <c r="T77" s="13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12">
        <v>300</v>
      </c>
      <c r="E78" s="12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6"/>
        <v>153.33333333333334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3">
        <f t="shared" si="10"/>
        <v>40844.483310185184</v>
      </c>
      <c r="T78" s="13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12">
        <v>400</v>
      </c>
      <c r="E79" s="12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6"/>
        <v>392.5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3">
        <f t="shared" si="10"/>
        <v>40996.936539351853</v>
      </c>
      <c r="T79" s="13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12">
        <v>50</v>
      </c>
      <c r="E80" s="12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6"/>
        <v>2702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3">
        <f t="shared" si="10"/>
        <v>42604.522233796299</v>
      </c>
      <c r="T80" s="13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12">
        <v>1300</v>
      </c>
      <c r="E81" s="12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6"/>
        <v>127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3">
        <f t="shared" si="10"/>
        <v>41724.568206018514</v>
      </c>
      <c r="T81" s="13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12">
        <v>12000</v>
      </c>
      <c r="E82" s="1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6"/>
        <v>107.25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3">
        <f t="shared" si="10"/>
        <v>41582.875648148147</v>
      </c>
      <c r="T82" s="13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12">
        <v>750</v>
      </c>
      <c r="E83" s="12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6"/>
        <v>198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3">
        <f t="shared" si="10"/>
        <v>41099.950543981482</v>
      </c>
      <c r="T83" s="13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12">
        <v>4000</v>
      </c>
      <c r="E84" s="12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6"/>
        <v>100.01249999999999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3">
        <f t="shared" si="10"/>
        <v>40795.611817129626</v>
      </c>
      <c r="T84" s="13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12">
        <v>200</v>
      </c>
      <c r="E85" s="12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6"/>
        <v>102.49999999999999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3">
        <f t="shared" si="10"/>
        <v>42042.407280092586</v>
      </c>
      <c r="T85" s="13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12">
        <v>500</v>
      </c>
      <c r="E86" s="12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6"/>
        <v>100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3">
        <f t="shared" si="10"/>
        <v>40648.54960648148</v>
      </c>
      <c r="T86" s="13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12">
        <v>1200</v>
      </c>
      <c r="E87" s="12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6"/>
        <v>125.49999999999999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3">
        <f t="shared" si="10"/>
        <v>40778.917094907403</v>
      </c>
      <c r="T87" s="13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12">
        <v>6000</v>
      </c>
      <c r="E88" s="12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6"/>
        <v>106.46666666666667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3">
        <f t="shared" si="10"/>
        <v>42291.347743055558</v>
      </c>
      <c r="T88" s="13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12">
        <v>2500</v>
      </c>
      <c r="E89" s="12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6"/>
        <v>104.60000000000001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3">
        <f t="shared" si="10"/>
        <v>40322.331053240734</v>
      </c>
      <c r="T89" s="13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12">
        <v>3500</v>
      </c>
      <c r="E90" s="12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6"/>
        <v>102.85714285714285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3">
        <f t="shared" si="10"/>
        <v>41786.450590277775</v>
      </c>
      <c r="T90" s="13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12">
        <v>6000</v>
      </c>
      <c r="E91" s="12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6"/>
        <v>115.06666666666668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3">
        <f t="shared" si="10"/>
        <v>41402.543888888889</v>
      </c>
      <c r="T91" s="13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12">
        <v>500</v>
      </c>
      <c r="E92" s="1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6"/>
        <v>100.4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3">
        <f t="shared" si="10"/>
        <v>40706.089108796295</v>
      </c>
      <c r="T92" s="13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12">
        <v>3000</v>
      </c>
      <c r="E93" s="12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6"/>
        <v>120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3">
        <f t="shared" si="10"/>
        <v>40619.194027777776</v>
      </c>
      <c r="T93" s="13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12">
        <v>5000</v>
      </c>
      <c r="E94" s="12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6"/>
        <v>105.2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3">
        <f t="shared" si="10"/>
        <v>42720.990543981483</v>
      </c>
      <c r="T94" s="13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12">
        <v>1000</v>
      </c>
      <c r="E95" s="12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6"/>
        <v>110.60000000000001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3">
        <f t="shared" si="10"/>
        <v>41065.649733796294</v>
      </c>
      <c r="T95" s="13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12">
        <v>250</v>
      </c>
      <c r="E96" s="12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6"/>
        <v>104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3">
        <f t="shared" si="10"/>
        <v>41716.509513888886</v>
      </c>
      <c r="T96" s="13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12">
        <v>350</v>
      </c>
      <c r="E97" s="12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6"/>
        <v>131.42857142857142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3">
        <f t="shared" si="10"/>
        <v>40934.796770833331</v>
      </c>
      <c r="T97" s="13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12">
        <v>1500</v>
      </c>
      <c r="E98" s="12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6"/>
        <v>114.66666666666667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3">
        <f t="shared" si="10"/>
        <v>40324.45417824074</v>
      </c>
      <c r="T98" s="13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12">
        <v>400</v>
      </c>
      <c r="E99" s="12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6"/>
        <v>106.25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3">
        <f t="shared" si="10"/>
        <v>40705.926874999997</v>
      </c>
      <c r="T99" s="13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12">
        <v>3200</v>
      </c>
      <c r="E100" s="12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6"/>
        <v>106.25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3">
        <f t="shared" si="10"/>
        <v>41214.586504629624</v>
      </c>
      <c r="T100" s="13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12">
        <v>1500</v>
      </c>
      <c r="E101" s="12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6"/>
        <v>106.01933333333334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3">
        <f t="shared" si="10"/>
        <v>41631.694432870368</v>
      </c>
      <c r="T101" s="13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12">
        <v>5000</v>
      </c>
      <c r="E102" s="1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6"/>
        <v>100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3">
        <f t="shared" si="10"/>
        <v>41197.544976851852</v>
      </c>
      <c r="T102" s="13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12">
        <v>3500</v>
      </c>
      <c r="E103" s="12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6"/>
        <v>100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3">
        <f t="shared" si="10"/>
        <v>41274.568402777775</v>
      </c>
      <c r="T103" s="13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12">
        <v>6000</v>
      </c>
      <c r="E104" s="12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6"/>
        <v>127.75000000000001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3">
        <f t="shared" si="10"/>
        <v>40504.922835648147</v>
      </c>
      <c r="T104" s="13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12">
        <v>1300</v>
      </c>
      <c r="E105" s="12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6"/>
        <v>105.15384615384616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3">
        <f t="shared" si="10"/>
        <v>41682.597569444442</v>
      </c>
      <c r="T105" s="13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12">
        <v>500</v>
      </c>
      <c r="E106" s="12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6"/>
        <v>120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3">
        <f t="shared" si="10"/>
        <v>40612.486874999995</v>
      </c>
      <c r="T106" s="13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12">
        <v>2200</v>
      </c>
      <c r="E107" s="12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6"/>
        <v>107.40909090909089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3">
        <f t="shared" si="10"/>
        <v>42485.516435185178</v>
      </c>
      <c r="T107" s="13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12">
        <v>5000</v>
      </c>
      <c r="E108" s="12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6"/>
        <v>100.49999999999999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3">
        <f t="shared" si="10"/>
        <v>40987.568298611113</v>
      </c>
      <c r="T108" s="13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12">
        <v>7500</v>
      </c>
      <c r="E109" s="12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6"/>
        <v>102.46666666666667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3">
        <f t="shared" si="10"/>
        <v>40635.774155092593</v>
      </c>
      <c r="T109" s="13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12">
        <v>1500</v>
      </c>
      <c r="E110" s="12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6"/>
        <v>246.66666666666669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3">
        <f t="shared" si="10"/>
        <v>41365.404745370368</v>
      </c>
      <c r="T110" s="13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12">
        <v>1000</v>
      </c>
      <c r="E111" s="12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6"/>
        <v>219.49999999999997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3">
        <f t="shared" si="10"/>
        <v>40569.817476851851</v>
      </c>
      <c r="T111" s="13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12">
        <v>1300</v>
      </c>
      <c r="E112" s="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6"/>
        <v>130.76923076923077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3">
        <f t="shared" si="10"/>
        <v>41557.741354166668</v>
      </c>
      <c r="T112" s="13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12">
        <v>3500</v>
      </c>
      <c r="E113" s="12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6"/>
        <v>154.57142857142858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3">
        <f t="shared" si="10"/>
        <v>42125.124849537031</v>
      </c>
      <c r="T113" s="13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12">
        <v>5000</v>
      </c>
      <c r="E114" s="12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6"/>
        <v>104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3">
        <f t="shared" si="10"/>
        <v>41717.834699074068</v>
      </c>
      <c r="T114" s="13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12">
        <v>5000</v>
      </c>
      <c r="E115" s="12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6"/>
        <v>141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3">
        <f t="shared" si="10"/>
        <v>40753.550092592588</v>
      </c>
      <c r="T115" s="13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12">
        <v>3000</v>
      </c>
      <c r="E116" s="12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6"/>
        <v>103.33333333333334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3">
        <f t="shared" si="10"/>
        <v>40861.065833333334</v>
      </c>
      <c r="T116" s="13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12">
        <v>450</v>
      </c>
      <c r="E117" s="12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6"/>
        <v>140.44444444444443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3">
        <f t="shared" si="10"/>
        <v>40918.530601851846</v>
      </c>
      <c r="T117" s="13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12">
        <v>3500</v>
      </c>
      <c r="E118" s="12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6"/>
        <v>113.65714285714286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3">
        <f t="shared" si="10"/>
        <v>40595.288831018515</v>
      </c>
      <c r="T118" s="13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12">
        <v>4500</v>
      </c>
      <c r="E119" s="12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6"/>
        <v>100.49377777777779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3">
        <f t="shared" si="10"/>
        <v>40248.626666666663</v>
      </c>
      <c r="T119" s="13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12">
        <v>5000</v>
      </c>
      <c r="E120" s="12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6"/>
        <v>113.03159999999998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3">
        <f t="shared" si="10"/>
        <v>40722.845324074071</v>
      </c>
      <c r="T120" s="13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12">
        <v>3250</v>
      </c>
      <c r="E121" s="12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6"/>
        <v>104.55692307692308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3">
        <f t="shared" si="10"/>
        <v>40738.860949074071</v>
      </c>
      <c r="T121" s="13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12">
        <v>70000</v>
      </c>
      <c r="E122" s="12">
        <v>10</v>
      </c>
      <c r="F122" t="s">
        <v>8219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6"/>
        <v>1.4285714285714287E-2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3">
        <f t="shared" si="10"/>
        <v>42615.841516203705</v>
      </c>
      <c r="T122" s="13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12">
        <v>3000</v>
      </c>
      <c r="E123" s="12">
        <v>1</v>
      </c>
      <c r="F123" t="s">
        <v>8219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6"/>
        <v>3.3333333333333333E-2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3">
        <f t="shared" si="10"/>
        <v>42096.496643518512</v>
      </c>
      <c r="T123" s="13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12">
        <v>100000000</v>
      </c>
      <c r="E124" s="12">
        <v>0</v>
      </c>
      <c r="F124" t="s">
        <v>8219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3">
        <f t="shared" si="10"/>
        <v>42593.223460648143</v>
      </c>
      <c r="T124" s="13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12">
        <v>55000</v>
      </c>
      <c r="E125" s="12">
        <v>151</v>
      </c>
      <c r="F125" t="s">
        <v>8219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6"/>
        <v>0.27454545454545454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3">
        <f t="shared" si="10"/>
        <v>41904.573657407404</v>
      </c>
      <c r="T125" s="13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12">
        <v>4000</v>
      </c>
      <c r="E126" s="12">
        <v>0</v>
      </c>
      <c r="F126" t="s">
        <v>8219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3">
        <f t="shared" si="10"/>
        <v>42114.720393518517</v>
      </c>
      <c r="T126" s="13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12">
        <v>500</v>
      </c>
      <c r="E127" s="12">
        <v>70</v>
      </c>
      <c r="F127" t="s">
        <v>8219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6"/>
        <v>14.000000000000002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3">
        <f t="shared" si="10"/>
        <v>42709.78564814815</v>
      </c>
      <c r="T127" s="13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12">
        <v>25000</v>
      </c>
      <c r="E128" s="12">
        <v>1387</v>
      </c>
      <c r="F128" t="s">
        <v>8219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6"/>
        <v>5.548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3">
        <f t="shared" si="10"/>
        <v>42135.381215277775</v>
      </c>
      <c r="T128" s="13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12">
        <v>8000</v>
      </c>
      <c r="E129" s="12">
        <v>190</v>
      </c>
      <c r="F129" t="s">
        <v>8219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6"/>
        <v>2.375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3">
        <f t="shared" si="10"/>
        <v>42067.415983796294</v>
      </c>
      <c r="T129" s="13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12">
        <v>100000</v>
      </c>
      <c r="E130" s="12">
        <v>1867</v>
      </c>
      <c r="F130" t="s">
        <v>8219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ref="O130:O193" si="12">E130/D130 *100</f>
        <v>1.867</v>
      </c>
      <c r="P130" s="6">
        <f t="shared" ref="P130:P193" si="13">E130/L130</f>
        <v>311.16666666666669</v>
      </c>
      <c r="Q130" t="str">
        <f t="shared" ref="Q130:Q193" si="14">LEFT(N130,FIND("/",N130)-1)</f>
        <v>film &amp; video</v>
      </c>
      <c r="R130" t="str">
        <f t="shared" ref="R130:R193" si="15">RIGHT(N130,LEN(N130)-FIND("/",N130))</f>
        <v>science fiction</v>
      </c>
      <c r="S130" s="13">
        <f t="shared" ref="S130:S193" si="16">(((J130/60)/60)/24)+DATE(1970,1,1)+(-5/24)</f>
        <v>42628.019594907404</v>
      </c>
      <c r="T130" s="13">
        <f t="shared" ref="T130:T193" si="17">(((I130/60)/60)/24)+DATE(1970,1,1)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12">
        <v>20000</v>
      </c>
      <c r="E131" s="12">
        <v>0</v>
      </c>
      <c r="F131" t="s">
        <v>8219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si="12"/>
        <v>0</v>
      </c>
      <c r="P131" s="6" t="e">
        <f t="shared" si="13"/>
        <v>#DIV/0!</v>
      </c>
      <c r="Q131" t="str">
        <f t="shared" si="14"/>
        <v>film &amp; video</v>
      </c>
      <c r="R131" t="str">
        <f t="shared" si="15"/>
        <v>science fiction</v>
      </c>
      <c r="S131" s="13">
        <f t="shared" si="16"/>
        <v>41882.728969907403</v>
      </c>
      <c r="T131" s="13">
        <f t="shared" si="17"/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12">
        <v>600</v>
      </c>
      <c r="E132" s="12">
        <v>0</v>
      </c>
      <c r="F132" t="s">
        <v>8219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3">
        <f t="shared" si="16"/>
        <v>41778.707083333327</v>
      </c>
      <c r="T132" s="13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12">
        <v>1200</v>
      </c>
      <c r="E133" s="12">
        <v>0</v>
      </c>
      <c r="F133" t="s">
        <v>8219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3">
        <f t="shared" si="16"/>
        <v>42541.629178240742</v>
      </c>
      <c r="T133" s="13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12">
        <v>80000</v>
      </c>
      <c r="E134" s="12">
        <v>7655</v>
      </c>
      <c r="F134" t="s">
        <v>8219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12"/>
        <v>9.5687499999999996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3">
        <f t="shared" si="16"/>
        <v>41905.60424768518</v>
      </c>
      <c r="T134" s="13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12">
        <v>71764</v>
      </c>
      <c r="E135" s="12">
        <v>0</v>
      </c>
      <c r="F135" t="s">
        <v>8219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3">
        <f t="shared" si="16"/>
        <v>42491.599351851844</v>
      </c>
      <c r="T135" s="13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12">
        <v>5000</v>
      </c>
      <c r="E136" s="12">
        <v>0</v>
      </c>
      <c r="F136" t="s">
        <v>8219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3">
        <f t="shared" si="16"/>
        <v>42221.701597222222</v>
      </c>
      <c r="T136" s="13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12">
        <v>3000</v>
      </c>
      <c r="E137" s="12">
        <v>403</v>
      </c>
      <c r="F137" t="s">
        <v>8219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12"/>
        <v>13.433333333333334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3">
        <f t="shared" si="16"/>
        <v>41788.173576388886</v>
      </c>
      <c r="T137" s="13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12">
        <v>3000</v>
      </c>
      <c r="E138" s="12">
        <v>0</v>
      </c>
      <c r="F138" t="s">
        <v>8219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3">
        <f t="shared" si="16"/>
        <v>42096.201782407406</v>
      </c>
      <c r="T138" s="13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12">
        <v>55000</v>
      </c>
      <c r="E139" s="12">
        <v>0</v>
      </c>
      <c r="F139" t="s">
        <v>8219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3">
        <f t="shared" si="16"/>
        <v>42239.365659722222</v>
      </c>
      <c r="T139" s="13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12">
        <v>150000</v>
      </c>
      <c r="E140" s="12">
        <v>4712</v>
      </c>
      <c r="F140" t="s">
        <v>8219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12"/>
        <v>3.1413333333333333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3">
        <f t="shared" si="16"/>
        <v>42186.049085648141</v>
      </c>
      <c r="T140" s="13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12">
        <v>500</v>
      </c>
      <c r="E141" s="12">
        <v>500</v>
      </c>
      <c r="F141" t="s">
        <v>8219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12"/>
        <v>100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3">
        <f t="shared" si="16"/>
        <v>42187.712638888886</v>
      </c>
      <c r="T141" s="13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12">
        <v>200000</v>
      </c>
      <c r="E142" s="12">
        <v>0</v>
      </c>
      <c r="F142" t="s">
        <v>8219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3">
        <f t="shared" si="16"/>
        <v>42052.989953703705</v>
      </c>
      <c r="T142" s="13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12">
        <v>12000</v>
      </c>
      <c r="E143" s="12">
        <v>1293</v>
      </c>
      <c r="F143" t="s">
        <v>8219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12"/>
        <v>10.775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3">
        <f t="shared" si="16"/>
        <v>42109.944710648146</v>
      </c>
      <c r="T143" s="13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12">
        <v>3000</v>
      </c>
      <c r="E144" s="12">
        <v>10</v>
      </c>
      <c r="F144" t="s">
        <v>8219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12"/>
        <v>0.33333333333333337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3">
        <f t="shared" si="16"/>
        <v>41938.684930555552</v>
      </c>
      <c r="T144" s="13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12">
        <v>5500</v>
      </c>
      <c r="E145" s="12">
        <v>0</v>
      </c>
      <c r="F145" t="s">
        <v>8219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3">
        <f t="shared" si="16"/>
        <v>42558.855810185189</v>
      </c>
      <c r="T145" s="13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12">
        <v>7500</v>
      </c>
      <c r="E146" s="12">
        <v>2070</v>
      </c>
      <c r="F146" t="s">
        <v>8219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12"/>
        <v>27.6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3">
        <f t="shared" si="16"/>
        <v>42047.554074074076</v>
      </c>
      <c r="T146" s="13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12">
        <v>4500</v>
      </c>
      <c r="E147" s="12">
        <v>338</v>
      </c>
      <c r="F147" t="s">
        <v>8219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12"/>
        <v>7.5111111111111111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3">
        <f t="shared" si="16"/>
        <v>42200.333935185183</v>
      </c>
      <c r="T147" s="13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12">
        <v>20000</v>
      </c>
      <c r="E148" s="12">
        <v>115</v>
      </c>
      <c r="F148" t="s">
        <v>8219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12"/>
        <v>0.57499999999999996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3">
        <f t="shared" si="16"/>
        <v>42692.807847222219</v>
      </c>
      <c r="T148" s="13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12">
        <v>7000</v>
      </c>
      <c r="E149" s="12">
        <v>0</v>
      </c>
      <c r="F149" t="s">
        <v>8219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3">
        <f t="shared" si="16"/>
        <v>41969.559490740743</v>
      </c>
      <c r="T149" s="13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12">
        <v>50000</v>
      </c>
      <c r="E150" s="12">
        <v>40</v>
      </c>
      <c r="F150" t="s">
        <v>8219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12"/>
        <v>0.08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3">
        <f t="shared" si="16"/>
        <v>42397.073333333326</v>
      </c>
      <c r="T150" s="13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12">
        <v>10000</v>
      </c>
      <c r="E151" s="12">
        <v>92</v>
      </c>
      <c r="F151" t="s">
        <v>8219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12"/>
        <v>0.91999999999999993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3">
        <f t="shared" si="16"/>
        <v>41967.963773148142</v>
      </c>
      <c r="T151" s="13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12">
        <v>130000</v>
      </c>
      <c r="E152" s="12">
        <v>30112</v>
      </c>
      <c r="F152" t="s">
        <v>8219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12"/>
        <v>23.163076923076922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3">
        <f t="shared" si="16"/>
        <v>42089.95349537037</v>
      </c>
      <c r="T152" s="13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12">
        <v>250000</v>
      </c>
      <c r="E153" s="12">
        <v>140</v>
      </c>
      <c r="F153" t="s">
        <v>8219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12"/>
        <v>5.5999999999999994E-2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3">
        <f t="shared" si="16"/>
        <v>42113.342488425922</v>
      </c>
      <c r="T153" s="13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12">
        <v>380000</v>
      </c>
      <c r="E154" s="12">
        <v>30</v>
      </c>
      <c r="F154" t="s">
        <v>8219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12"/>
        <v>7.8947368421052634E-3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3">
        <f t="shared" si="16"/>
        <v>41874.869212962964</v>
      </c>
      <c r="T154" s="13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12">
        <v>50000</v>
      </c>
      <c r="E155" s="12">
        <v>359</v>
      </c>
      <c r="F155" t="s">
        <v>8219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12"/>
        <v>0.71799999999999997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3">
        <f t="shared" si="16"/>
        <v>41933.377824074072</v>
      </c>
      <c r="T155" s="13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12">
        <v>1500</v>
      </c>
      <c r="E156" s="12">
        <v>40</v>
      </c>
      <c r="F156" t="s">
        <v>8219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12"/>
        <v>2.666666666666667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3">
        <f t="shared" si="16"/>
        <v>42115.339062499996</v>
      </c>
      <c r="T156" s="13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12">
        <v>1350000</v>
      </c>
      <c r="E157" s="12">
        <v>81</v>
      </c>
      <c r="F157" t="s">
        <v>8219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12"/>
        <v>6.0000000000000001E-3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3">
        <f t="shared" si="16"/>
        <v>42168.351099537038</v>
      </c>
      <c r="T157" s="13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12">
        <v>35000</v>
      </c>
      <c r="E158" s="12">
        <v>1785</v>
      </c>
      <c r="F158" t="s">
        <v>8219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12"/>
        <v>5.0999999999999996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3">
        <f t="shared" si="16"/>
        <v>41793.916620370372</v>
      </c>
      <c r="T158" s="13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12">
        <v>2995</v>
      </c>
      <c r="E159" s="12">
        <v>8</v>
      </c>
      <c r="F159" t="s">
        <v>8219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12"/>
        <v>0.26711185308848079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3">
        <f t="shared" si="16"/>
        <v>42396.703379629624</v>
      </c>
      <c r="T159" s="13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12">
        <v>5000</v>
      </c>
      <c r="E160" s="12">
        <v>0</v>
      </c>
      <c r="F160" t="s">
        <v>8219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3">
        <f t="shared" si="16"/>
        <v>41903.868379629625</v>
      </c>
      <c r="T160" s="13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12">
        <v>500000</v>
      </c>
      <c r="E161" s="12">
        <v>10</v>
      </c>
      <c r="F161" t="s">
        <v>8219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12"/>
        <v>2E-3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3">
        <f t="shared" si="16"/>
        <v>42514.226215277777</v>
      </c>
      <c r="T161" s="13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12">
        <v>5000</v>
      </c>
      <c r="E162" s="12">
        <v>0</v>
      </c>
      <c r="F162" t="s">
        <v>8219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3">
        <f t="shared" si="16"/>
        <v>42171.704756944448</v>
      </c>
      <c r="T162" s="13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12">
        <v>50000</v>
      </c>
      <c r="E163" s="12">
        <v>5</v>
      </c>
      <c r="F163" t="s">
        <v>8219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12"/>
        <v>0.01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3">
        <f t="shared" si="16"/>
        <v>41792.479108796295</v>
      </c>
      <c r="T163" s="13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12">
        <v>2800</v>
      </c>
      <c r="E164" s="12">
        <v>435</v>
      </c>
      <c r="F164" t="s">
        <v>8219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12"/>
        <v>15.535714285714286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3">
        <f t="shared" si="16"/>
        <v>41834.91847222222</v>
      </c>
      <c r="T164" s="13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12">
        <v>2000000</v>
      </c>
      <c r="E165" s="12">
        <v>0</v>
      </c>
      <c r="F165" t="s">
        <v>8219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3">
        <f t="shared" si="16"/>
        <v>42243.752939814811</v>
      </c>
      <c r="T165" s="13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12">
        <v>120000</v>
      </c>
      <c r="E166" s="12">
        <v>640</v>
      </c>
      <c r="F166" t="s">
        <v>8219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12"/>
        <v>0.53333333333333333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3">
        <f t="shared" si="16"/>
        <v>41841.554409722223</v>
      </c>
      <c r="T166" s="13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12">
        <v>17000</v>
      </c>
      <c r="E167" s="12">
        <v>0</v>
      </c>
      <c r="F167" t="s">
        <v>8219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3">
        <f t="shared" si="16"/>
        <v>42351.450509259252</v>
      </c>
      <c r="T167" s="13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12">
        <v>5000</v>
      </c>
      <c r="E168" s="12">
        <v>3000</v>
      </c>
      <c r="F168" t="s">
        <v>8219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12"/>
        <v>60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3">
        <f t="shared" si="16"/>
        <v>42720.867615740739</v>
      </c>
      <c r="T168" s="13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12">
        <v>110000</v>
      </c>
      <c r="E169" s="12">
        <v>11</v>
      </c>
      <c r="F169" t="s">
        <v>8219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12"/>
        <v>0.01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3">
        <f t="shared" si="16"/>
        <v>42160.719155092585</v>
      </c>
      <c r="T169" s="13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12">
        <v>8000</v>
      </c>
      <c r="E170" s="12">
        <v>325</v>
      </c>
      <c r="F170" t="s">
        <v>8219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12"/>
        <v>4.0625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3">
        <f t="shared" si="16"/>
        <v>42052.626967592594</v>
      </c>
      <c r="T170" s="13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12">
        <v>2500</v>
      </c>
      <c r="E171" s="12">
        <v>560</v>
      </c>
      <c r="F171" t="s">
        <v>8219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12"/>
        <v>22.400000000000002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3">
        <f t="shared" si="16"/>
        <v>41900.296979166662</v>
      </c>
      <c r="T171" s="13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12">
        <v>10000</v>
      </c>
      <c r="E172" s="12">
        <v>325</v>
      </c>
      <c r="F172" t="s">
        <v>8219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12"/>
        <v>3.25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3">
        <f t="shared" si="16"/>
        <v>42216.769479166665</v>
      </c>
      <c r="T172" s="13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12">
        <v>50000</v>
      </c>
      <c r="E173" s="12">
        <v>1</v>
      </c>
      <c r="F173" t="s">
        <v>8219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12"/>
        <v>2E-3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3">
        <f t="shared" si="16"/>
        <v>42533.972384259258</v>
      </c>
      <c r="T173" s="13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12">
        <v>95000</v>
      </c>
      <c r="E174" s="12">
        <v>0</v>
      </c>
      <c r="F174" t="s">
        <v>8219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3">
        <f t="shared" si="16"/>
        <v>42047.186608796292</v>
      </c>
      <c r="T174" s="13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12">
        <v>1110</v>
      </c>
      <c r="E175" s="12">
        <v>0</v>
      </c>
      <c r="F175" t="s">
        <v>8219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3">
        <f t="shared" si="16"/>
        <v>42033.364675925921</v>
      </c>
      <c r="T175" s="13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12">
        <v>6000</v>
      </c>
      <c r="E176" s="12">
        <v>0</v>
      </c>
      <c r="F176" t="s">
        <v>8219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3">
        <f t="shared" si="16"/>
        <v>42072.55064814815</v>
      </c>
      <c r="T176" s="13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12">
        <v>20000</v>
      </c>
      <c r="E177" s="12">
        <v>1297</v>
      </c>
      <c r="F177" t="s">
        <v>8219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12"/>
        <v>6.4850000000000003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3">
        <f t="shared" si="16"/>
        <v>41855.569571759253</v>
      </c>
      <c r="T177" s="13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12">
        <v>1500</v>
      </c>
      <c r="E178" s="12">
        <v>0</v>
      </c>
      <c r="F178" t="s">
        <v>8219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3">
        <f t="shared" si="16"/>
        <v>42191.615729166668</v>
      </c>
      <c r="T178" s="13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12">
        <v>450</v>
      </c>
      <c r="E179" s="12">
        <v>180</v>
      </c>
      <c r="F179" t="s">
        <v>8219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12"/>
        <v>40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3">
        <f t="shared" si="16"/>
        <v>42069.839421296296</v>
      </c>
      <c r="T179" s="13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12">
        <v>500000</v>
      </c>
      <c r="E180" s="12">
        <v>0</v>
      </c>
      <c r="F180" t="s">
        <v>8219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3">
        <f t="shared" si="16"/>
        <v>42304.747048611105</v>
      </c>
      <c r="T180" s="13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12">
        <v>1000</v>
      </c>
      <c r="E181" s="12">
        <v>200</v>
      </c>
      <c r="F181" t="s">
        <v>8219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12"/>
        <v>20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3">
        <f t="shared" si="16"/>
        <v>42402.872164351851</v>
      </c>
      <c r="T181" s="13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12">
        <v>1200</v>
      </c>
      <c r="E182" s="12">
        <v>401</v>
      </c>
      <c r="F182" t="s">
        <v>8219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12"/>
        <v>33.416666666666664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3">
        <f t="shared" si="16"/>
        <v>42067.782905092587</v>
      </c>
      <c r="T182" s="13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12">
        <v>3423</v>
      </c>
      <c r="E183" s="12">
        <v>722</v>
      </c>
      <c r="F183" t="s">
        <v>8219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12"/>
        <v>21.092608822670172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3">
        <f t="shared" si="16"/>
        <v>42147.533506944441</v>
      </c>
      <c r="T183" s="13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12">
        <v>1000</v>
      </c>
      <c r="E184" s="12">
        <v>0</v>
      </c>
      <c r="F184" t="s">
        <v>8219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3">
        <f t="shared" si="16"/>
        <v>42711.803611111107</v>
      </c>
      <c r="T184" s="13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12">
        <v>12500</v>
      </c>
      <c r="E185" s="12">
        <v>4482</v>
      </c>
      <c r="F185" t="s">
        <v>8219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12"/>
        <v>35.856000000000002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3">
        <f t="shared" si="16"/>
        <v>41939.601967592593</v>
      </c>
      <c r="T185" s="13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12">
        <v>1500</v>
      </c>
      <c r="E186" s="12">
        <v>51</v>
      </c>
      <c r="F186" t="s">
        <v>8219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12"/>
        <v>3.4000000000000004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3">
        <f t="shared" si="16"/>
        <v>41825.58289351852</v>
      </c>
      <c r="T186" s="13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12">
        <v>40000</v>
      </c>
      <c r="E187" s="12">
        <v>2200</v>
      </c>
      <c r="F187" t="s">
        <v>8219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12"/>
        <v>5.5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3">
        <f t="shared" si="16"/>
        <v>42570.702997685185</v>
      </c>
      <c r="T187" s="13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12">
        <v>5000</v>
      </c>
      <c r="E188" s="12">
        <v>0</v>
      </c>
      <c r="F188" t="s">
        <v>8219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3">
        <f t="shared" si="16"/>
        <v>42767.604560185187</v>
      </c>
      <c r="T188" s="13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12">
        <v>5000</v>
      </c>
      <c r="E189" s="12">
        <v>800</v>
      </c>
      <c r="F189" t="s">
        <v>8219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12"/>
        <v>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3">
        <f t="shared" si="16"/>
        <v>42182.02612268518</v>
      </c>
      <c r="T189" s="13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12">
        <v>1500</v>
      </c>
      <c r="E190" s="12">
        <v>0</v>
      </c>
      <c r="F190" t="s">
        <v>8219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3">
        <f t="shared" si="16"/>
        <v>41856.974710648145</v>
      </c>
      <c r="T190" s="13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12">
        <v>500000</v>
      </c>
      <c r="E191" s="12">
        <v>345</v>
      </c>
      <c r="F191" t="s">
        <v>8219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12"/>
        <v>6.8999999999999992E-2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3">
        <f t="shared" si="16"/>
        <v>42556.482372685183</v>
      </c>
      <c r="T191" s="13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12">
        <v>12000</v>
      </c>
      <c r="E192" s="12">
        <v>50</v>
      </c>
      <c r="F192" t="s">
        <v>8219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12"/>
        <v>0.41666666666666669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3">
        <f t="shared" si="16"/>
        <v>42527.442662037036</v>
      </c>
      <c r="T192" s="13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12">
        <v>5000</v>
      </c>
      <c r="E193" s="12">
        <v>250</v>
      </c>
      <c r="F193" t="s">
        <v>8219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12"/>
        <v>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3">
        <f t="shared" si="16"/>
        <v>42239.233078703699</v>
      </c>
      <c r="T193" s="13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12">
        <v>1000000</v>
      </c>
      <c r="E194" s="12">
        <v>17</v>
      </c>
      <c r="F194" t="s">
        <v>8219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ref="O194:O257" si="18">E194/D194 *100</f>
        <v>1.6999999999999999E-3</v>
      </c>
      <c r="P194" s="6">
        <f t="shared" ref="P194:P257" si="19">E194/L194</f>
        <v>5.666666666666667</v>
      </c>
      <c r="Q194" t="str">
        <f t="shared" ref="Q194:Q257" si="20">LEFT(N194,FIND("/",N194)-1)</f>
        <v>film &amp; video</v>
      </c>
      <c r="R194" t="str">
        <f t="shared" ref="R194:R257" si="21">RIGHT(N194,LEN(N194)-FIND("/",N194))</f>
        <v>drama</v>
      </c>
      <c r="S194" s="13">
        <f t="shared" ref="S194:S257" si="22">(((J194/60)/60)/24)+DATE(1970,1,1)+(-5/24)</f>
        <v>41899.583703703705</v>
      </c>
      <c r="T194" s="13">
        <f t="shared" ref="T194:T257" si="23">(((I194/60)/60)/24)+DATE(1970,1,1)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12">
        <v>1000</v>
      </c>
      <c r="E195" s="12">
        <v>0</v>
      </c>
      <c r="F195" t="s">
        <v>8219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si="18"/>
        <v>0</v>
      </c>
      <c r="P195" s="6" t="e">
        <f t="shared" si="19"/>
        <v>#DIV/0!</v>
      </c>
      <c r="Q195" t="str">
        <f t="shared" si="20"/>
        <v>film &amp; video</v>
      </c>
      <c r="R195" t="str">
        <f t="shared" si="21"/>
        <v>drama</v>
      </c>
      <c r="S195" s="13">
        <f t="shared" si="22"/>
        <v>41911.726458333331</v>
      </c>
      <c r="T195" s="13">
        <f t="shared" si="23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12">
        <v>2500</v>
      </c>
      <c r="E196" s="12">
        <v>3</v>
      </c>
      <c r="F196" t="s">
        <v>8219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8"/>
        <v>0.12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3">
        <f t="shared" si="22"/>
        <v>42375.788553240738</v>
      </c>
      <c r="T196" s="13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12">
        <v>2000000</v>
      </c>
      <c r="E197" s="12">
        <v>0</v>
      </c>
      <c r="F197" t="s">
        <v>8219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3">
        <f t="shared" si="22"/>
        <v>42135.462175925924</v>
      </c>
      <c r="T197" s="13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12">
        <v>3500</v>
      </c>
      <c r="E198" s="12">
        <v>1465</v>
      </c>
      <c r="F198" t="s">
        <v>8219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8"/>
        <v>41.857142857142861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3">
        <f t="shared" si="22"/>
        <v>42259.334467592591</v>
      </c>
      <c r="T198" s="13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12">
        <v>2500</v>
      </c>
      <c r="E199" s="12">
        <v>262</v>
      </c>
      <c r="F199" t="s">
        <v>8219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8"/>
        <v>10.48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3">
        <f t="shared" si="22"/>
        <v>42741.640046296299</v>
      </c>
      <c r="T199" s="13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12">
        <v>25000</v>
      </c>
      <c r="E200" s="12">
        <v>279</v>
      </c>
      <c r="F200" t="s">
        <v>8219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8"/>
        <v>1.1159999999999999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3">
        <f t="shared" si="22"/>
        <v>41887.175023148149</v>
      </c>
      <c r="T200" s="13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12">
        <v>10000</v>
      </c>
      <c r="E201" s="12">
        <v>0</v>
      </c>
      <c r="F201" t="s">
        <v>8219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3">
        <f t="shared" si="22"/>
        <v>42583.915532407402</v>
      </c>
      <c r="T201" s="13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12">
        <v>6000</v>
      </c>
      <c r="E202" s="12">
        <v>1571.55</v>
      </c>
      <c r="F202" t="s">
        <v>8219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8"/>
        <v>26.192500000000003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3">
        <f t="shared" si="22"/>
        <v>41866.875034722223</v>
      </c>
      <c r="T202" s="13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12">
        <v>650</v>
      </c>
      <c r="E203" s="12">
        <v>380</v>
      </c>
      <c r="F203" t="s">
        <v>8219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8"/>
        <v>58.461538461538467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3">
        <f t="shared" si="22"/>
        <v>42023.610289351847</v>
      </c>
      <c r="T203" s="13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12">
        <v>6000</v>
      </c>
      <c r="E204" s="12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3">
        <f t="shared" si="22"/>
        <v>42255.719490740739</v>
      </c>
      <c r="T204" s="13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12">
        <v>2500</v>
      </c>
      <c r="E205" s="12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8"/>
        <v>29.84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3">
        <f t="shared" si="22"/>
        <v>41973.639629629623</v>
      </c>
      <c r="T205" s="13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12">
        <v>300000</v>
      </c>
      <c r="E206" s="12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8"/>
        <v>50.721666666666664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3">
        <f t="shared" si="22"/>
        <v>42556.375034722216</v>
      </c>
      <c r="T206" s="13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12">
        <v>8000</v>
      </c>
      <c r="E207" s="12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8"/>
        <v>16.25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3">
        <f t="shared" si="22"/>
        <v>42248.423865740733</v>
      </c>
      <c r="T207" s="13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12">
        <v>12700</v>
      </c>
      <c r="E208" s="12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3">
        <f t="shared" si="22"/>
        <v>42566.79609953703</v>
      </c>
      <c r="T208" s="13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12">
        <v>14000</v>
      </c>
      <c r="E209" s="12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8"/>
        <v>15.214285714285714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3">
        <f t="shared" si="22"/>
        <v>41977.988865740735</v>
      </c>
      <c r="T209" s="13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12">
        <v>50000</v>
      </c>
      <c r="E210" s="12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3">
        <f t="shared" si="22"/>
        <v>41959.16165509259</v>
      </c>
      <c r="T210" s="13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12">
        <v>25000</v>
      </c>
      <c r="E211" s="12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3">
        <f t="shared" si="22"/>
        <v>42165.714525462965</v>
      </c>
      <c r="T211" s="13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12">
        <v>12000</v>
      </c>
      <c r="E212" s="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8"/>
        <v>25.25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3">
        <f t="shared" si="22"/>
        <v>42248.856388888882</v>
      </c>
      <c r="T212" s="13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12">
        <v>5000</v>
      </c>
      <c r="E213" s="12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8"/>
        <v>44.6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3">
        <f t="shared" si="22"/>
        <v>42235.951585648152</v>
      </c>
      <c r="T213" s="13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12">
        <v>6300</v>
      </c>
      <c r="E214" s="12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8"/>
        <v>1.5873015873015872E-2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3">
        <f t="shared" si="22"/>
        <v>42416.672685185178</v>
      </c>
      <c r="T214" s="13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12">
        <v>50000</v>
      </c>
      <c r="E215" s="12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8"/>
        <v>0.04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3">
        <f t="shared" si="22"/>
        <v>42202.385960648149</v>
      </c>
      <c r="T215" s="13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12">
        <v>12500</v>
      </c>
      <c r="E216" s="12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8"/>
        <v>8.0000000000000002E-3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3">
        <f t="shared" si="22"/>
        <v>42009.432280092595</v>
      </c>
      <c r="T216" s="13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12">
        <v>4400</v>
      </c>
      <c r="E217" s="12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8"/>
        <v>0.22727272727272727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3">
        <f t="shared" si="22"/>
        <v>42375.021782407406</v>
      </c>
      <c r="T217" s="13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12">
        <v>50000</v>
      </c>
      <c r="E218" s="12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8"/>
        <v>55.698440000000005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3">
        <f t="shared" si="22"/>
        <v>42066.750428240739</v>
      </c>
      <c r="T218" s="13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12">
        <v>100000</v>
      </c>
      <c r="E219" s="12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8"/>
        <v>11.943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3">
        <f t="shared" si="22"/>
        <v>41970.432280092595</v>
      </c>
      <c r="T219" s="13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12">
        <v>5000</v>
      </c>
      <c r="E220" s="12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8"/>
        <v>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3">
        <f t="shared" si="22"/>
        <v>42079.420011574075</v>
      </c>
      <c r="T220" s="13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12">
        <v>50000</v>
      </c>
      <c r="E221" s="12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8"/>
        <v>17.630000000000003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3">
        <f t="shared" si="22"/>
        <v>42429.118344907409</v>
      </c>
      <c r="T221" s="13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12">
        <v>50000</v>
      </c>
      <c r="E222" s="1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8"/>
        <v>0.72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3">
        <f t="shared" si="22"/>
        <v>42195.435532407406</v>
      </c>
      <c r="T222" s="13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12">
        <v>50000</v>
      </c>
      <c r="E223" s="12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3">
        <f t="shared" si="22"/>
        <v>42031.629212962966</v>
      </c>
      <c r="T223" s="13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12">
        <v>1000</v>
      </c>
      <c r="E224" s="12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8"/>
        <v>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3">
        <f t="shared" si="22"/>
        <v>42031.561550925922</v>
      </c>
      <c r="T224" s="13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12">
        <v>1500000</v>
      </c>
      <c r="E225" s="12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3">
        <f t="shared" si="22"/>
        <v>42481.839699074073</v>
      </c>
      <c r="T225" s="13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12">
        <v>6000000</v>
      </c>
      <c r="E226" s="12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3">
        <f t="shared" si="22"/>
        <v>42135.026921296296</v>
      </c>
      <c r="T226" s="13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12">
        <v>200</v>
      </c>
      <c r="E227" s="12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3">
        <f t="shared" si="22"/>
        <v>42438.752939814811</v>
      </c>
      <c r="T227" s="13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12">
        <v>29000</v>
      </c>
      <c r="E228" s="12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8"/>
        <v>0.86206896551724133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3">
        <f t="shared" si="22"/>
        <v>42106.457685185182</v>
      </c>
      <c r="T228" s="13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12">
        <v>28000</v>
      </c>
      <c r="E229" s="12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3">
        <f t="shared" si="22"/>
        <v>42164.685659722221</v>
      </c>
      <c r="T229" s="13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12">
        <v>8000</v>
      </c>
      <c r="E230" s="12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3">
        <f t="shared" si="22"/>
        <v>42096.478067129625</v>
      </c>
      <c r="T230" s="13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12">
        <v>3000</v>
      </c>
      <c r="E231" s="12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3">
        <f t="shared" si="22"/>
        <v>42383.725659722222</v>
      </c>
      <c r="T231" s="13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12">
        <v>15000</v>
      </c>
      <c r="E232" s="1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8"/>
        <v>0.4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3">
        <f t="shared" si="22"/>
        <v>42129.568877314807</v>
      </c>
      <c r="T232" s="13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12">
        <v>1500000</v>
      </c>
      <c r="E233" s="12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3">
        <f t="shared" si="22"/>
        <v>42341.750590277778</v>
      </c>
      <c r="T233" s="13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12">
        <v>4000</v>
      </c>
      <c r="E234" s="12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8"/>
        <v>2.75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3">
        <f t="shared" si="22"/>
        <v>42032.617430555554</v>
      </c>
      <c r="T234" s="13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12">
        <v>350000</v>
      </c>
      <c r="E235" s="12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3">
        <f t="shared" si="22"/>
        <v>42612.703379629624</v>
      </c>
      <c r="T235" s="13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12">
        <v>1000</v>
      </c>
      <c r="E236" s="12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8"/>
        <v>40.1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3">
        <f t="shared" si="22"/>
        <v>42135.82707175926</v>
      </c>
      <c r="T236" s="13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12">
        <v>10000</v>
      </c>
      <c r="E237" s="12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3">
        <f t="shared" si="22"/>
        <v>42164.700196759259</v>
      </c>
      <c r="T237" s="13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12">
        <v>150000</v>
      </c>
      <c r="E238" s="12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3">
        <f t="shared" si="22"/>
        <v>42320.876145833325</v>
      </c>
      <c r="T238" s="13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12">
        <v>15000</v>
      </c>
      <c r="E239" s="12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8"/>
        <v>0.33333333333333337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3">
        <f t="shared" si="22"/>
        <v>42377.368854166663</v>
      </c>
      <c r="T239" s="13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12">
        <v>26000</v>
      </c>
      <c r="E240" s="12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3">
        <f t="shared" si="22"/>
        <v>42713.754166666658</v>
      </c>
      <c r="T240" s="13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12">
        <v>1000</v>
      </c>
      <c r="E241" s="12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8"/>
        <v>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3">
        <f t="shared" si="22"/>
        <v>42296.901967592588</v>
      </c>
      <c r="T241" s="13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12">
        <v>15000</v>
      </c>
      <c r="E242" s="1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8"/>
        <v>107.63413333333334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3">
        <f t="shared" si="22"/>
        <v>41354.500127314815</v>
      </c>
      <c r="T242" s="13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12">
        <v>36400</v>
      </c>
      <c r="E243" s="12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8"/>
        <v>112.63736263736264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3">
        <f t="shared" si="22"/>
        <v>41949.489629629628</v>
      </c>
      <c r="T243" s="13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12">
        <v>13000</v>
      </c>
      <c r="E244" s="12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8"/>
        <v>113.46153846153845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3">
        <f t="shared" si="22"/>
        <v>40862.28460648148</v>
      </c>
      <c r="T244" s="13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12">
        <v>25000</v>
      </c>
      <c r="E245" s="12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8"/>
        <v>102.592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3">
        <f t="shared" si="22"/>
        <v>41661.839166666665</v>
      </c>
      <c r="T245" s="13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12">
        <v>3500</v>
      </c>
      <c r="E246" s="12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8"/>
        <v>113.75714285714287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3">
        <f t="shared" si="22"/>
        <v>40213.115266203698</v>
      </c>
      <c r="T246" s="13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12">
        <v>5000</v>
      </c>
      <c r="E247" s="12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8"/>
        <v>103.71999999999998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3">
        <f t="shared" si="22"/>
        <v>41106.844733796293</v>
      </c>
      <c r="T247" s="13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12">
        <v>5000</v>
      </c>
      <c r="E248" s="12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8"/>
        <v>305.46000000000004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3">
        <f t="shared" si="22"/>
        <v>40480.155150462961</v>
      </c>
      <c r="T248" s="13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12">
        <v>5000</v>
      </c>
      <c r="E249" s="12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8"/>
        <v>134.1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3">
        <f t="shared" si="22"/>
        <v>40430.395995370367</v>
      </c>
      <c r="T249" s="13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12">
        <v>85000</v>
      </c>
      <c r="E250" s="12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8"/>
        <v>101.33294117647058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3">
        <f t="shared" si="22"/>
        <v>40870.566076388888</v>
      </c>
      <c r="T250" s="13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12">
        <v>10000</v>
      </c>
      <c r="E251" s="12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8"/>
        <v>112.92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3">
        <f t="shared" si="22"/>
        <v>40332.715509259258</v>
      </c>
      <c r="T251" s="13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12">
        <v>30000</v>
      </c>
      <c r="E252" s="1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8"/>
        <v>105.58333333333334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3">
        <f t="shared" si="22"/>
        <v>41401.357534722221</v>
      </c>
      <c r="T252" s="13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12">
        <v>3500</v>
      </c>
      <c r="E253" s="12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8"/>
        <v>125.57142857142858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3">
        <f t="shared" si="22"/>
        <v>41013.579236111109</v>
      </c>
      <c r="T253" s="13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12">
        <v>5000</v>
      </c>
      <c r="E254" s="12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8"/>
        <v>184.56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3">
        <f t="shared" si="22"/>
        <v>40266.454375000001</v>
      </c>
      <c r="T254" s="13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12">
        <v>1500</v>
      </c>
      <c r="E255" s="12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8"/>
        <v>100.73333333333335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3">
        <f t="shared" si="22"/>
        <v>40924.44253472222</v>
      </c>
      <c r="T255" s="13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12">
        <v>24000</v>
      </c>
      <c r="E256" s="12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8"/>
        <v>116.94725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3">
        <f t="shared" si="22"/>
        <v>42263.744328703695</v>
      </c>
      <c r="T256" s="13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12">
        <v>8000</v>
      </c>
      <c r="E257" s="12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8"/>
        <v>106.73325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3">
        <f t="shared" si="22"/>
        <v>40588.318078703705</v>
      </c>
      <c r="T257" s="13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12">
        <v>13000</v>
      </c>
      <c r="E258" s="12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ref="O258:O321" si="24">E258/D258 *100</f>
        <v>139.1</v>
      </c>
      <c r="P258" s="6">
        <f t="shared" ref="P258:P321" si="25">E258/L258</f>
        <v>65.756363636363631</v>
      </c>
      <c r="Q258" t="str">
        <f t="shared" ref="Q258:Q321" si="26">LEFT(N258,FIND("/",N258)-1)</f>
        <v>film &amp; video</v>
      </c>
      <c r="R258" t="str">
        <f t="shared" ref="R258:R321" si="27">RIGHT(N258,LEN(N258)-FIND("/",N258))</f>
        <v>documentary</v>
      </c>
      <c r="S258" s="13">
        <f t="shared" ref="S258:S321" si="28">(((J258/60)/60)/24)+DATE(1970,1,1)+(-5/24)</f>
        <v>41319.560960648145</v>
      </c>
      <c r="T258" s="13">
        <f t="shared" ref="T258:T321" si="29">(((I258/60)/60)/24)+DATE(1970,1,1)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12">
        <v>35000</v>
      </c>
      <c r="E259" s="12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si="24"/>
        <v>106.72648571428572</v>
      </c>
      <c r="P259" s="6">
        <f t="shared" si="25"/>
        <v>66.70405357142856</v>
      </c>
      <c r="Q259" t="str">
        <f t="shared" si="26"/>
        <v>film &amp; video</v>
      </c>
      <c r="R259" t="str">
        <f t="shared" si="27"/>
        <v>documentary</v>
      </c>
      <c r="S259" s="13">
        <f t="shared" si="28"/>
        <v>42479.418541666666</v>
      </c>
      <c r="T259" s="13">
        <f t="shared" si="29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12">
        <v>30000</v>
      </c>
      <c r="E260" s="12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24"/>
        <v>191.14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3">
        <f t="shared" si="28"/>
        <v>40681.843356481477</v>
      </c>
      <c r="T260" s="13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12">
        <v>75000</v>
      </c>
      <c r="E261" s="12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24"/>
        <v>131.93789333333334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3">
        <f t="shared" si="28"/>
        <v>42072.529733796291</v>
      </c>
      <c r="T261" s="13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12">
        <v>10000</v>
      </c>
      <c r="E262" s="1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24"/>
        <v>106.4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3">
        <f t="shared" si="28"/>
        <v>40330.547210648147</v>
      </c>
      <c r="T262" s="13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12">
        <v>20000</v>
      </c>
      <c r="E263" s="12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24"/>
        <v>107.4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3">
        <f t="shared" si="28"/>
        <v>41017.677129629628</v>
      </c>
      <c r="T263" s="13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12">
        <v>2500</v>
      </c>
      <c r="E264" s="12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24"/>
        <v>240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3">
        <f t="shared" si="28"/>
        <v>40555.039675925924</v>
      </c>
      <c r="T264" s="13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12">
        <v>25000</v>
      </c>
      <c r="E265" s="12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24"/>
        <v>118.08108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3">
        <f t="shared" si="28"/>
        <v>41149.746458333328</v>
      </c>
      <c r="T265" s="13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12">
        <v>5000</v>
      </c>
      <c r="E266" s="12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24"/>
        <v>118.19999999999999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3">
        <f t="shared" si="28"/>
        <v>41010.411979166667</v>
      </c>
      <c r="T266" s="13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12">
        <v>5000</v>
      </c>
      <c r="E267" s="12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24"/>
        <v>111.1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3">
        <f t="shared" si="28"/>
        <v>40267.037384259253</v>
      </c>
      <c r="T267" s="13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12">
        <v>1000</v>
      </c>
      <c r="E268" s="12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24"/>
        <v>145.5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3">
        <f t="shared" si="28"/>
        <v>40204.966516203705</v>
      </c>
      <c r="T268" s="13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12">
        <v>9850</v>
      </c>
      <c r="E269" s="12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24"/>
        <v>131.62883248730967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3">
        <f t="shared" si="28"/>
        <v>41785.244201388887</v>
      </c>
      <c r="T269" s="13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12">
        <v>5000</v>
      </c>
      <c r="E270" s="12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24"/>
        <v>111.4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3">
        <f t="shared" si="28"/>
        <v>40808.944189814814</v>
      </c>
      <c r="T270" s="13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12">
        <v>100000</v>
      </c>
      <c r="E271" s="12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24"/>
        <v>147.23376999999999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3">
        <f t="shared" si="28"/>
        <v>42757.988680555551</v>
      </c>
      <c r="T271" s="13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12">
        <v>2300</v>
      </c>
      <c r="E272" s="1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24"/>
        <v>152.60869565217391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3">
        <f t="shared" si="28"/>
        <v>40637.658217592587</v>
      </c>
      <c r="T272" s="13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12">
        <v>30000</v>
      </c>
      <c r="E273" s="12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24"/>
        <v>104.67999999999999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3">
        <f t="shared" si="28"/>
        <v>41611.891909722224</v>
      </c>
      <c r="T273" s="13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12">
        <v>3000</v>
      </c>
      <c r="E274" s="12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24"/>
        <v>177.43366666666668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3">
        <f t="shared" si="28"/>
        <v>40235.692025462959</v>
      </c>
      <c r="T274" s="13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12">
        <v>5000</v>
      </c>
      <c r="E275" s="12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24"/>
        <v>107.7758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3">
        <f t="shared" si="28"/>
        <v>40697.29011574074</v>
      </c>
      <c r="T275" s="13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12">
        <v>4000</v>
      </c>
      <c r="E276" s="12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24"/>
        <v>156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3">
        <f t="shared" si="28"/>
        <v>40969.704039351847</v>
      </c>
      <c r="T276" s="13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12">
        <v>20000</v>
      </c>
      <c r="E277" s="12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24"/>
        <v>108.395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3">
        <f t="shared" si="28"/>
        <v>41192.823680555557</v>
      </c>
      <c r="T277" s="13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12">
        <v>4000</v>
      </c>
      <c r="E278" s="12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24"/>
        <v>147.6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3">
        <f t="shared" si="28"/>
        <v>40966.87354166666</v>
      </c>
      <c r="T278" s="13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12">
        <v>65000</v>
      </c>
      <c r="E279" s="12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24"/>
        <v>110.38153846153847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3">
        <f t="shared" si="28"/>
        <v>42117.68309027778</v>
      </c>
      <c r="T279" s="13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12">
        <v>27000</v>
      </c>
      <c r="E280" s="12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24"/>
        <v>150.34814814814814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3">
        <f t="shared" si="28"/>
        <v>41163.832627314812</v>
      </c>
      <c r="T280" s="13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12">
        <v>17000</v>
      </c>
      <c r="E281" s="12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24"/>
        <v>157.31829411764707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3">
        <f t="shared" si="28"/>
        <v>42759.035833333335</v>
      </c>
      <c r="T281" s="13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12">
        <v>75000</v>
      </c>
      <c r="E282" s="1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24"/>
        <v>156.14400000000001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3">
        <f t="shared" si="28"/>
        <v>41744.382349537031</v>
      </c>
      <c r="T282" s="13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12">
        <v>5500</v>
      </c>
      <c r="E283" s="12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24"/>
        <v>120.58763636363636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3">
        <f t="shared" si="28"/>
        <v>39949.955011574071</v>
      </c>
      <c r="T283" s="13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12">
        <v>45000</v>
      </c>
      <c r="E284" s="12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24"/>
        <v>101.18888888888888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3">
        <f t="shared" si="28"/>
        <v>40194.711712962962</v>
      </c>
      <c r="T284" s="13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12">
        <v>18000</v>
      </c>
      <c r="E285" s="12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24"/>
        <v>114.27249999999999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3">
        <f t="shared" si="28"/>
        <v>40675.501666666663</v>
      </c>
      <c r="T285" s="13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12">
        <v>40000</v>
      </c>
      <c r="E286" s="12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24"/>
        <v>104.62615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3">
        <f t="shared" si="28"/>
        <v>40904.529861111107</v>
      </c>
      <c r="T286" s="13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12">
        <v>14000</v>
      </c>
      <c r="E287" s="12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24"/>
        <v>228.82507142857142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3">
        <f t="shared" si="28"/>
        <v>41506.547777777778</v>
      </c>
      <c r="T287" s="13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12">
        <v>15000</v>
      </c>
      <c r="E288" s="12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24"/>
        <v>109.15333333333332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3">
        <f t="shared" si="28"/>
        <v>41313.60791666666</v>
      </c>
      <c r="T288" s="13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12">
        <v>15000</v>
      </c>
      <c r="E289" s="12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24"/>
        <v>176.29999999999998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3">
        <f t="shared" si="28"/>
        <v>41184.069652777776</v>
      </c>
      <c r="T289" s="13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12">
        <v>50000</v>
      </c>
      <c r="E290" s="12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24"/>
        <v>103.21061999999999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3">
        <f t="shared" si="28"/>
        <v>41050.960567129623</v>
      </c>
      <c r="T290" s="13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12">
        <v>15000</v>
      </c>
      <c r="E291" s="12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24"/>
        <v>104.82000000000001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3">
        <f t="shared" si="28"/>
        <v>41550.248078703698</v>
      </c>
      <c r="T291" s="13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12">
        <v>4500</v>
      </c>
      <c r="E292" s="1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24"/>
        <v>106.68444444444445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3">
        <f t="shared" si="28"/>
        <v>40526.160844907405</v>
      </c>
      <c r="T292" s="13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12">
        <v>5000</v>
      </c>
      <c r="E293" s="12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24"/>
        <v>120.02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3">
        <f t="shared" si="28"/>
        <v>41376.560717592591</v>
      </c>
      <c r="T293" s="13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12">
        <v>75000</v>
      </c>
      <c r="E294" s="12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24"/>
        <v>101.50693333333334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3">
        <f t="shared" si="28"/>
        <v>40812.594895833332</v>
      </c>
      <c r="T294" s="13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12">
        <v>26000</v>
      </c>
      <c r="E295" s="12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24"/>
        <v>101.38461538461539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3">
        <f t="shared" si="28"/>
        <v>41719.459652777776</v>
      </c>
      <c r="T295" s="13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12">
        <v>5000</v>
      </c>
      <c r="E296" s="12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24"/>
        <v>100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3">
        <f t="shared" si="28"/>
        <v>40342.876087962963</v>
      </c>
      <c r="T296" s="13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12">
        <v>50000</v>
      </c>
      <c r="E297" s="12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24"/>
        <v>133.10911999999999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3">
        <f t="shared" si="28"/>
        <v>41518.796400462961</v>
      </c>
      <c r="T297" s="13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12">
        <v>25000</v>
      </c>
      <c r="E298" s="12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24"/>
        <v>118.72620000000001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3">
        <f t="shared" si="28"/>
        <v>41134.267164351848</v>
      </c>
      <c r="T298" s="13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12">
        <v>20000</v>
      </c>
      <c r="E299" s="12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24"/>
        <v>100.64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3">
        <f t="shared" si="28"/>
        <v>42089.519687500004</v>
      </c>
      <c r="T299" s="13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12">
        <v>126000</v>
      </c>
      <c r="E300" s="12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24"/>
        <v>108.93241269841269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3">
        <f t="shared" si="28"/>
        <v>41709.255185185182</v>
      </c>
      <c r="T300" s="13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12">
        <v>10000</v>
      </c>
      <c r="E301" s="12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24"/>
        <v>178.95250000000001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3">
        <f t="shared" si="28"/>
        <v>40469.016898148147</v>
      </c>
      <c r="T301" s="13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12">
        <v>25000</v>
      </c>
      <c r="E302" s="1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24"/>
        <v>101.72264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3">
        <f t="shared" si="28"/>
        <v>40626.751597222217</v>
      </c>
      <c r="T302" s="13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12">
        <v>13000</v>
      </c>
      <c r="E303" s="12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24"/>
        <v>118.73499999999999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3">
        <f t="shared" si="28"/>
        <v>41312.529340277775</v>
      </c>
      <c r="T303" s="13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12">
        <v>10000</v>
      </c>
      <c r="E304" s="12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24"/>
        <v>100.46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3">
        <f t="shared" si="28"/>
        <v>40933.648587962962</v>
      </c>
      <c r="T304" s="13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12">
        <v>3000</v>
      </c>
      <c r="E305" s="12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24"/>
        <v>137.46666666666667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3">
        <f t="shared" si="28"/>
        <v>41031.862800925926</v>
      </c>
      <c r="T305" s="13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12">
        <v>3400</v>
      </c>
      <c r="E306" s="12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24"/>
        <v>231.64705882352939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3">
        <f t="shared" si="28"/>
        <v>41113.88653935185</v>
      </c>
      <c r="T306" s="13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12">
        <v>7500</v>
      </c>
      <c r="E307" s="12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24"/>
        <v>130.33333333333331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3">
        <f t="shared" si="28"/>
        <v>40948.421863425923</v>
      </c>
      <c r="T307" s="13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12">
        <v>1000</v>
      </c>
      <c r="E308" s="12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24"/>
        <v>292.89999999999998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3">
        <f t="shared" si="28"/>
        <v>41333.628854166665</v>
      </c>
      <c r="T308" s="13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12">
        <v>22000</v>
      </c>
      <c r="E309" s="12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24"/>
        <v>111.31818181818183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3">
        <f t="shared" si="28"/>
        <v>41282.736122685179</v>
      </c>
      <c r="T309" s="13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12">
        <v>12000</v>
      </c>
      <c r="E310" s="12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24"/>
        <v>105.56666666666668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3">
        <f t="shared" si="28"/>
        <v>40567.486226851848</v>
      </c>
      <c r="T310" s="13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12">
        <v>18000</v>
      </c>
      <c r="E311" s="12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24"/>
        <v>118.94444444444446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3">
        <f t="shared" si="28"/>
        <v>41134.543217592589</v>
      </c>
      <c r="T311" s="13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12">
        <v>1000</v>
      </c>
      <c r="E312" s="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24"/>
        <v>104.129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3">
        <f t="shared" si="28"/>
        <v>40820.974803240737</v>
      </c>
      <c r="T312" s="13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12">
        <v>20000</v>
      </c>
      <c r="E313" s="12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24"/>
        <v>104.10165000000001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3">
        <f t="shared" si="28"/>
        <v>40868.011481481481</v>
      </c>
      <c r="T313" s="13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12">
        <v>8000</v>
      </c>
      <c r="E314" s="12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24"/>
        <v>111.87499999999999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3">
        <f t="shared" si="28"/>
        <v>41348.669351851851</v>
      </c>
      <c r="T314" s="13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12">
        <v>17000</v>
      </c>
      <c r="E315" s="12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24"/>
        <v>104.73529411764706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3">
        <f t="shared" si="28"/>
        <v>40357.019606481481</v>
      </c>
      <c r="T315" s="13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12">
        <v>1000</v>
      </c>
      <c r="E316" s="12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24"/>
        <v>385.15000000000003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3">
        <f t="shared" si="28"/>
        <v>41304.624861111108</v>
      </c>
      <c r="T316" s="13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12">
        <v>25000</v>
      </c>
      <c r="E317" s="12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24"/>
        <v>101.248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3">
        <f t="shared" si="28"/>
        <v>41113.564050925925</v>
      </c>
      <c r="T317" s="13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12">
        <v>15000</v>
      </c>
      <c r="E318" s="12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24"/>
        <v>113.77333333333333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3">
        <f t="shared" si="28"/>
        <v>41950.715243055551</v>
      </c>
      <c r="T318" s="13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12">
        <v>30000</v>
      </c>
      <c r="E319" s="12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24"/>
        <v>100.80333333333333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3">
        <f t="shared" si="28"/>
        <v>41589.468553240738</v>
      </c>
      <c r="T319" s="13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12">
        <v>5000</v>
      </c>
      <c r="E320" s="12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24"/>
        <v>283.32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3">
        <f t="shared" si="28"/>
        <v>41329.830451388887</v>
      </c>
      <c r="T320" s="13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12">
        <v>5000</v>
      </c>
      <c r="E321" s="12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24"/>
        <v>112.68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3">
        <f t="shared" si="28"/>
        <v>40123.629965277774</v>
      </c>
      <c r="T321" s="13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12">
        <v>20000</v>
      </c>
      <c r="E322" s="1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ref="O322:O385" si="30">E322/D322 *100</f>
        <v>106.58000000000001</v>
      </c>
      <c r="P322" s="6">
        <f t="shared" ref="P322:P385" si="31">E322/L322</f>
        <v>134.91139240506328</v>
      </c>
      <c r="Q322" t="str">
        <f t="shared" ref="Q322:Q385" si="32">LEFT(N322,FIND("/",N322)-1)</f>
        <v>film &amp; video</v>
      </c>
      <c r="R322" t="str">
        <f t="shared" ref="R322:R385" si="33">RIGHT(N322,LEN(N322)-FIND("/",N322))</f>
        <v>documentary</v>
      </c>
      <c r="S322" s="13">
        <f t="shared" ref="S322:S385" si="34">(((J322/60)/60)/24)+DATE(1970,1,1)+(-5/24)</f>
        <v>42331.34297453703</v>
      </c>
      <c r="T322" s="13">
        <f t="shared" ref="T322:T385" si="35">(((I322/60)/60)/24)+DATE(1970,1,1)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12">
        <v>35000</v>
      </c>
      <c r="E323" s="12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si="30"/>
        <v>102.66285714285715</v>
      </c>
      <c r="P323" s="6">
        <f t="shared" si="31"/>
        <v>106.62314540059347</v>
      </c>
      <c r="Q323" t="str">
        <f t="shared" si="32"/>
        <v>film &amp; video</v>
      </c>
      <c r="R323" t="str">
        <f t="shared" si="33"/>
        <v>documentary</v>
      </c>
      <c r="S323" s="13">
        <f t="shared" si="34"/>
        <v>42647.238263888888</v>
      </c>
      <c r="T323" s="13">
        <f t="shared" si="35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12">
        <v>25000</v>
      </c>
      <c r="E324" s="12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30"/>
        <v>107.91200000000001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3">
        <f t="shared" si="34"/>
        <v>42473.361666666664</v>
      </c>
      <c r="T324" s="13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12">
        <v>5400</v>
      </c>
      <c r="E325" s="12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30"/>
        <v>123.07407407407408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3">
        <f t="shared" si="34"/>
        <v>42697.113032407404</v>
      </c>
      <c r="T325" s="13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12">
        <v>8500</v>
      </c>
      <c r="E326" s="12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30"/>
        <v>101.6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3">
        <f t="shared" si="34"/>
        <v>42184.417916666665</v>
      </c>
      <c r="T326" s="13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12">
        <v>50000</v>
      </c>
      <c r="E327" s="12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30"/>
        <v>104.396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3">
        <f t="shared" si="34"/>
        <v>42688.979548611103</v>
      </c>
      <c r="T327" s="13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12">
        <v>150000</v>
      </c>
      <c r="E328" s="12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30"/>
        <v>112.92973333333333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3">
        <f t="shared" si="34"/>
        <v>42775.106550925928</v>
      </c>
      <c r="T328" s="13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12">
        <v>4000</v>
      </c>
      <c r="E329" s="12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30"/>
        <v>136.4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3">
        <f t="shared" si="34"/>
        <v>42058.026956018519</v>
      </c>
      <c r="T329" s="13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12">
        <v>75000</v>
      </c>
      <c r="E330" s="12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30"/>
        <v>103.61439999999999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3">
        <f t="shared" si="34"/>
        <v>42278.738287037035</v>
      </c>
      <c r="T330" s="13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12">
        <v>10000</v>
      </c>
      <c r="E331" s="12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30"/>
        <v>105.5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3">
        <f t="shared" si="34"/>
        <v>42291.258414351854</v>
      </c>
      <c r="T331" s="13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12">
        <v>35000</v>
      </c>
      <c r="E332" s="1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30"/>
        <v>101.82857142857142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3">
        <f t="shared" si="34"/>
        <v>41379.307442129626</v>
      </c>
      <c r="T332" s="13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12">
        <v>40000</v>
      </c>
      <c r="E333" s="12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30"/>
        <v>106.60499999999999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3">
        <f t="shared" si="34"/>
        <v>42507.373078703698</v>
      </c>
      <c r="T333" s="13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12">
        <v>100000</v>
      </c>
      <c r="E334" s="12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30"/>
        <v>113.015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3">
        <f t="shared" si="34"/>
        <v>42263.471956018511</v>
      </c>
      <c r="T334" s="13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12">
        <v>40000</v>
      </c>
      <c r="E335" s="12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30"/>
        <v>125.22750000000001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3">
        <f t="shared" si="34"/>
        <v>42437.428136574068</v>
      </c>
      <c r="T335" s="13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12">
        <v>10000</v>
      </c>
      <c r="E336" s="12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30"/>
        <v>101.19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3">
        <f t="shared" si="34"/>
        <v>42101.474039351851</v>
      </c>
      <c r="T336" s="13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12">
        <v>8500</v>
      </c>
      <c r="E337" s="12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30"/>
        <v>102.76470588235294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3">
        <f t="shared" si="34"/>
        <v>42101.529108796291</v>
      </c>
      <c r="T337" s="13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12">
        <v>25000</v>
      </c>
      <c r="E338" s="12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30"/>
        <v>116.83911999999998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3">
        <f t="shared" si="34"/>
        <v>42291.387939814813</v>
      </c>
      <c r="T338" s="13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12">
        <v>3000</v>
      </c>
      <c r="E339" s="12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30"/>
        <v>101.16833333333335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3">
        <f t="shared" si="34"/>
        <v>42046.920231481483</v>
      </c>
      <c r="T339" s="13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12">
        <v>15000</v>
      </c>
      <c r="E340" s="12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30"/>
        <v>110.13360000000002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3">
        <f t="shared" si="34"/>
        <v>42559.547337962962</v>
      </c>
      <c r="T340" s="13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12">
        <v>6000</v>
      </c>
      <c r="E341" s="12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30"/>
        <v>108.08333333333333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3">
        <f t="shared" si="34"/>
        <v>42093.551712962959</v>
      </c>
      <c r="T341" s="13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12">
        <v>35000</v>
      </c>
      <c r="E342" s="1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30"/>
        <v>125.02285714285715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3">
        <f t="shared" si="34"/>
        <v>42772.460729166669</v>
      </c>
      <c r="T342" s="13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12">
        <v>3500</v>
      </c>
      <c r="E343" s="12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30"/>
        <v>106.71428571428572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3">
        <f t="shared" si="34"/>
        <v>41894.671273148146</v>
      </c>
      <c r="T343" s="13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12">
        <v>55000</v>
      </c>
      <c r="E344" s="12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30"/>
        <v>100.36639999999998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3">
        <f t="shared" si="34"/>
        <v>42459.572511574072</v>
      </c>
      <c r="T344" s="13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12">
        <v>30000</v>
      </c>
      <c r="E345" s="12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30"/>
        <v>102.02863333333335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3">
        <f t="shared" si="34"/>
        <v>41926.529456018514</v>
      </c>
      <c r="T345" s="13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12">
        <v>33500</v>
      </c>
      <c r="E346" s="12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30"/>
        <v>102.08358208955224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3">
        <f t="shared" si="34"/>
        <v>42111.762662037036</v>
      </c>
      <c r="T346" s="13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12">
        <v>14500</v>
      </c>
      <c r="E347" s="12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30"/>
        <v>123.27586206896552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3">
        <f t="shared" si="34"/>
        <v>42114.735995370364</v>
      </c>
      <c r="T347" s="13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12">
        <v>10000</v>
      </c>
      <c r="E348" s="12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30"/>
        <v>170.28880000000001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3">
        <f t="shared" si="34"/>
        <v>42261.291909722226</v>
      </c>
      <c r="T348" s="13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12">
        <v>40000</v>
      </c>
      <c r="E349" s="12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30"/>
        <v>111.59049999999999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3">
        <f t="shared" si="34"/>
        <v>42292.287141203698</v>
      </c>
      <c r="T349" s="13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12">
        <v>10000</v>
      </c>
      <c r="E350" s="12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30"/>
        <v>103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3">
        <f t="shared" si="34"/>
        <v>42207.378657407404</v>
      </c>
      <c r="T350" s="13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12">
        <v>11260</v>
      </c>
      <c r="E351" s="12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30"/>
        <v>106.63570159857905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3">
        <f t="shared" si="34"/>
        <v>42760.290601851848</v>
      </c>
      <c r="T351" s="13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12">
        <v>25000</v>
      </c>
      <c r="E352" s="1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30"/>
        <v>114.75999999999999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3">
        <f t="shared" si="34"/>
        <v>42585.857743055552</v>
      </c>
      <c r="T352" s="13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12">
        <v>34000</v>
      </c>
      <c r="E353" s="12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30"/>
        <v>127.34117647058822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3">
        <f t="shared" si="34"/>
        <v>42427.75641203703</v>
      </c>
      <c r="T353" s="13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12">
        <v>10000</v>
      </c>
      <c r="E354" s="12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30"/>
        <v>116.56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3">
        <f t="shared" si="34"/>
        <v>41889.959120370368</v>
      </c>
      <c r="T354" s="13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12">
        <v>58425</v>
      </c>
      <c r="E355" s="12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30"/>
        <v>108.61819426615318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3">
        <f t="shared" si="34"/>
        <v>42297.583553240744</v>
      </c>
      <c r="T355" s="13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12">
        <v>3500</v>
      </c>
      <c r="E356" s="12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30"/>
        <v>103.94285714285714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3">
        <f t="shared" si="34"/>
        <v>42438.619456018518</v>
      </c>
      <c r="T356" s="13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12">
        <v>35000</v>
      </c>
      <c r="E357" s="12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30"/>
        <v>116.25714285714285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3">
        <f t="shared" si="34"/>
        <v>41943.0855787037</v>
      </c>
      <c r="T357" s="13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12">
        <v>7500</v>
      </c>
      <c r="E358" s="12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30"/>
        <v>102.69239999999999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3">
        <f t="shared" si="34"/>
        <v>42415.594826388886</v>
      </c>
      <c r="T358" s="13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12">
        <v>15000</v>
      </c>
      <c r="E359" s="12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30"/>
        <v>174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3">
        <f t="shared" si="34"/>
        <v>42078.01385416666</v>
      </c>
      <c r="T359" s="13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12">
        <v>50000</v>
      </c>
      <c r="E360" s="12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30"/>
        <v>103.08800000000001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3">
        <f t="shared" si="34"/>
        <v>42507.651863425919</v>
      </c>
      <c r="T360" s="13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12">
        <v>24200</v>
      </c>
      <c r="E361" s="12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30"/>
        <v>104.85537190082646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3">
        <f t="shared" si="34"/>
        <v>41934.862152777772</v>
      </c>
      <c r="T361" s="13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12">
        <v>12000</v>
      </c>
      <c r="E362" s="1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30"/>
        <v>101.375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3">
        <f t="shared" si="34"/>
        <v>42163.689583333333</v>
      </c>
      <c r="T362" s="13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12">
        <v>35000</v>
      </c>
      <c r="E363" s="12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30"/>
        <v>111.07699999999998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3">
        <f t="shared" si="34"/>
        <v>41935.792893518512</v>
      </c>
      <c r="T363" s="13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12">
        <v>9665</v>
      </c>
      <c r="E364" s="12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30"/>
        <v>124.15933781686496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3">
        <f t="shared" si="34"/>
        <v>41837.002210648148</v>
      </c>
      <c r="T364" s="13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12">
        <v>8925</v>
      </c>
      <c r="E365" s="12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30"/>
        <v>101.33333333333334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3">
        <f t="shared" si="34"/>
        <v>40255.53629629629</v>
      </c>
      <c r="T365" s="13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12">
        <v>7000</v>
      </c>
      <c r="E366" s="12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30"/>
        <v>110.16142857142856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3">
        <f t="shared" si="34"/>
        <v>41780.651296296295</v>
      </c>
      <c r="T366" s="13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12">
        <v>15000</v>
      </c>
      <c r="E367" s="12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30"/>
        <v>103.97333333333334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3">
        <f t="shared" si="34"/>
        <v>41668.398136574069</v>
      </c>
      <c r="T367" s="13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12">
        <v>38000</v>
      </c>
      <c r="E368" s="12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30"/>
        <v>101.31578947368421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3">
        <f t="shared" si="34"/>
        <v>41019.584699074068</v>
      </c>
      <c r="T368" s="13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12">
        <v>10000</v>
      </c>
      <c r="E369" s="12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30"/>
        <v>103.3501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3">
        <f t="shared" si="34"/>
        <v>41355.368958333333</v>
      </c>
      <c r="T369" s="13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12">
        <v>12500</v>
      </c>
      <c r="E370" s="12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30"/>
        <v>104.11200000000001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3">
        <f t="shared" si="34"/>
        <v>42043.397245370368</v>
      </c>
      <c r="T370" s="13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12">
        <v>6500</v>
      </c>
      <c r="E371" s="12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30"/>
        <v>110.15569230769231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3">
        <f t="shared" si="34"/>
        <v>40893.3433912037</v>
      </c>
      <c r="T371" s="13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12">
        <v>25000</v>
      </c>
      <c r="E372" s="1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30"/>
        <v>122.02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3">
        <f t="shared" si="34"/>
        <v>42711.586805555555</v>
      </c>
      <c r="T372" s="13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12">
        <v>150000</v>
      </c>
      <c r="E373" s="12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30"/>
        <v>114.16866666666667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3">
        <f t="shared" si="34"/>
        <v>41261.559479166666</v>
      </c>
      <c r="T373" s="13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12">
        <v>300</v>
      </c>
      <c r="E374" s="12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30"/>
        <v>125.33333333333334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3">
        <f t="shared" si="34"/>
        <v>42425.368564814817</v>
      </c>
      <c r="T374" s="13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12">
        <v>7500</v>
      </c>
      <c r="E375" s="12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30"/>
        <v>106.66666666666667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3">
        <f t="shared" si="34"/>
        <v>41078.703680555554</v>
      </c>
      <c r="T375" s="13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12">
        <v>6000</v>
      </c>
      <c r="E376" s="12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30"/>
        <v>130.65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3">
        <f t="shared" si="34"/>
        <v>40757.680914351848</v>
      </c>
      <c r="T376" s="13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12">
        <v>500</v>
      </c>
      <c r="E377" s="12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30"/>
        <v>120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3">
        <f t="shared" si="34"/>
        <v>41657.77674768518</v>
      </c>
      <c r="T377" s="13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12">
        <v>2450</v>
      </c>
      <c r="E378" s="12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30"/>
        <v>105.9591836734694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3">
        <f t="shared" si="34"/>
        <v>42576.244398148141</v>
      </c>
      <c r="T378" s="13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12">
        <v>12000</v>
      </c>
      <c r="E379" s="12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30"/>
        <v>114.39999999999999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3">
        <f t="shared" si="34"/>
        <v>42292.042453703696</v>
      </c>
      <c r="T379" s="13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12">
        <v>3000</v>
      </c>
      <c r="E380" s="12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30"/>
        <v>111.76666666666665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3">
        <f t="shared" si="34"/>
        <v>42370.363518518519</v>
      </c>
      <c r="T380" s="13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12">
        <v>15000</v>
      </c>
      <c r="E381" s="12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30"/>
        <v>116.08000000000001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3">
        <f t="shared" si="34"/>
        <v>40987.479999999996</v>
      </c>
      <c r="T381" s="13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12">
        <v>4000</v>
      </c>
      <c r="E382" s="1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30"/>
        <v>141.5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3">
        <f t="shared" si="34"/>
        <v>42367.511481481481</v>
      </c>
      <c r="T382" s="13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12">
        <v>25000</v>
      </c>
      <c r="E383" s="12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30"/>
        <v>104.72999999999999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3">
        <f t="shared" si="34"/>
        <v>41085.48978009259</v>
      </c>
      <c r="T383" s="13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12">
        <v>600</v>
      </c>
      <c r="E384" s="12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30"/>
        <v>255.83333333333331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3">
        <f t="shared" si="34"/>
        <v>41144.501157407409</v>
      </c>
      <c r="T384" s="13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12">
        <v>999</v>
      </c>
      <c r="E385" s="12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30"/>
        <v>206.70670670670671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3">
        <f t="shared" si="34"/>
        <v>41754.90924768518</v>
      </c>
      <c r="T385" s="13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12">
        <v>20000</v>
      </c>
      <c r="E386" s="12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ref="O386:O449" si="36">E386/D386 *100</f>
        <v>112.105</v>
      </c>
      <c r="P386" s="6">
        <f t="shared" ref="P386:P449" si="37">E386/L386</f>
        <v>58.540469973890339</v>
      </c>
      <c r="Q386" t="str">
        <f t="shared" ref="Q386:Q449" si="38">LEFT(N386,FIND("/",N386)-1)</f>
        <v>film &amp; video</v>
      </c>
      <c r="R386" t="str">
        <f t="shared" ref="R386:R449" si="39">RIGHT(N386,LEN(N386)-FIND("/",N386))</f>
        <v>documentary</v>
      </c>
      <c r="S386" s="13">
        <f t="shared" ref="S386:S449" si="40">(((J386/60)/60)/24)+DATE(1970,1,1)+(-5/24)</f>
        <v>41980.573460648149</v>
      </c>
      <c r="T386" s="13">
        <f t="shared" ref="T386:T449" si="41">(((I386/60)/60)/24)+DATE(1970,1,1)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12">
        <v>25000</v>
      </c>
      <c r="E387" s="12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si="36"/>
        <v>105.982</v>
      </c>
      <c r="P387" s="6">
        <f t="shared" si="37"/>
        <v>111.79535864978902</v>
      </c>
      <c r="Q387" t="str">
        <f t="shared" si="38"/>
        <v>film &amp; video</v>
      </c>
      <c r="R387" t="str">
        <f t="shared" si="39"/>
        <v>documentary</v>
      </c>
      <c r="S387" s="13">
        <f t="shared" si="40"/>
        <v>41934.376168981478</v>
      </c>
      <c r="T387" s="13">
        <f t="shared" si="41"/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12">
        <v>600</v>
      </c>
      <c r="E388" s="12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36"/>
        <v>100.16666666666667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3">
        <f t="shared" si="40"/>
        <v>42211.742951388886</v>
      </c>
      <c r="T388" s="13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12">
        <v>38000</v>
      </c>
      <c r="E389" s="12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36"/>
        <v>213.98947368421051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3">
        <f t="shared" si="40"/>
        <v>42200.468263888884</v>
      </c>
      <c r="T389" s="13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12">
        <v>5000</v>
      </c>
      <c r="E390" s="12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36"/>
        <v>126.16000000000001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3">
        <f t="shared" si="40"/>
        <v>42548.867824074077</v>
      </c>
      <c r="T390" s="13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12">
        <v>68000</v>
      </c>
      <c r="E391" s="12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36"/>
        <v>181.53547058823528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3">
        <f t="shared" si="40"/>
        <v>41673.854745370365</v>
      </c>
      <c r="T391" s="13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12">
        <v>1000</v>
      </c>
      <c r="E392" s="1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36"/>
        <v>100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3">
        <f t="shared" si="40"/>
        <v>42111.828379629624</v>
      </c>
      <c r="T392" s="13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12">
        <v>20000</v>
      </c>
      <c r="E393" s="12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36"/>
        <v>100.61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3">
        <f t="shared" si="40"/>
        <v>40864.833923611113</v>
      </c>
      <c r="T393" s="13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12">
        <v>18500</v>
      </c>
      <c r="E394" s="12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36"/>
        <v>100.9027027027027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3">
        <f t="shared" si="40"/>
        <v>40763.508923611109</v>
      </c>
      <c r="T394" s="13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12">
        <v>50000</v>
      </c>
      <c r="E395" s="12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36"/>
        <v>110.446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3">
        <f t="shared" si="40"/>
        <v>41526.500601851847</v>
      </c>
      <c r="T395" s="13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12">
        <v>4700</v>
      </c>
      <c r="E396" s="12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36"/>
        <v>111.8936170212766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3">
        <f t="shared" si="40"/>
        <v>42417.60974537037</v>
      </c>
      <c r="T396" s="13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12">
        <v>10000</v>
      </c>
      <c r="E397" s="12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36"/>
        <v>108.04450000000001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3">
        <f t="shared" si="40"/>
        <v>40990.700925925921</v>
      </c>
      <c r="T397" s="13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12">
        <v>15000</v>
      </c>
      <c r="E398" s="12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36"/>
        <v>106.66666666666667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3">
        <f t="shared" si="40"/>
        <v>41082.356550925921</v>
      </c>
      <c r="T398" s="13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12">
        <v>12444</v>
      </c>
      <c r="E399" s="12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36"/>
        <v>103.90027322404372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3">
        <f t="shared" si="40"/>
        <v>40379.568101851852</v>
      </c>
      <c r="T399" s="13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12">
        <v>7500</v>
      </c>
      <c r="E400" s="12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36"/>
        <v>125.16000000000001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3">
        <f t="shared" si="40"/>
        <v>42078.584791666661</v>
      </c>
      <c r="T400" s="13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12">
        <v>20000</v>
      </c>
      <c r="E401" s="12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36"/>
        <v>106.80499999999999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3">
        <f t="shared" si="40"/>
        <v>42687.667442129627</v>
      </c>
      <c r="T401" s="13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12">
        <v>10000</v>
      </c>
      <c r="E402" s="1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36"/>
        <v>112.30249999999999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3">
        <f t="shared" si="40"/>
        <v>41745.427627314813</v>
      </c>
      <c r="T402" s="13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12">
        <v>50000</v>
      </c>
      <c r="E403" s="12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36"/>
        <v>103.812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3">
        <f t="shared" si="40"/>
        <v>40732.633912037032</v>
      </c>
      <c r="T403" s="13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12">
        <v>2000</v>
      </c>
      <c r="E404" s="12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36"/>
        <v>141.65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3">
        <f t="shared" si="40"/>
        <v>42292.331215277773</v>
      </c>
      <c r="T404" s="13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12">
        <v>5000</v>
      </c>
      <c r="E405" s="12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36"/>
        <v>105.25999999999999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3">
        <f t="shared" si="40"/>
        <v>40718.102326388886</v>
      </c>
      <c r="T405" s="13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12">
        <v>35000</v>
      </c>
      <c r="E406" s="12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36"/>
        <v>103.09142857142857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3">
        <f t="shared" si="40"/>
        <v>41646.419699074075</v>
      </c>
      <c r="T406" s="13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12">
        <v>2820</v>
      </c>
      <c r="E407" s="12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36"/>
        <v>107.65957446808511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3">
        <f t="shared" si="40"/>
        <v>41673.876608796294</v>
      </c>
      <c r="T407" s="13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12">
        <v>2800</v>
      </c>
      <c r="E408" s="12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36"/>
        <v>107.70464285714286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3">
        <f t="shared" si="40"/>
        <v>40637.95413194444</v>
      </c>
      <c r="T408" s="13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12">
        <v>2000</v>
      </c>
      <c r="E409" s="12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36"/>
        <v>101.55000000000001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3">
        <f t="shared" si="40"/>
        <v>40806.662615740737</v>
      </c>
      <c r="T409" s="13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12">
        <v>6000</v>
      </c>
      <c r="E410" s="12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36"/>
        <v>101.43766666666667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3">
        <f t="shared" si="40"/>
        <v>41543.527662037035</v>
      </c>
      <c r="T410" s="13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12">
        <v>500</v>
      </c>
      <c r="E411" s="12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36"/>
        <v>136.80000000000001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3">
        <f t="shared" si="40"/>
        <v>42543.654444444437</v>
      </c>
      <c r="T411" s="13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12">
        <v>1000</v>
      </c>
      <c r="E412" s="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36"/>
        <v>128.29999999999998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3">
        <f t="shared" si="40"/>
        <v>42113.77311342593</v>
      </c>
      <c r="T412" s="13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12">
        <v>30000</v>
      </c>
      <c r="E413" s="12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36"/>
        <v>101.05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3">
        <f t="shared" si="40"/>
        <v>41597.967638888884</v>
      </c>
      <c r="T413" s="13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12">
        <v>2500</v>
      </c>
      <c r="E414" s="12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36"/>
        <v>126.84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3">
        <f t="shared" si="40"/>
        <v>41099.534467592588</v>
      </c>
      <c r="T414" s="13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12">
        <v>12800</v>
      </c>
      <c r="E415" s="12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36"/>
        <v>105.0859375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3">
        <f t="shared" si="40"/>
        <v>41079.66910879629</v>
      </c>
      <c r="T415" s="13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12">
        <v>18500</v>
      </c>
      <c r="E416" s="12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36"/>
        <v>102.85405405405406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3">
        <f t="shared" si="40"/>
        <v>41528.85491898148</v>
      </c>
      <c r="T416" s="13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12">
        <v>1400</v>
      </c>
      <c r="E417" s="12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36"/>
        <v>102.14714285714285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3">
        <f t="shared" si="40"/>
        <v>41904.643541666665</v>
      </c>
      <c r="T417" s="13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12">
        <v>1000</v>
      </c>
      <c r="E418" s="12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36"/>
        <v>120.21700000000001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3">
        <f t="shared" si="40"/>
        <v>41648.187858796293</v>
      </c>
      <c r="T418" s="13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12">
        <v>10500</v>
      </c>
      <c r="E419" s="12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36"/>
        <v>100.24761904761905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3">
        <f t="shared" si="40"/>
        <v>41360.76226851852</v>
      </c>
      <c r="T419" s="13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12">
        <v>22400</v>
      </c>
      <c r="E420" s="12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36"/>
        <v>100.63392857142857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3">
        <f t="shared" si="40"/>
        <v>42178.07403935185</v>
      </c>
      <c r="T420" s="13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12">
        <v>8000</v>
      </c>
      <c r="E421" s="12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36"/>
        <v>100.4375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3">
        <f t="shared" si="40"/>
        <v>41394.634108796294</v>
      </c>
      <c r="T421" s="13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12">
        <v>3300</v>
      </c>
      <c r="E422" s="1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36"/>
        <v>0.43939393939393934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3">
        <f t="shared" si="40"/>
        <v>41682.028136574074</v>
      </c>
      <c r="T422" s="13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12">
        <v>15000</v>
      </c>
      <c r="E423" s="12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36"/>
        <v>2.0066666666666668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3">
        <f t="shared" si="40"/>
        <v>42177.283055555548</v>
      </c>
      <c r="T423" s="13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12">
        <v>40000</v>
      </c>
      <c r="E424" s="12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36"/>
        <v>1.075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3">
        <f t="shared" si="40"/>
        <v>41863.052048611105</v>
      </c>
      <c r="T424" s="13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12">
        <v>20000</v>
      </c>
      <c r="E425" s="12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36"/>
        <v>0.76500000000000001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3">
        <f t="shared" si="40"/>
        <v>41400.717939814815</v>
      </c>
      <c r="T425" s="13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12">
        <v>3000</v>
      </c>
      <c r="E426" s="12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36"/>
        <v>6.7966666666666677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3">
        <f t="shared" si="40"/>
        <v>40934.167812499996</v>
      </c>
      <c r="T426" s="13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12">
        <v>50000</v>
      </c>
      <c r="E427" s="12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36"/>
        <v>1.2E-2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3">
        <f t="shared" si="40"/>
        <v>42275.652824074066</v>
      </c>
      <c r="T427" s="13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12">
        <v>10000</v>
      </c>
      <c r="E428" s="12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36"/>
        <v>1.3299999999999998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3">
        <f t="shared" si="40"/>
        <v>42400.503634259258</v>
      </c>
      <c r="T428" s="13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12">
        <v>6500</v>
      </c>
      <c r="E429" s="12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3">
        <f t="shared" si="40"/>
        <v>42285.700694444437</v>
      </c>
      <c r="T429" s="13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12">
        <v>12000</v>
      </c>
      <c r="E430" s="12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36"/>
        <v>5.6333333333333329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3">
        <f t="shared" si="40"/>
        <v>41778.558391203704</v>
      </c>
      <c r="T430" s="13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12">
        <v>5000</v>
      </c>
      <c r="E431" s="12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3">
        <f t="shared" si="40"/>
        <v>40070.693078703705</v>
      </c>
      <c r="T431" s="13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12">
        <v>1000</v>
      </c>
      <c r="E432" s="1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36"/>
        <v>2.4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3">
        <f t="shared" si="40"/>
        <v>41512.898923611108</v>
      </c>
      <c r="T432" s="13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12">
        <v>3000</v>
      </c>
      <c r="E433" s="12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36"/>
        <v>13.833333333333334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3">
        <f t="shared" si="40"/>
        <v>42526.662997685176</v>
      </c>
      <c r="T433" s="13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12">
        <v>6000</v>
      </c>
      <c r="E434" s="12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36"/>
        <v>9.5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3">
        <f t="shared" si="40"/>
        <v>42238.51829861111</v>
      </c>
      <c r="T434" s="13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12">
        <v>3000</v>
      </c>
      <c r="E435" s="12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3">
        <f t="shared" si="40"/>
        <v>42228.42155092593</v>
      </c>
      <c r="T435" s="13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12">
        <v>2500</v>
      </c>
      <c r="E436" s="12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36"/>
        <v>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3">
        <f t="shared" si="40"/>
        <v>41576.626180555555</v>
      </c>
      <c r="T436" s="13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12">
        <v>110000</v>
      </c>
      <c r="E437" s="12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36"/>
        <v>2.7272727272727275E-3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3">
        <f t="shared" si="40"/>
        <v>41500.539120370369</v>
      </c>
      <c r="T437" s="13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12">
        <v>1000</v>
      </c>
      <c r="E438" s="12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3">
        <f t="shared" si="40"/>
        <v>41456.154085648144</v>
      </c>
      <c r="T438" s="13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12">
        <v>7000</v>
      </c>
      <c r="E439" s="12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3">
        <f t="shared" si="40"/>
        <v>42591.110254629624</v>
      </c>
      <c r="T439" s="13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12">
        <v>20000</v>
      </c>
      <c r="E440" s="12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36"/>
        <v>9.379999999999999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3">
        <f t="shared" si="40"/>
        <v>42296.052754629629</v>
      </c>
      <c r="T440" s="13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12">
        <v>450</v>
      </c>
      <c r="E441" s="12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3">
        <f t="shared" si="40"/>
        <v>41919.553449074068</v>
      </c>
      <c r="T441" s="13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12">
        <v>5000</v>
      </c>
      <c r="E442" s="1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36"/>
        <v>0.1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3">
        <f t="shared" si="40"/>
        <v>42423.777233796289</v>
      </c>
      <c r="T442" s="13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12">
        <v>400</v>
      </c>
      <c r="E443" s="12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3">
        <f t="shared" si="40"/>
        <v>41550.585601851846</v>
      </c>
      <c r="T443" s="13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12">
        <v>17000</v>
      </c>
      <c r="E444" s="12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36"/>
        <v>39.358823529411765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3">
        <f t="shared" si="40"/>
        <v>42024.680358796293</v>
      </c>
      <c r="T444" s="13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12">
        <v>10000</v>
      </c>
      <c r="E445" s="12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36"/>
        <v>0.1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3">
        <f t="shared" si="40"/>
        <v>41649.806724537033</v>
      </c>
      <c r="T445" s="13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12">
        <v>1000</v>
      </c>
      <c r="E446" s="12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36"/>
        <v>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3">
        <f t="shared" si="40"/>
        <v>40894.69862268518</v>
      </c>
      <c r="T446" s="13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12">
        <v>60000</v>
      </c>
      <c r="E447" s="12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36"/>
        <v>3.3333333333333335E-3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3">
        <f t="shared" si="40"/>
        <v>42130.127025462956</v>
      </c>
      <c r="T447" s="13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12">
        <v>10500</v>
      </c>
      <c r="E448" s="12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36"/>
        <v>7.2952380952380951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3">
        <f t="shared" si="40"/>
        <v>42036.875231481477</v>
      </c>
      <c r="T448" s="13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12">
        <v>30000</v>
      </c>
      <c r="E449" s="12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36"/>
        <v>1.6666666666666666E-2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3">
        <f t="shared" si="40"/>
        <v>41331.34679398148</v>
      </c>
      <c r="T449" s="13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12">
        <v>2500</v>
      </c>
      <c r="E450" s="12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ref="O450:O513" si="42">E450/D450 *100</f>
        <v>3.2804000000000002</v>
      </c>
      <c r="P450" s="6">
        <f t="shared" ref="P450:P513" si="43">E450/L450</f>
        <v>20.502500000000001</v>
      </c>
      <c r="Q450" t="str">
        <f t="shared" ref="Q450:Q513" si="44">LEFT(N450,FIND("/",N450)-1)</f>
        <v>film &amp; video</v>
      </c>
      <c r="R450" t="str">
        <f t="shared" ref="R450:R513" si="45">RIGHT(N450,LEN(N450)-FIND("/",N450))</f>
        <v>animation</v>
      </c>
      <c r="S450" s="13">
        <f t="shared" ref="S450:S513" si="46">(((J450/60)/60)/24)+DATE(1970,1,1)+(-5/24)</f>
        <v>41753.549710648142</v>
      </c>
      <c r="T450" s="13">
        <f t="shared" ref="T450:T513" si="47">(((I450/60)/60)/24)+DATE(1970,1,1)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12">
        <v>2000</v>
      </c>
      <c r="E451" s="12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si="42"/>
        <v>2.25</v>
      </c>
      <c r="P451" s="6">
        <f t="shared" si="43"/>
        <v>9</v>
      </c>
      <c r="Q451" t="str">
        <f t="shared" si="44"/>
        <v>film &amp; video</v>
      </c>
      <c r="R451" t="str">
        <f t="shared" si="45"/>
        <v>animation</v>
      </c>
      <c r="S451" s="13">
        <f t="shared" si="46"/>
        <v>41534.359780092593</v>
      </c>
      <c r="T451" s="13">
        <f t="shared" si="47"/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12">
        <v>50000</v>
      </c>
      <c r="E452" s="1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42"/>
        <v>0.79200000000000004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3">
        <f t="shared" si="46"/>
        <v>41654.73842592592</v>
      </c>
      <c r="T452" s="13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12">
        <v>20000</v>
      </c>
      <c r="E453" s="12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3">
        <f t="shared" si="46"/>
        <v>41634.506840277776</v>
      </c>
      <c r="T453" s="13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12">
        <v>750</v>
      </c>
      <c r="E454" s="12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42"/>
        <v>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3">
        <f t="shared" si="46"/>
        <v>42107.495543981473</v>
      </c>
      <c r="T454" s="13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12">
        <v>94875</v>
      </c>
      <c r="E455" s="12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42"/>
        <v>2.7404479578392621E-2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3">
        <f t="shared" si="46"/>
        <v>42038.616655092592</v>
      </c>
      <c r="T455" s="13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12">
        <v>10000</v>
      </c>
      <c r="E456" s="12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42"/>
        <v>0.82000000000000006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3">
        <f t="shared" si="46"/>
        <v>41938.508923611109</v>
      </c>
      <c r="T456" s="13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12">
        <v>65000</v>
      </c>
      <c r="E457" s="12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42"/>
        <v>6.9230769230769221E-2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3">
        <f t="shared" si="46"/>
        <v>40970.794236111105</v>
      </c>
      <c r="T457" s="13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12">
        <v>8888</v>
      </c>
      <c r="E458" s="12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42"/>
        <v>0.68631863186318631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3">
        <f t="shared" si="46"/>
        <v>41547.486122685179</v>
      </c>
      <c r="T458" s="13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12">
        <v>20000</v>
      </c>
      <c r="E459" s="12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3">
        <f t="shared" si="46"/>
        <v>41837.559166666666</v>
      </c>
      <c r="T459" s="13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12">
        <v>10000</v>
      </c>
      <c r="E460" s="12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42"/>
        <v>8.2100000000000009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3">
        <f t="shared" si="46"/>
        <v>41378.491435185184</v>
      </c>
      <c r="T460" s="13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12">
        <v>39000</v>
      </c>
      <c r="E461" s="12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42"/>
        <v>6.4102564102564097E-2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3">
        <f t="shared" si="46"/>
        <v>40800.432025462964</v>
      </c>
      <c r="T461" s="13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12">
        <v>8500</v>
      </c>
      <c r="E462" s="1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42"/>
        <v>0.29411764705882354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3">
        <f t="shared" si="46"/>
        <v>41759.334201388883</v>
      </c>
      <c r="T462" s="13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12">
        <v>550</v>
      </c>
      <c r="E463" s="12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3">
        <f t="shared" si="46"/>
        <v>41407.638506944444</v>
      </c>
      <c r="T463" s="13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12">
        <v>100000</v>
      </c>
      <c r="E464" s="12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3">
        <f t="shared" si="46"/>
        <v>40704.918298611112</v>
      </c>
      <c r="T464" s="13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12">
        <v>55000</v>
      </c>
      <c r="E465" s="12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42"/>
        <v>2.2727272727272729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3">
        <f t="shared" si="46"/>
        <v>40750.501770833333</v>
      </c>
      <c r="T465" s="13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12">
        <v>1010</v>
      </c>
      <c r="E466" s="12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42"/>
        <v>9.9009900990099015E-2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3">
        <f t="shared" si="46"/>
        <v>42488.640451388892</v>
      </c>
      <c r="T466" s="13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12">
        <v>512</v>
      </c>
      <c r="E467" s="12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42"/>
        <v>26.953125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3">
        <f t="shared" si="46"/>
        <v>41800.911736111106</v>
      </c>
      <c r="T467" s="13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12">
        <v>10000</v>
      </c>
      <c r="E468" s="12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42"/>
        <v>0.76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3">
        <f t="shared" si="46"/>
        <v>41129.734537037039</v>
      </c>
      <c r="T468" s="13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12">
        <v>20000</v>
      </c>
      <c r="E469" s="12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42"/>
        <v>21.574999999999999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3">
        <f t="shared" si="46"/>
        <v>41135.471458333333</v>
      </c>
      <c r="T469" s="13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12">
        <v>7500</v>
      </c>
      <c r="E470" s="12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3">
        <f t="shared" si="46"/>
        <v>41040.959293981476</v>
      </c>
      <c r="T470" s="13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12">
        <v>6000</v>
      </c>
      <c r="E471" s="12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3">
        <f t="shared" si="46"/>
        <v>41827.781527777777</v>
      </c>
      <c r="T471" s="13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12">
        <v>5000</v>
      </c>
      <c r="E472" s="1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42"/>
        <v>1.02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3">
        <f t="shared" si="46"/>
        <v>41604.959363425922</v>
      </c>
      <c r="T472" s="13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12">
        <v>55000</v>
      </c>
      <c r="E473" s="12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42"/>
        <v>11.892727272727273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3">
        <f t="shared" si="46"/>
        <v>41703.513645833329</v>
      </c>
      <c r="T473" s="13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12">
        <v>800</v>
      </c>
      <c r="E474" s="12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42"/>
        <v>17.625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3">
        <f t="shared" si="46"/>
        <v>41844.714328703703</v>
      </c>
      <c r="T474" s="13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12">
        <v>30000</v>
      </c>
      <c r="E475" s="12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42"/>
        <v>2.87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3">
        <f t="shared" si="46"/>
        <v>41869.489803240736</v>
      </c>
      <c r="T475" s="13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12">
        <v>3300</v>
      </c>
      <c r="E476" s="12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42"/>
        <v>3.0303030303030304E-2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3">
        <f t="shared" si="46"/>
        <v>42753.120706018519</v>
      </c>
      <c r="T476" s="13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12">
        <v>2000</v>
      </c>
      <c r="E477" s="12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3">
        <f t="shared" si="46"/>
        <v>42099.877812500003</v>
      </c>
      <c r="T477" s="13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12">
        <v>220000</v>
      </c>
      <c r="E478" s="12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42"/>
        <v>2.230268181818182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3">
        <f t="shared" si="46"/>
        <v>41757.76667824074</v>
      </c>
      <c r="T478" s="13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12">
        <v>1500</v>
      </c>
      <c r="E479" s="12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3">
        <f t="shared" si="46"/>
        <v>40987.626550925925</v>
      </c>
      <c r="T479" s="13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12">
        <v>10000</v>
      </c>
      <c r="E480" s="12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3">
        <f t="shared" si="46"/>
        <v>42065.702650462961</v>
      </c>
      <c r="T480" s="13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12">
        <v>15000</v>
      </c>
      <c r="E481" s="12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42"/>
        <v>32.56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3">
        <f t="shared" si="46"/>
        <v>41904.199479166666</v>
      </c>
      <c r="T481" s="13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12">
        <v>40000</v>
      </c>
      <c r="E482" s="1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42"/>
        <v>19.41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3">
        <f t="shared" si="46"/>
        <v>41465.291840277772</v>
      </c>
      <c r="T482" s="13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12">
        <v>30000</v>
      </c>
      <c r="E483" s="12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42"/>
        <v>6.1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3">
        <f t="shared" si="46"/>
        <v>41162.46399305555</v>
      </c>
      <c r="T483" s="13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12">
        <v>10000</v>
      </c>
      <c r="E484" s="12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42"/>
        <v>0.1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3">
        <f t="shared" si="46"/>
        <v>42447.68854166667</v>
      </c>
      <c r="T484" s="13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12">
        <v>15000</v>
      </c>
      <c r="E485" s="12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42"/>
        <v>50.2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3">
        <f t="shared" si="46"/>
        <v>41242.989259259259</v>
      </c>
      <c r="T485" s="13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12">
        <v>80000</v>
      </c>
      <c r="E486" s="12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42"/>
        <v>0.18625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3">
        <f t="shared" si="46"/>
        <v>42272.731157407405</v>
      </c>
      <c r="T486" s="13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12">
        <v>37956</v>
      </c>
      <c r="E487" s="12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42"/>
        <v>21.906971229845084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3">
        <f t="shared" si="46"/>
        <v>41381.297442129624</v>
      </c>
      <c r="T487" s="13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12">
        <v>550000</v>
      </c>
      <c r="E488" s="12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42"/>
        <v>9.0909090909090905E-3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3">
        <f t="shared" si="46"/>
        <v>41761.734247685185</v>
      </c>
      <c r="T488" s="13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12">
        <v>50000</v>
      </c>
      <c r="E489" s="12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3">
        <f t="shared" si="46"/>
        <v>42669.386504629627</v>
      </c>
      <c r="T489" s="13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12">
        <v>12000</v>
      </c>
      <c r="E490" s="12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3">
        <f t="shared" si="46"/>
        <v>42713.84606481481</v>
      </c>
      <c r="T490" s="13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12">
        <v>74997</v>
      </c>
      <c r="E491" s="12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42"/>
        <v>0.28667813379201834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3">
        <f t="shared" si="46"/>
        <v>40882.273333333331</v>
      </c>
      <c r="T491" s="13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12">
        <v>1000</v>
      </c>
      <c r="E492" s="1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3">
        <f t="shared" si="46"/>
        <v>41113.760243055556</v>
      </c>
      <c r="T492" s="13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12">
        <v>10000</v>
      </c>
      <c r="E493" s="12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3">
        <f t="shared" si="46"/>
        <v>42366.774293981485</v>
      </c>
      <c r="T493" s="13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12">
        <v>10000000</v>
      </c>
      <c r="E494" s="12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3">
        <f t="shared" si="46"/>
        <v>42595.826736111114</v>
      </c>
      <c r="T494" s="13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12">
        <v>30000</v>
      </c>
      <c r="E495" s="12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3">
        <f t="shared" si="46"/>
        <v>42114.517800925918</v>
      </c>
      <c r="T495" s="13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12">
        <v>20000</v>
      </c>
      <c r="E496" s="12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42"/>
        <v>0.155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3">
        <f t="shared" si="46"/>
        <v>41799.62228009259</v>
      </c>
      <c r="T496" s="13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12">
        <v>7000</v>
      </c>
      <c r="E497" s="12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3">
        <f t="shared" si="46"/>
        <v>42171.619270833333</v>
      </c>
      <c r="T497" s="13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12">
        <v>60000</v>
      </c>
      <c r="E498" s="12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42"/>
        <v>1.6666666666666668E-3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3">
        <f t="shared" si="46"/>
        <v>41620.723078703704</v>
      </c>
      <c r="T498" s="13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12">
        <v>4480</v>
      </c>
      <c r="E499" s="12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42"/>
        <v>0.6696428571428571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3">
        <f t="shared" si="46"/>
        <v>41944.829456018517</v>
      </c>
      <c r="T499" s="13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12">
        <v>65108</v>
      </c>
      <c r="E500" s="12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42"/>
        <v>4.5985132395404564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3">
        <f t="shared" si="46"/>
        <v>40858.553807870368</v>
      </c>
      <c r="T500" s="13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12">
        <v>20000</v>
      </c>
      <c r="E501" s="12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42"/>
        <v>9.5500000000000007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3">
        <f t="shared" si="46"/>
        <v>40043.687129629623</v>
      </c>
      <c r="T501" s="13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12">
        <v>6500</v>
      </c>
      <c r="E502" s="1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42"/>
        <v>3.3076923076923079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3">
        <f t="shared" si="46"/>
        <v>40247.677673611113</v>
      </c>
      <c r="T502" s="13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12">
        <v>10000</v>
      </c>
      <c r="E503" s="12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3">
        <f t="shared" si="46"/>
        <v>40703.026053240741</v>
      </c>
      <c r="T503" s="13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12">
        <v>20000</v>
      </c>
      <c r="E504" s="12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42"/>
        <v>1.1499999999999999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3">
        <f t="shared" si="46"/>
        <v>40956.345196759255</v>
      </c>
      <c r="T504" s="13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12">
        <v>6500</v>
      </c>
      <c r="E505" s="12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42"/>
        <v>1.7538461538461538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3">
        <f t="shared" si="46"/>
        <v>41991.318321759252</v>
      </c>
      <c r="T505" s="13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12">
        <v>24500</v>
      </c>
      <c r="E506" s="12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42"/>
        <v>1.3673469387755102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3">
        <f t="shared" si="46"/>
        <v>40949.775312499994</v>
      </c>
      <c r="T506" s="13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12">
        <v>12000</v>
      </c>
      <c r="E507" s="12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42"/>
        <v>0.43333333333333329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3">
        <f t="shared" si="46"/>
        <v>42317.889884259253</v>
      </c>
      <c r="T507" s="13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12">
        <v>200000</v>
      </c>
      <c r="E508" s="12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42"/>
        <v>0.125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3">
        <f t="shared" si="46"/>
        <v>41466.343981481477</v>
      </c>
      <c r="T508" s="13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12">
        <v>20000</v>
      </c>
      <c r="E509" s="12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42"/>
        <v>3.2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3">
        <f t="shared" si="46"/>
        <v>41156.750659722216</v>
      </c>
      <c r="T509" s="13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12">
        <v>50000</v>
      </c>
      <c r="E510" s="12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42"/>
        <v>0.8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3">
        <f t="shared" si="46"/>
        <v>40994.815983796296</v>
      </c>
      <c r="T510" s="13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12">
        <v>5000</v>
      </c>
      <c r="E511" s="12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42"/>
        <v>0.2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3">
        <f t="shared" si="46"/>
        <v>42153.423263888886</v>
      </c>
      <c r="T511" s="13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12">
        <v>14000</v>
      </c>
      <c r="E512" s="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3">
        <f t="shared" si="46"/>
        <v>42399.968043981477</v>
      </c>
      <c r="T512" s="13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12">
        <v>5000</v>
      </c>
      <c r="E513" s="12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42"/>
        <v>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3">
        <f t="shared" si="46"/>
        <v>41340.09469907407</v>
      </c>
      <c r="T513" s="13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12">
        <v>8000</v>
      </c>
      <c r="E514" s="12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ref="O514:O577" si="48">E514/D514 *100</f>
        <v>0.13749999999999998</v>
      </c>
      <c r="P514" s="6">
        <f t="shared" ref="P514:P577" si="49">E514/L514</f>
        <v>5.5</v>
      </c>
      <c r="Q514" t="str">
        <f t="shared" ref="Q514:Q577" si="50">LEFT(N514,FIND("/",N514)-1)</f>
        <v>film &amp; video</v>
      </c>
      <c r="R514" t="str">
        <f t="shared" ref="R514:R577" si="51">RIGHT(N514,LEN(N514)-FIND("/",N514))</f>
        <v>animation</v>
      </c>
      <c r="S514" s="13">
        <f t="shared" ref="S514:S577" si="52">(((J514/60)/60)/24)+DATE(1970,1,1)+(-5/24)</f>
        <v>42649.533877314818</v>
      </c>
      <c r="T514" s="13">
        <f t="shared" ref="T514:T577" si="53">(((I514/60)/60)/24)+DATE(1970,1,1)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12">
        <v>50000</v>
      </c>
      <c r="E515" s="12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si="48"/>
        <v>13.923999999999999</v>
      </c>
      <c r="P515" s="6">
        <f t="shared" si="49"/>
        <v>102.38235294117646</v>
      </c>
      <c r="Q515" t="str">
        <f t="shared" si="50"/>
        <v>film &amp; video</v>
      </c>
      <c r="R515" t="str">
        <f t="shared" si="51"/>
        <v>animation</v>
      </c>
      <c r="S515" s="13">
        <f t="shared" si="52"/>
        <v>42552.445659722223</v>
      </c>
      <c r="T515" s="13">
        <f t="shared" si="53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12">
        <v>1500</v>
      </c>
      <c r="E516" s="12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48"/>
        <v>3.3333333333333335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3">
        <f t="shared" si="52"/>
        <v>41830.405636574069</v>
      </c>
      <c r="T516" s="13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12">
        <v>97000</v>
      </c>
      <c r="E517" s="12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48"/>
        <v>25.41340206185567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3">
        <f t="shared" si="52"/>
        <v>42327.282418981478</v>
      </c>
      <c r="T517" s="13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12">
        <v>5000</v>
      </c>
      <c r="E518" s="12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3">
        <f t="shared" si="52"/>
        <v>42091.570370370369</v>
      </c>
      <c r="T518" s="13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12">
        <v>15000</v>
      </c>
      <c r="E519" s="12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48"/>
        <v>1.3666666666666667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3">
        <f t="shared" si="52"/>
        <v>42738.406956018516</v>
      </c>
      <c r="T519" s="13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12">
        <v>7175</v>
      </c>
      <c r="E520" s="12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3">
        <f t="shared" si="52"/>
        <v>42223.407685185179</v>
      </c>
      <c r="T520" s="13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12">
        <v>12001</v>
      </c>
      <c r="E521" s="12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48"/>
        <v>22.881426547787683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3">
        <f t="shared" si="52"/>
        <v>41218.183113425926</v>
      </c>
      <c r="T521" s="13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12">
        <v>5000</v>
      </c>
      <c r="E522" s="1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48"/>
        <v>102.1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3">
        <f t="shared" si="52"/>
        <v>42318.493761574071</v>
      </c>
      <c r="T522" s="13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12">
        <v>5000</v>
      </c>
      <c r="E523" s="12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48"/>
        <v>104.64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3">
        <f t="shared" si="52"/>
        <v>42645.884479166663</v>
      </c>
      <c r="T523" s="13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12">
        <v>3000</v>
      </c>
      <c r="E524" s="12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48"/>
        <v>114.66666666666667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3">
        <f t="shared" si="52"/>
        <v>42429.832465277774</v>
      </c>
      <c r="T524" s="13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12">
        <v>5000</v>
      </c>
      <c r="E525" s="12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48"/>
        <v>120.6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3">
        <f t="shared" si="52"/>
        <v>42237.924490740734</v>
      </c>
      <c r="T525" s="13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12">
        <v>3500</v>
      </c>
      <c r="E526" s="12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48"/>
        <v>108.67285714285715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3">
        <f t="shared" si="52"/>
        <v>42492.508900462963</v>
      </c>
      <c r="T526" s="13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12">
        <v>12000</v>
      </c>
      <c r="E527" s="12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48"/>
        <v>100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3">
        <f t="shared" si="52"/>
        <v>41850.192604166667</v>
      </c>
      <c r="T527" s="13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12">
        <v>1500</v>
      </c>
      <c r="E528" s="12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48"/>
        <v>113.99999999999999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3">
        <f t="shared" si="52"/>
        <v>42192.383611111109</v>
      </c>
      <c r="T528" s="13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12">
        <v>10000</v>
      </c>
      <c r="E529" s="12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48"/>
        <v>100.85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3">
        <f t="shared" si="52"/>
        <v>42752.997291666667</v>
      </c>
      <c r="T529" s="13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12">
        <v>1150</v>
      </c>
      <c r="E530" s="12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48"/>
        <v>115.65217391304347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3">
        <f t="shared" si="52"/>
        <v>42155.71188657407</v>
      </c>
      <c r="T530" s="13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12">
        <v>1200</v>
      </c>
      <c r="E531" s="12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48"/>
        <v>130.41666666666666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3">
        <f t="shared" si="52"/>
        <v>42724.822847222218</v>
      </c>
      <c r="T531" s="13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12">
        <v>3405</v>
      </c>
      <c r="E532" s="1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48"/>
        <v>107.78267254038178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3">
        <f t="shared" si="52"/>
        <v>42157.382731481477</v>
      </c>
      <c r="T532" s="13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12">
        <v>4000</v>
      </c>
      <c r="E533" s="12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48"/>
        <v>100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3">
        <f t="shared" si="52"/>
        <v>42675.856817129628</v>
      </c>
      <c r="T533" s="13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12">
        <v>10000</v>
      </c>
      <c r="E534" s="12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48"/>
        <v>123.25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3">
        <f t="shared" si="52"/>
        <v>42472.798703703702</v>
      </c>
      <c r="T534" s="13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12">
        <v>2000</v>
      </c>
      <c r="E535" s="12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48"/>
        <v>100.2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3">
        <f t="shared" si="52"/>
        <v>42482.226446759254</v>
      </c>
      <c r="T535" s="13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12">
        <v>15000</v>
      </c>
      <c r="E536" s="12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48"/>
        <v>104.66666666666666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3">
        <f t="shared" si="52"/>
        <v>42270.602662037032</v>
      </c>
      <c r="T536" s="13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12">
        <v>2000</v>
      </c>
      <c r="E537" s="12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48"/>
        <v>102.49999999999999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3">
        <f t="shared" si="52"/>
        <v>42711.336863425917</v>
      </c>
      <c r="T537" s="13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12">
        <v>3300</v>
      </c>
      <c r="E538" s="12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48"/>
        <v>118.25757575757576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3">
        <f t="shared" si="52"/>
        <v>42179.136655092596</v>
      </c>
      <c r="T538" s="13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12">
        <v>2000</v>
      </c>
      <c r="E539" s="12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48"/>
        <v>120.5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3">
        <f t="shared" si="52"/>
        <v>42282.560081018521</v>
      </c>
      <c r="T539" s="13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12">
        <v>5000</v>
      </c>
      <c r="E540" s="12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48"/>
        <v>302.42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3">
        <f t="shared" si="52"/>
        <v>42473.586377314808</v>
      </c>
      <c r="T540" s="13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12">
        <v>500</v>
      </c>
      <c r="E541" s="12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48"/>
        <v>100.64400000000001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3">
        <f t="shared" si="52"/>
        <v>42534.841516203705</v>
      </c>
      <c r="T541" s="13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12">
        <v>15000</v>
      </c>
      <c r="E542" s="1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48"/>
        <v>6.6666666666666671E-3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3">
        <f t="shared" si="52"/>
        <v>42009.608865740738</v>
      </c>
      <c r="T542" s="13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12">
        <v>4500</v>
      </c>
      <c r="E543" s="12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48"/>
        <v>0.55555555555555558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3">
        <f t="shared" si="52"/>
        <v>42275.838356481479</v>
      </c>
      <c r="T543" s="13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12">
        <v>250000</v>
      </c>
      <c r="E544" s="12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48"/>
        <v>3.9999999999999996E-4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3">
        <f t="shared" si="52"/>
        <v>42433.529120370367</v>
      </c>
      <c r="T544" s="13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12">
        <v>22000</v>
      </c>
      <c r="E545" s="12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48"/>
        <v>0.31818181818181818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3">
        <f t="shared" si="52"/>
        <v>41913.88381944444</v>
      </c>
      <c r="T545" s="13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12">
        <v>500</v>
      </c>
      <c r="E546" s="12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48"/>
        <v>1.2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3">
        <f t="shared" si="52"/>
        <v>42525.448611111111</v>
      </c>
      <c r="T546" s="13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12">
        <v>50000</v>
      </c>
      <c r="E547" s="12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48"/>
        <v>27.383999999999997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3">
        <f t="shared" si="52"/>
        <v>42283.38413194444</v>
      </c>
      <c r="T547" s="13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12">
        <v>60000</v>
      </c>
      <c r="E548" s="12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48"/>
        <v>8.666666666666667E-2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3">
        <f t="shared" si="52"/>
        <v>42249.459664351853</v>
      </c>
      <c r="T548" s="13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12">
        <v>7500</v>
      </c>
      <c r="E549" s="12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3">
        <f t="shared" si="52"/>
        <v>42380.488009259258</v>
      </c>
      <c r="T549" s="13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12">
        <v>10000</v>
      </c>
      <c r="E550" s="12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48"/>
        <v>0.09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3">
        <f t="shared" si="52"/>
        <v>42276.695</v>
      </c>
      <c r="T550" s="13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12">
        <v>2500</v>
      </c>
      <c r="E551" s="12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48"/>
        <v>2.7199999999999998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3">
        <f t="shared" si="52"/>
        <v>42163.428495370368</v>
      </c>
      <c r="T551" s="13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12">
        <v>5000</v>
      </c>
      <c r="E552" s="1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48"/>
        <v>0.70000000000000007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3">
        <f t="shared" si="52"/>
        <v>42753.47042824074</v>
      </c>
      <c r="T552" s="13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12">
        <v>75000</v>
      </c>
      <c r="E553" s="12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48"/>
        <v>5.0413333333333332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3">
        <f t="shared" si="52"/>
        <v>42173.067407407405</v>
      </c>
      <c r="T553" s="13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12">
        <v>45000</v>
      </c>
      <c r="E554" s="12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3">
        <f t="shared" si="52"/>
        <v>42318.408518518518</v>
      </c>
      <c r="T554" s="13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12">
        <v>25000</v>
      </c>
      <c r="E555" s="12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48"/>
        <v>0.49199999999999999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3">
        <f t="shared" si="52"/>
        <v>41927.511469907404</v>
      </c>
      <c r="T555" s="13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12">
        <v>3870</v>
      </c>
      <c r="E556" s="12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48"/>
        <v>36.589147286821706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3">
        <f t="shared" si="52"/>
        <v>41901.476527777777</v>
      </c>
      <c r="T556" s="13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12">
        <v>7500</v>
      </c>
      <c r="E557" s="12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3">
        <f t="shared" si="52"/>
        <v>42503.145173611112</v>
      </c>
      <c r="T557" s="13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12">
        <v>8000</v>
      </c>
      <c r="E558" s="12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48"/>
        <v>2.5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3">
        <f t="shared" si="52"/>
        <v>42345.651817129627</v>
      </c>
      <c r="T558" s="13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12">
        <v>150000</v>
      </c>
      <c r="E559" s="12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48"/>
        <v>0.91066666666666674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3">
        <f t="shared" si="52"/>
        <v>42676.733831018515</v>
      </c>
      <c r="T559" s="13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12">
        <v>750</v>
      </c>
      <c r="E560" s="12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3">
        <f t="shared" si="52"/>
        <v>42057.674826388888</v>
      </c>
      <c r="T560" s="13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12">
        <v>240000</v>
      </c>
      <c r="E561" s="12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48"/>
        <v>2.0833333333333336E-2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3">
        <f t="shared" si="52"/>
        <v>42321.074768518512</v>
      </c>
      <c r="T561" s="13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12">
        <v>100000</v>
      </c>
      <c r="E562" s="1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48"/>
        <v>1.2E-2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3">
        <f t="shared" si="52"/>
        <v>41960.563020833331</v>
      </c>
      <c r="T562" s="13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12">
        <v>15000</v>
      </c>
      <c r="E563" s="12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48"/>
        <v>0.36666666666666664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3">
        <f t="shared" si="52"/>
        <v>42268.450381944444</v>
      </c>
      <c r="T563" s="13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12">
        <v>50000</v>
      </c>
      <c r="E564" s="12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3">
        <f t="shared" si="52"/>
        <v>42692.18072916667</v>
      </c>
      <c r="T564" s="13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12">
        <v>75000</v>
      </c>
      <c r="E565" s="12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48"/>
        <v>9.0666666666666659E-2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3">
        <f t="shared" si="52"/>
        <v>42021.861655092587</v>
      </c>
      <c r="T565" s="13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12">
        <v>18000</v>
      </c>
      <c r="E566" s="12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48"/>
        <v>5.5555555555555558E-3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3">
        <f t="shared" si="52"/>
        <v>42411.734664351847</v>
      </c>
      <c r="T566" s="13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12">
        <v>25000</v>
      </c>
      <c r="E567" s="12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3">
        <f t="shared" si="52"/>
        <v>42165.576956018522</v>
      </c>
      <c r="T567" s="13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12">
        <v>5000</v>
      </c>
      <c r="E568" s="12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48"/>
        <v>0.02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3">
        <f t="shared" si="52"/>
        <v>42535.476076388884</v>
      </c>
      <c r="T568" s="13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12">
        <v>10000</v>
      </c>
      <c r="E569" s="12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3">
        <f t="shared" si="52"/>
        <v>41975.634189814817</v>
      </c>
      <c r="T569" s="13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12">
        <v>24500</v>
      </c>
      <c r="E570" s="12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48"/>
        <v>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3">
        <f t="shared" si="52"/>
        <v>42348.713229166664</v>
      </c>
      <c r="T570" s="13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12">
        <v>2500</v>
      </c>
      <c r="E571" s="12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48"/>
        <v>0.8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3">
        <f t="shared" si="52"/>
        <v>42340.639027777775</v>
      </c>
      <c r="T571" s="13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12">
        <v>85000</v>
      </c>
      <c r="E572" s="1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48"/>
        <v>0.16705882352941176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3">
        <f t="shared" si="52"/>
        <v>42388.589918981481</v>
      </c>
      <c r="T572" s="13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12">
        <v>25000</v>
      </c>
      <c r="E573" s="12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48"/>
        <v>0.42399999999999999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3">
        <f t="shared" si="52"/>
        <v>42192.607905092591</v>
      </c>
      <c r="T573" s="13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12">
        <v>2500</v>
      </c>
      <c r="E574" s="12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3">
        <f t="shared" si="52"/>
        <v>42282.507962962954</v>
      </c>
      <c r="T574" s="13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12">
        <v>88888</v>
      </c>
      <c r="E575" s="12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48"/>
        <v>0.38925389253892539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3">
        <f t="shared" si="52"/>
        <v>41962.841793981475</v>
      </c>
      <c r="T575" s="13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12">
        <v>11180</v>
      </c>
      <c r="E576" s="12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48"/>
        <v>0.7155635062611807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3">
        <f t="shared" si="52"/>
        <v>42632.235034722216</v>
      </c>
      <c r="T576" s="13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12">
        <v>60000</v>
      </c>
      <c r="E577" s="12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48"/>
        <v>0.43166666666666664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3">
        <f t="shared" si="52"/>
        <v>42138.484293981477</v>
      </c>
      <c r="T577" s="13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12">
        <v>80000</v>
      </c>
      <c r="E578" s="12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ref="O578:O641" si="54">E578/D578 *100</f>
        <v>1.25E-3</v>
      </c>
      <c r="P578" s="6">
        <f t="shared" ref="P578:P641" si="55">E578/L578</f>
        <v>1</v>
      </c>
      <c r="Q578" t="str">
        <f t="shared" ref="Q578:Q641" si="56">LEFT(N578,FIND("/",N578)-1)</f>
        <v>technology</v>
      </c>
      <c r="R578" t="str">
        <f t="shared" ref="R578:R641" si="57">RIGHT(N578,LEN(N578)-FIND("/",N578))</f>
        <v>web</v>
      </c>
      <c r="S578" s="13">
        <f t="shared" ref="S578:S641" si="58">(((J578/60)/60)/24)+DATE(1970,1,1)+(-5/24)</f>
        <v>42031.263333333329</v>
      </c>
      <c r="T578" s="13">
        <f t="shared" ref="T578:T641" si="59">(((I578/60)/60)/24)+DATE(1970,1,1)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12">
        <v>5000</v>
      </c>
      <c r="E579" s="12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si="54"/>
        <v>0.2</v>
      </c>
      <c r="P579" s="6">
        <f t="shared" si="55"/>
        <v>10</v>
      </c>
      <c r="Q579" t="str">
        <f t="shared" si="56"/>
        <v>technology</v>
      </c>
      <c r="R579" t="str">
        <f t="shared" si="57"/>
        <v>web</v>
      </c>
      <c r="S579" s="13">
        <f t="shared" si="58"/>
        <v>42450.380810185183</v>
      </c>
      <c r="T579" s="13">
        <f t="shared" si="59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12">
        <v>125000</v>
      </c>
      <c r="E580" s="12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54"/>
        <v>1.12E-2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3">
        <f t="shared" si="58"/>
        <v>42230.370289351849</v>
      </c>
      <c r="T580" s="13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12">
        <v>12000</v>
      </c>
      <c r="E581" s="12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54"/>
        <v>1.4583333333333333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3">
        <f t="shared" si="58"/>
        <v>41968.643784722219</v>
      </c>
      <c r="T581" s="13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12">
        <v>3000</v>
      </c>
      <c r="E582" s="1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54"/>
        <v>3.3333333333333333E-2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3">
        <f t="shared" si="58"/>
        <v>42605.699849537035</v>
      </c>
      <c r="T582" s="13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12">
        <v>400</v>
      </c>
      <c r="E583" s="12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3">
        <f t="shared" si="58"/>
        <v>42187.804444444446</v>
      </c>
      <c r="T583" s="13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12">
        <v>100000</v>
      </c>
      <c r="E584" s="12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3">
        <f t="shared" si="58"/>
        <v>42055.531469907401</v>
      </c>
      <c r="T584" s="13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12">
        <v>9000</v>
      </c>
      <c r="E585" s="12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54"/>
        <v>1.1111111111111112E-2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3">
        <f t="shared" si="58"/>
        <v>42052.730173611104</v>
      </c>
      <c r="T585" s="13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12">
        <v>1000</v>
      </c>
      <c r="E586" s="12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54"/>
        <v>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3">
        <f t="shared" si="58"/>
        <v>42049.508287037032</v>
      </c>
      <c r="T586" s="13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12">
        <v>9000</v>
      </c>
      <c r="E587" s="12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3">
        <f t="shared" si="58"/>
        <v>42283.182604166665</v>
      </c>
      <c r="T587" s="13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12">
        <v>10000</v>
      </c>
      <c r="E588" s="12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54"/>
        <v>0.55999999999999994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3">
        <f t="shared" si="58"/>
        <v>42020.645914351851</v>
      </c>
      <c r="T588" s="13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12">
        <v>30000</v>
      </c>
      <c r="E589" s="12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54"/>
        <v>9.0833333333333339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3">
        <f t="shared" si="58"/>
        <v>42080.548993055556</v>
      </c>
      <c r="T589" s="13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12">
        <v>9000</v>
      </c>
      <c r="E590" s="12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54"/>
        <v>3.3444444444444441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3">
        <f t="shared" si="58"/>
        <v>42631.56118055556</v>
      </c>
      <c r="T590" s="13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12">
        <v>7500</v>
      </c>
      <c r="E591" s="12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54"/>
        <v>1.3333333333333334E-2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3">
        <f t="shared" si="58"/>
        <v>42178.406238425923</v>
      </c>
      <c r="T591" s="13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12">
        <v>5000</v>
      </c>
      <c r="E592" s="1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54"/>
        <v>4.46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3">
        <f t="shared" si="58"/>
        <v>42377.34642361111</v>
      </c>
      <c r="T592" s="13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12">
        <v>100000</v>
      </c>
      <c r="E593" s="12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54"/>
        <v>6.0999999999999999E-2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3">
        <f t="shared" si="58"/>
        <v>42177.334837962961</v>
      </c>
      <c r="T593" s="13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12">
        <v>7500</v>
      </c>
      <c r="E594" s="12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54"/>
        <v>3.3333333333333335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3">
        <f t="shared" si="58"/>
        <v>41946.023842592593</v>
      </c>
      <c r="T594" s="13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12">
        <v>500</v>
      </c>
      <c r="E595" s="12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54"/>
        <v>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3">
        <f t="shared" si="58"/>
        <v>42070.469270833331</v>
      </c>
      <c r="T595" s="13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12">
        <v>25000</v>
      </c>
      <c r="E596" s="12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54"/>
        <v>0.104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3">
        <f t="shared" si="58"/>
        <v>42446.571828703702</v>
      </c>
      <c r="T596" s="13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12">
        <v>100000</v>
      </c>
      <c r="E597" s="12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54"/>
        <v>0.42599999999999999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3">
        <f t="shared" si="58"/>
        <v>42082.861550925918</v>
      </c>
      <c r="T597" s="13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12">
        <v>20000</v>
      </c>
      <c r="E598" s="12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54"/>
        <v>0.03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3">
        <f t="shared" si="58"/>
        <v>42646.688564814809</v>
      </c>
      <c r="T598" s="13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12">
        <v>7500</v>
      </c>
      <c r="E599" s="12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54"/>
        <v>0.26666666666666666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3">
        <f t="shared" si="58"/>
        <v>42545.496932870366</v>
      </c>
      <c r="T599" s="13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12">
        <v>2500</v>
      </c>
      <c r="E600" s="12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54"/>
        <v>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3">
        <f t="shared" si="58"/>
        <v>41947.793761574074</v>
      </c>
      <c r="T600" s="13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12">
        <v>50000</v>
      </c>
      <c r="E601" s="12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54"/>
        <v>6.2E-2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3">
        <f t="shared" si="58"/>
        <v>42047.604189814818</v>
      </c>
      <c r="T601" s="13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12">
        <v>5000</v>
      </c>
      <c r="E602" s="1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54"/>
        <v>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3">
        <f t="shared" si="58"/>
        <v>42073.589837962958</v>
      </c>
      <c r="T602" s="13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12">
        <v>10000</v>
      </c>
      <c r="E603" s="12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54"/>
        <v>1.4000000000000001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3">
        <f t="shared" si="58"/>
        <v>41969.64975694444</v>
      </c>
      <c r="T603" s="13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12">
        <v>70000</v>
      </c>
      <c r="E604" s="12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3">
        <f t="shared" si="58"/>
        <v>42143.585821759254</v>
      </c>
      <c r="T604" s="13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12">
        <v>15000</v>
      </c>
      <c r="E605" s="12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54"/>
        <v>3.9334666666666664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3">
        <f t="shared" si="58"/>
        <v>41835.430821759255</v>
      </c>
      <c r="T605" s="13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12">
        <v>1500</v>
      </c>
      <c r="E606" s="12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3">
        <f t="shared" si="58"/>
        <v>41848.827037037037</v>
      </c>
      <c r="T606" s="13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12">
        <v>5000</v>
      </c>
      <c r="E607" s="12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54"/>
        <v>2.62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3">
        <f t="shared" si="58"/>
        <v>42194.14939814814</v>
      </c>
      <c r="T607" s="13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12">
        <v>5000</v>
      </c>
      <c r="E608" s="12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54"/>
        <v>0.2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3">
        <f t="shared" si="58"/>
        <v>42102.442233796297</v>
      </c>
      <c r="T608" s="13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12">
        <v>250</v>
      </c>
      <c r="E609" s="12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3">
        <f t="shared" si="58"/>
        <v>42300.617314814815</v>
      </c>
      <c r="T609" s="13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12">
        <v>150000</v>
      </c>
      <c r="E610" s="12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54"/>
        <v>0.97400000000000009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3">
        <f t="shared" si="58"/>
        <v>42140.712731481479</v>
      </c>
      <c r="T610" s="13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12">
        <v>780</v>
      </c>
      <c r="E611" s="12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54"/>
        <v>0.64102564102564097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3">
        <f t="shared" si="58"/>
        <v>42306.825740740744</v>
      </c>
      <c r="T611" s="13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12">
        <v>13803</v>
      </c>
      <c r="E612" s="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3">
        <f t="shared" si="58"/>
        <v>42086.622523148144</v>
      </c>
      <c r="T612" s="13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12">
        <v>80000</v>
      </c>
      <c r="E613" s="12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3">
        <f t="shared" si="58"/>
        <v>42328.352280092593</v>
      </c>
      <c r="T613" s="13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12">
        <v>10000</v>
      </c>
      <c r="E614" s="12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3">
        <f t="shared" si="58"/>
        <v>42584.823449074065</v>
      </c>
      <c r="T614" s="13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12">
        <v>60000</v>
      </c>
      <c r="E615" s="12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54"/>
        <v>21.363333333333333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3">
        <f t="shared" si="58"/>
        <v>42247.288425925923</v>
      </c>
      <c r="T615" s="13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12">
        <v>10000</v>
      </c>
      <c r="E616" s="12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3">
        <f t="shared" si="58"/>
        <v>42514.853472222218</v>
      </c>
      <c r="T616" s="13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12">
        <v>515</v>
      </c>
      <c r="E617" s="12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3">
        <f t="shared" si="58"/>
        <v>42241.913877314808</v>
      </c>
      <c r="T617" s="13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12">
        <v>5000</v>
      </c>
      <c r="E618" s="12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3">
        <f t="shared" si="58"/>
        <v>42761.167905092596</v>
      </c>
      <c r="T618" s="13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12">
        <v>2000</v>
      </c>
      <c r="E619" s="12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54"/>
        <v>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3">
        <f t="shared" si="58"/>
        <v>42087.134756944441</v>
      </c>
      <c r="T619" s="13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12">
        <v>400</v>
      </c>
      <c r="E620" s="12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3">
        <f t="shared" si="58"/>
        <v>42317.60188657407</v>
      </c>
      <c r="T620" s="13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12">
        <v>2500000</v>
      </c>
      <c r="E621" s="12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54"/>
        <v>3.9999999999999996E-5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3">
        <f t="shared" si="58"/>
        <v>41908.442013888889</v>
      </c>
      <c r="T621" s="13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12">
        <v>30000</v>
      </c>
      <c r="E622" s="1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54"/>
        <v>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3">
        <f t="shared" si="58"/>
        <v>41831.508541666662</v>
      </c>
      <c r="T622" s="13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12">
        <v>25000</v>
      </c>
      <c r="E623" s="12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54"/>
        <v>1.044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3">
        <f t="shared" si="58"/>
        <v>42528.779363425921</v>
      </c>
      <c r="T623" s="13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12">
        <v>6000</v>
      </c>
      <c r="E624" s="12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54"/>
        <v>5.6833333333333336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3">
        <f t="shared" si="58"/>
        <v>42532.566412037035</v>
      </c>
      <c r="T624" s="13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12">
        <v>75000</v>
      </c>
      <c r="E625" s="12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3">
        <f t="shared" si="58"/>
        <v>42121.800891203697</v>
      </c>
      <c r="T625" s="13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12">
        <v>5000</v>
      </c>
      <c r="E626" s="12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3">
        <f t="shared" si="58"/>
        <v>42108.78056712963</v>
      </c>
      <c r="T626" s="13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12">
        <v>25000</v>
      </c>
      <c r="E627" s="12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3">
        <f t="shared" si="58"/>
        <v>42790.687233796292</v>
      </c>
      <c r="T627" s="13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12">
        <v>25000</v>
      </c>
      <c r="E628" s="12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54"/>
        <v>17.380000000000003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3">
        <f t="shared" si="58"/>
        <v>42198.351145833331</v>
      </c>
      <c r="T628" s="13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12">
        <v>450000</v>
      </c>
      <c r="E629" s="12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54"/>
        <v>0.02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3">
        <f t="shared" si="58"/>
        <v>42384.098506944443</v>
      </c>
      <c r="T629" s="13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12">
        <v>5000</v>
      </c>
      <c r="E630" s="12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3">
        <f t="shared" si="58"/>
        <v>41803.484456018516</v>
      </c>
      <c r="T630" s="13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12">
        <v>200000</v>
      </c>
      <c r="E631" s="12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54"/>
        <v>0.17500000000000002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3">
        <f t="shared" si="58"/>
        <v>42474.429490740738</v>
      </c>
      <c r="T631" s="13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12">
        <v>11999</v>
      </c>
      <c r="E632" s="1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54"/>
        <v>8.3340278356529712E-2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3">
        <f t="shared" si="58"/>
        <v>42223.411122685182</v>
      </c>
      <c r="T632" s="13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12">
        <v>50000</v>
      </c>
      <c r="E633" s="12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54"/>
        <v>1.38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3">
        <f t="shared" si="58"/>
        <v>42489.563993055555</v>
      </c>
      <c r="T633" s="13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12">
        <v>20000</v>
      </c>
      <c r="E634" s="12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3">
        <f t="shared" si="58"/>
        <v>42303.450983796291</v>
      </c>
      <c r="T634" s="13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12">
        <v>10000</v>
      </c>
      <c r="E635" s="12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54"/>
        <v>12.45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3">
        <f t="shared" si="58"/>
        <v>42507.090995370374</v>
      </c>
      <c r="T635" s="13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12">
        <v>5000</v>
      </c>
      <c r="E636" s="12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54"/>
        <v>0.02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3">
        <f t="shared" si="58"/>
        <v>42031.720243055555</v>
      </c>
      <c r="T636" s="13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12">
        <v>25000</v>
      </c>
      <c r="E637" s="12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54"/>
        <v>8.0000000000000002E-3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3">
        <f t="shared" si="58"/>
        <v>42075.883819444447</v>
      </c>
      <c r="T637" s="13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12">
        <v>2000</v>
      </c>
      <c r="E638" s="12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54"/>
        <v>0.2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3">
        <f t="shared" si="58"/>
        <v>42131.247106481482</v>
      </c>
      <c r="T638" s="13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12">
        <v>100000</v>
      </c>
      <c r="E639" s="12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3">
        <f t="shared" si="58"/>
        <v>42762.75368055555</v>
      </c>
      <c r="T639" s="13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12">
        <v>200000</v>
      </c>
      <c r="E640" s="12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54"/>
        <v>9.0000000000000011E-3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3">
        <f t="shared" si="58"/>
        <v>42759.384976851848</v>
      </c>
      <c r="T640" s="13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12">
        <v>1000000</v>
      </c>
      <c r="E641" s="12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54"/>
        <v>9.9999999999999991E-5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3">
        <f t="shared" si="58"/>
        <v>41865.374942129631</v>
      </c>
      <c r="T641" s="13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12">
        <v>70</v>
      </c>
      <c r="E642" s="1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ref="O642:O705" si="60">E642/D642 *100</f>
        <v>144.28571428571428</v>
      </c>
      <c r="P642" s="6">
        <f t="shared" ref="P642:P705" si="61">E642/L642</f>
        <v>50.5</v>
      </c>
      <c r="Q642" t="str">
        <f t="shared" ref="Q642:Q705" si="62">LEFT(N642,FIND("/",N642)-1)</f>
        <v>technology</v>
      </c>
      <c r="R642" t="str">
        <f t="shared" ref="R642:R705" si="63">RIGHT(N642,LEN(N642)-FIND("/",N642))</f>
        <v>wearables</v>
      </c>
      <c r="S642" s="13">
        <f t="shared" ref="S642:S705" si="64">(((J642/60)/60)/24)+DATE(1970,1,1)+(-5/24)</f>
        <v>42683.21197916667</v>
      </c>
      <c r="T642" s="13">
        <f t="shared" ref="T642:T705" si="65">(((I642/60)/60)/24)+DATE(1970,1,1)</f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12">
        <v>40000</v>
      </c>
      <c r="E643" s="12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si="60"/>
        <v>119.16249999999999</v>
      </c>
      <c r="P643" s="6">
        <f t="shared" si="61"/>
        <v>151.31746031746033</v>
      </c>
      <c r="Q643" t="str">
        <f t="shared" si="62"/>
        <v>technology</v>
      </c>
      <c r="R643" t="str">
        <f t="shared" si="63"/>
        <v>wearables</v>
      </c>
      <c r="S643" s="13">
        <f t="shared" si="64"/>
        <v>42199.361666666664</v>
      </c>
      <c r="T643" s="13">
        <f t="shared" si="65"/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12">
        <v>20000</v>
      </c>
      <c r="E644" s="12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60"/>
        <v>1460.4850000000001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3">
        <f t="shared" si="64"/>
        <v>42199.442986111106</v>
      </c>
      <c r="T644" s="13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12">
        <v>25000</v>
      </c>
      <c r="E645" s="12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60"/>
        <v>105.80799999999999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3">
        <f t="shared" si="64"/>
        <v>42100.43373842592</v>
      </c>
      <c r="T645" s="13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12">
        <v>25000</v>
      </c>
      <c r="E646" s="12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60"/>
        <v>300.11791999999997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3">
        <f t="shared" si="64"/>
        <v>41898.457627314812</v>
      </c>
      <c r="T646" s="13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12">
        <v>2000</v>
      </c>
      <c r="E647" s="12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60"/>
        <v>278.7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3">
        <f t="shared" si="64"/>
        <v>42563.817986111106</v>
      </c>
      <c r="T647" s="13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12">
        <v>800</v>
      </c>
      <c r="E648" s="12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60"/>
        <v>131.87625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3">
        <f t="shared" si="64"/>
        <v>41832.644293981481</v>
      </c>
      <c r="T648" s="13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12">
        <v>2000</v>
      </c>
      <c r="E649" s="12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60"/>
        <v>107.05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3">
        <f t="shared" si="64"/>
        <v>42416.559594907405</v>
      </c>
      <c r="T649" s="13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12">
        <v>35000</v>
      </c>
      <c r="E650" s="12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60"/>
        <v>126.82285714285715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3">
        <f t="shared" si="64"/>
        <v>41891.485046296293</v>
      </c>
      <c r="T650" s="13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12">
        <v>2500</v>
      </c>
      <c r="E651" s="12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60"/>
        <v>139.96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3">
        <f t="shared" si="64"/>
        <v>41877.703854166662</v>
      </c>
      <c r="T651" s="13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12">
        <v>1500</v>
      </c>
      <c r="E652" s="1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60"/>
        <v>112.4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3">
        <f t="shared" si="64"/>
        <v>41931.828518518516</v>
      </c>
      <c r="T652" s="13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12">
        <v>25000</v>
      </c>
      <c r="E653" s="12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60"/>
        <v>100.52799999999999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3">
        <f t="shared" si="64"/>
        <v>41955.809155092589</v>
      </c>
      <c r="T653" s="13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12">
        <v>3000</v>
      </c>
      <c r="E654" s="12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60"/>
        <v>100.46666666666665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3">
        <f t="shared" si="64"/>
        <v>42675.482060185182</v>
      </c>
      <c r="T654" s="13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12">
        <v>75000</v>
      </c>
      <c r="E655" s="12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60"/>
        <v>141.446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3">
        <f t="shared" si="64"/>
        <v>42199.410185185181</v>
      </c>
      <c r="T655" s="13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12">
        <v>12000</v>
      </c>
      <c r="E656" s="12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60"/>
        <v>267.29166666666669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3">
        <f t="shared" si="64"/>
        <v>42163.748993055553</v>
      </c>
      <c r="T656" s="13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12">
        <v>8000</v>
      </c>
      <c r="E657" s="12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60"/>
        <v>146.88749999999999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3">
        <f t="shared" si="64"/>
        <v>42045.748981481483</v>
      </c>
      <c r="T657" s="13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12">
        <v>5000</v>
      </c>
      <c r="E658" s="12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60"/>
        <v>213.56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3">
        <f t="shared" si="64"/>
        <v>42417.596284722218</v>
      </c>
      <c r="T658" s="13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12">
        <v>15000</v>
      </c>
      <c r="E659" s="12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60"/>
        <v>125.69999999999999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3">
        <f t="shared" si="64"/>
        <v>42331.637407407405</v>
      </c>
      <c r="T659" s="13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12">
        <v>28888</v>
      </c>
      <c r="E660" s="12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60"/>
        <v>104.46206037108834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3">
        <f t="shared" si="64"/>
        <v>42178.952418981477</v>
      </c>
      <c r="T660" s="13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12">
        <v>3000</v>
      </c>
      <c r="E661" s="12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60"/>
        <v>100.56666666666668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3">
        <f t="shared" si="64"/>
        <v>42209.385358796295</v>
      </c>
      <c r="T661" s="13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12">
        <v>50000</v>
      </c>
      <c r="E662" s="1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60"/>
        <v>3.0579999999999998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3">
        <f t="shared" si="64"/>
        <v>41922.533321759256</v>
      </c>
      <c r="T662" s="13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12">
        <v>10000</v>
      </c>
      <c r="E663" s="12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60"/>
        <v>0.95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3">
        <f t="shared" si="64"/>
        <v>42636.437025462961</v>
      </c>
      <c r="T663" s="13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12">
        <v>39000</v>
      </c>
      <c r="E664" s="12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60"/>
        <v>0.4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3">
        <f t="shared" si="64"/>
        <v>41990.229710648149</v>
      </c>
      <c r="T664" s="13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12">
        <v>200000</v>
      </c>
      <c r="E665" s="12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60"/>
        <v>0.35000000000000003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3">
        <f t="shared" si="64"/>
        <v>42173.634907407402</v>
      </c>
      <c r="T665" s="13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12">
        <v>12000</v>
      </c>
      <c r="E666" s="12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60"/>
        <v>7.5333333333333332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3">
        <f t="shared" si="64"/>
        <v>42077.458043981482</v>
      </c>
      <c r="T666" s="13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12">
        <v>10000</v>
      </c>
      <c r="E667" s="12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60"/>
        <v>18.64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3">
        <f t="shared" si="64"/>
        <v>42688.503020833326</v>
      </c>
      <c r="T667" s="13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12">
        <v>200000</v>
      </c>
      <c r="E668" s="12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60"/>
        <v>4.0000000000000001E-3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3">
        <f t="shared" si="64"/>
        <v>41838.623819444445</v>
      </c>
      <c r="T668" s="13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12">
        <v>50000</v>
      </c>
      <c r="E669" s="12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60"/>
        <v>10.02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3">
        <f t="shared" si="64"/>
        <v>42632.165081018517</v>
      </c>
      <c r="T669" s="13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12">
        <v>15000</v>
      </c>
      <c r="E670" s="12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60"/>
        <v>4.5600000000000005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3">
        <f t="shared" si="64"/>
        <v>42090.622939814813</v>
      </c>
      <c r="T670" s="13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12">
        <v>200000</v>
      </c>
      <c r="E671" s="12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60"/>
        <v>21.5075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3">
        <f t="shared" si="64"/>
        <v>42527.417337962957</v>
      </c>
      <c r="T671" s="13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12">
        <v>90000</v>
      </c>
      <c r="E672" s="1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60"/>
        <v>29.276666666666667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3">
        <f t="shared" si="64"/>
        <v>42506.501388888886</v>
      </c>
      <c r="T672" s="13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12">
        <v>30000</v>
      </c>
      <c r="E673" s="12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60"/>
        <v>39.426666666666662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3">
        <f t="shared" si="64"/>
        <v>41984.484398148146</v>
      </c>
      <c r="T673" s="13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12">
        <v>50000</v>
      </c>
      <c r="E674" s="12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60"/>
        <v>21.628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3">
        <f t="shared" si="64"/>
        <v>41974.011157407404</v>
      </c>
      <c r="T674" s="13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12">
        <v>100000</v>
      </c>
      <c r="E675" s="12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60"/>
        <v>0.20500000000000002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3">
        <f t="shared" si="64"/>
        <v>41838.6321412037</v>
      </c>
      <c r="T675" s="13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12">
        <v>50000</v>
      </c>
      <c r="E676" s="12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60"/>
        <v>0.03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3">
        <f t="shared" si="64"/>
        <v>41802.907719907402</v>
      </c>
      <c r="T676" s="13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12">
        <v>6000</v>
      </c>
      <c r="E677" s="12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60"/>
        <v>14.85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3">
        <f t="shared" si="64"/>
        <v>41975.722268518519</v>
      </c>
      <c r="T677" s="13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12">
        <v>100000</v>
      </c>
      <c r="E678" s="12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60"/>
        <v>1.4710000000000001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3">
        <f t="shared" si="64"/>
        <v>42012.559965277782</v>
      </c>
      <c r="T678" s="13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12">
        <v>50000</v>
      </c>
      <c r="E679" s="12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60"/>
        <v>25.584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3">
        <f t="shared" si="64"/>
        <v>42504.195543981477</v>
      </c>
      <c r="T679" s="13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12">
        <v>29000</v>
      </c>
      <c r="E680" s="12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60"/>
        <v>3.8206896551724134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3">
        <f t="shared" si="64"/>
        <v>42481.168263888881</v>
      </c>
      <c r="T680" s="13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12">
        <v>57000</v>
      </c>
      <c r="E681" s="12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60"/>
        <v>15.485964912280703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3">
        <f t="shared" si="64"/>
        <v>42556.487372685187</v>
      </c>
      <c r="T681" s="13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12">
        <v>75000</v>
      </c>
      <c r="E682" s="1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60"/>
        <v>25.912000000000003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3">
        <f t="shared" si="64"/>
        <v>41864.293182870366</v>
      </c>
      <c r="T682" s="13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12">
        <v>2500</v>
      </c>
      <c r="E683" s="12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60"/>
        <v>0.04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3">
        <f t="shared" si="64"/>
        <v>42639.597268518519</v>
      </c>
      <c r="T683" s="13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12">
        <v>50000</v>
      </c>
      <c r="E684" s="12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60"/>
        <v>0.106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3">
        <f t="shared" si="64"/>
        <v>42778.556967592587</v>
      </c>
      <c r="T684" s="13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12">
        <v>35000</v>
      </c>
      <c r="E685" s="12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60"/>
        <v>0.85142857142857142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3">
        <f t="shared" si="64"/>
        <v>42634.691712962966</v>
      </c>
      <c r="T685" s="13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12">
        <v>320000</v>
      </c>
      <c r="E686" s="12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60"/>
        <v>7.4837500000000006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3">
        <f t="shared" si="64"/>
        <v>41809.26494212963</v>
      </c>
      <c r="T686" s="13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12">
        <v>2000</v>
      </c>
      <c r="E687" s="12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60"/>
        <v>27.650000000000002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3">
        <f t="shared" si="64"/>
        <v>41971.658240740733</v>
      </c>
      <c r="T687" s="13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12">
        <v>500000</v>
      </c>
      <c r="E688" s="12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3">
        <f t="shared" si="64"/>
        <v>42189.464930555558</v>
      </c>
      <c r="T688" s="13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12">
        <v>100000</v>
      </c>
      <c r="E689" s="12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60"/>
        <v>3.55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3">
        <f t="shared" si="64"/>
        <v>42711.542280092595</v>
      </c>
      <c r="T689" s="13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12">
        <v>20000</v>
      </c>
      <c r="E690" s="12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60"/>
        <v>72.989999999999995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3">
        <f t="shared" si="64"/>
        <v>42261.896446759252</v>
      </c>
      <c r="T690" s="13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12">
        <v>200000</v>
      </c>
      <c r="E691" s="12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60"/>
        <v>57.648750000000007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3">
        <f t="shared" si="64"/>
        <v>42675.459456018514</v>
      </c>
      <c r="T691" s="13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12">
        <v>20000</v>
      </c>
      <c r="E692" s="1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60"/>
        <v>12.34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3">
        <f t="shared" si="64"/>
        <v>42579.426400462959</v>
      </c>
      <c r="T692" s="13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12">
        <v>50000</v>
      </c>
      <c r="E693" s="12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60"/>
        <v>0.52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3">
        <f t="shared" si="64"/>
        <v>42157.819976851846</v>
      </c>
      <c r="T693" s="13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12">
        <v>20000</v>
      </c>
      <c r="E694" s="12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60"/>
        <v>6.5299999999999994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3">
        <f t="shared" si="64"/>
        <v>42696.167395833334</v>
      </c>
      <c r="T694" s="13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12">
        <v>100000</v>
      </c>
      <c r="E695" s="12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60"/>
        <v>35.338000000000001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3">
        <f t="shared" si="64"/>
        <v>42094.599849537037</v>
      </c>
      <c r="T695" s="13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12">
        <v>150000</v>
      </c>
      <c r="E696" s="12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60"/>
        <v>0.39333333333333331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3">
        <f t="shared" si="64"/>
        <v>42737.455543981479</v>
      </c>
      <c r="T696" s="13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12">
        <v>60000</v>
      </c>
      <c r="E697" s="12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60"/>
        <v>1.06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3">
        <f t="shared" si="64"/>
        <v>41913.312731481477</v>
      </c>
      <c r="T697" s="13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12">
        <v>175000</v>
      </c>
      <c r="E698" s="12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60"/>
        <v>5.7142857142857147E-4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3">
        <f t="shared" si="64"/>
        <v>41815.718773148146</v>
      </c>
      <c r="T698" s="13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12">
        <v>5000</v>
      </c>
      <c r="E699" s="12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60"/>
        <v>46.379999999999995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3">
        <f t="shared" si="64"/>
        <v>42388.314687500002</v>
      </c>
      <c r="T699" s="13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12">
        <v>100000</v>
      </c>
      <c r="E700" s="12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60"/>
        <v>15.39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3">
        <f t="shared" si="64"/>
        <v>41866.72274305555</v>
      </c>
      <c r="T700" s="13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12">
        <v>130000</v>
      </c>
      <c r="E701" s="12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60"/>
        <v>82.422107692307705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3">
        <f t="shared" si="64"/>
        <v>41563.277175925927</v>
      </c>
      <c r="T701" s="13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12">
        <v>15000</v>
      </c>
      <c r="E702" s="1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60"/>
        <v>2.6866666666666665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3">
        <f t="shared" si="64"/>
        <v>42715.480104166665</v>
      </c>
      <c r="T702" s="13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12">
        <v>23000</v>
      </c>
      <c r="E703" s="12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60"/>
        <v>26.6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3">
        <f t="shared" si="64"/>
        <v>41813.454629629625</v>
      </c>
      <c r="T703" s="13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12">
        <v>15000</v>
      </c>
      <c r="E704" s="12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60"/>
        <v>30.813400000000001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3">
        <f t="shared" si="64"/>
        <v>42668.518368055556</v>
      </c>
      <c r="T704" s="13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12">
        <v>15000</v>
      </c>
      <c r="E705" s="12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60"/>
        <v>5.58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3">
        <f t="shared" si="64"/>
        <v>42711.742465277777</v>
      </c>
      <c r="T705" s="13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12">
        <v>55000</v>
      </c>
      <c r="E706" s="12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ref="O706:O769" si="66">E706/D706 *100</f>
        <v>0.87454545454545463</v>
      </c>
      <c r="P706" s="6">
        <f t="shared" ref="P706:P769" si="67">E706/L706</f>
        <v>120.25</v>
      </c>
      <c r="Q706" t="str">
        <f t="shared" ref="Q706:Q769" si="68">LEFT(N706,FIND("/",N706)-1)</f>
        <v>technology</v>
      </c>
      <c r="R706" t="str">
        <f t="shared" ref="R706:R769" si="69">RIGHT(N706,LEN(N706)-FIND("/",N706))</f>
        <v>wearables</v>
      </c>
      <c r="S706" s="13">
        <f t="shared" ref="S706:S769" si="70">(((J706/60)/60)/24)+DATE(1970,1,1)+(-5/24)</f>
        <v>42725.984583333331</v>
      </c>
      <c r="T706" s="13">
        <f t="shared" ref="T706:T769" si="71">(((I706/60)/60)/24)+DATE(1970,1,1)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12">
        <v>100000</v>
      </c>
      <c r="E707" s="12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si="66"/>
        <v>0.97699999999999987</v>
      </c>
      <c r="P707" s="6">
        <f t="shared" si="67"/>
        <v>195.4</v>
      </c>
      <c r="Q707" t="str">
        <f t="shared" si="68"/>
        <v>technology</v>
      </c>
      <c r="R707" t="str">
        <f t="shared" si="69"/>
        <v>wearables</v>
      </c>
      <c r="S707" s="13">
        <f t="shared" si="70"/>
        <v>42726.283310185179</v>
      </c>
      <c r="T707" s="13">
        <f t="shared" si="71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12">
        <v>100000</v>
      </c>
      <c r="E708" s="12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3">
        <f t="shared" si="70"/>
        <v>42676.786840277775</v>
      </c>
      <c r="T708" s="13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12">
        <v>68000</v>
      </c>
      <c r="E709" s="12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66"/>
        <v>78.927352941176466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3">
        <f t="shared" si="70"/>
        <v>42696.45517361111</v>
      </c>
      <c r="T709" s="13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12">
        <v>40000</v>
      </c>
      <c r="E710" s="12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66"/>
        <v>22.092500000000001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3">
        <f t="shared" si="70"/>
        <v>41835.372685185182</v>
      </c>
      <c r="T710" s="13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12">
        <v>15000</v>
      </c>
      <c r="E711" s="12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66"/>
        <v>0.40666666666666662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3">
        <f t="shared" si="70"/>
        <v>41947.832858796297</v>
      </c>
      <c r="T711" s="13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12">
        <v>1200</v>
      </c>
      <c r="E712" s="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3">
        <f t="shared" si="70"/>
        <v>41837.776643518519</v>
      </c>
      <c r="T712" s="13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12">
        <v>100000</v>
      </c>
      <c r="E713" s="12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66"/>
        <v>33.790999999999997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3">
        <f t="shared" si="70"/>
        <v>42678.250787037039</v>
      </c>
      <c r="T713" s="13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12">
        <v>48500</v>
      </c>
      <c r="E714" s="12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66"/>
        <v>0.21649484536082475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3">
        <f t="shared" si="70"/>
        <v>42384.472592592596</v>
      </c>
      <c r="T714" s="13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12">
        <v>25000</v>
      </c>
      <c r="E715" s="12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66"/>
        <v>0.79600000000000004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3">
        <f t="shared" si="70"/>
        <v>42496.320972222216</v>
      </c>
      <c r="T715" s="13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12">
        <v>15000</v>
      </c>
      <c r="E716" s="12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66"/>
        <v>14.993333333333334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3">
        <f t="shared" si="70"/>
        <v>42734.579652777778</v>
      </c>
      <c r="T716" s="13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12">
        <v>27500</v>
      </c>
      <c r="E717" s="12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66"/>
        <v>5.0509090909090908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3">
        <f t="shared" si="70"/>
        <v>42272.8824074074</v>
      </c>
      <c r="T717" s="13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12">
        <v>7000</v>
      </c>
      <c r="E718" s="12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66"/>
        <v>10.214285714285715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3">
        <f t="shared" si="70"/>
        <v>41940.450312499997</v>
      </c>
      <c r="T718" s="13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12">
        <v>100000</v>
      </c>
      <c r="E719" s="12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66"/>
        <v>0.30499999999999999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3">
        <f t="shared" si="70"/>
        <v>41857.645856481482</v>
      </c>
      <c r="T719" s="13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12">
        <v>12000</v>
      </c>
      <c r="E720" s="12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66"/>
        <v>0.75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3">
        <f t="shared" si="70"/>
        <v>42752.637118055551</v>
      </c>
      <c r="T720" s="13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12">
        <v>15000</v>
      </c>
      <c r="E721" s="12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66"/>
        <v>1.2933333333333332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3">
        <f t="shared" si="70"/>
        <v>42408.83189814815</v>
      </c>
      <c r="T721" s="13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12">
        <v>1900</v>
      </c>
      <c r="E722" s="1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66"/>
        <v>143.94736842105263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3">
        <f t="shared" si="70"/>
        <v>40909.440868055557</v>
      </c>
      <c r="T722" s="13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12">
        <v>8200</v>
      </c>
      <c r="E723" s="12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66"/>
        <v>122.10975609756099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3">
        <f t="shared" si="70"/>
        <v>41807.363506944443</v>
      </c>
      <c r="T723" s="13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12">
        <v>25000</v>
      </c>
      <c r="E724" s="12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66"/>
        <v>132.024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3">
        <f t="shared" si="70"/>
        <v>40977.596967592588</v>
      </c>
      <c r="T724" s="13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12">
        <v>5000</v>
      </c>
      <c r="E725" s="12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66"/>
        <v>109.38000000000001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3">
        <f t="shared" si="70"/>
        <v>42184.608206018522</v>
      </c>
      <c r="T725" s="13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12">
        <v>7000</v>
      </c>
      <c r="E726" s="12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66"/>
        <v>105.47157142857144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3">
        <f t="shared" si="70"/>
        <v>40694.430127314808</v>
      </c>
      <c r="T726" s="13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12">
        <v>20000</v>
      </c>
      <c r="E727" s="12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66"/>
        <v>100.35000000000001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3">
        <f t="shared" si="70"/>
        <v>42321.417962962958</v>
      </c>
      <c r="T727" s="13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12">
        <v>2500</v>
      </c>
      <c r="E728" s="12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66"/>
        <v>101.4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3">
        <f t="shared" si="70"/>
        <v>41345.834340277775</v>
      </c>
      <c r="T728" s="13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12">
        <v>3500</v>
      </c>
      <c r="E729" s="12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66"/>
        <v>155.51428571428571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3">
        <f t="shared" si="70"/>
        <v>41246.811909722215</v>
      </c>
      <c r="T729" s="13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12">
        <v>7500</v>
      </c>
      <c r="E730" s="12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66"/>
        <v>105.566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3">
        <f t="shared" si="70"/>
        <v>40731.629131944443</v>
      </c>
      <c r="T730" s="13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12">
        <v>4000</v>
      </c>
      <c r="E731" s="12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66"/>
        <v>130.65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3">
        <f t="shared" si="70"/>
        <v>41110.97755787037</v>
      </c>
      <c r="T731" s="13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12">
        <v>20000</v>
      </c>
      <c r="E732" s="1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66"/>
        <v>132.19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3">
        <f t="shared" si="70"/>
        <v>40854.536932870367</v>
      </c>
      <c r="T732" s="13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12">
        <v>5000</v>
      </c>
      <c r="E733" s="12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66"/>
        <v>126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3">
        <f t="shared" si="70"/>
        <v>40879.587349537032</v>
      </c>
      <c r="T733" s="13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12">
        <v>40</v>
      </c>
      <c r="E734" s="12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66"/>
        <v>160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3">
        <f t="shared" si="70"/>
        <v>41486.21598379629</v>
      </c>
      <c r="T734" s="13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12">
        <v>2500</v>
      </c>
      <c r="E735" s="12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66"/>
        <v>120.48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3">
        <f t="shared" si="70"/>
        <v>41598.211712962962</v>
      </c>
      <c r="T735" s="13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12">
        <v>8500</v>
      </c>
      <c r="E736" s="12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66"/>
        <v>125.52941176470588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3">
        <f t="shared" si="70"/>
        <v>42101.956249999996</v>
      </c>
      <c r="T736" s="13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12">
        <v>47000</v>
      </c>
      <c r="E737" s="12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66"/>
        <v>114.40638297872341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3">
        <f t="shared" si="70"/>
        <v>41945.821134259255</v>
      </c>
      <c r="T737" s="13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12">
        <v>3600</v>
      </c>
      <c r="E738" s="12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66"/>
        <v>315.13888888888891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3">
        <f t="shared" si="70"/>
        <v>41579.525925925926</v>
      </c>
      <c r="T738" s="13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12">
        <v>5000</v>
      </c>
      <c r="E739" s="12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66"/>
        <v>122.39999999999999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3">
        <f t="shared" si="70"/>
        <v>41667.066979166666</v>
      </c>
      <c r="T739" s="13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12">
        <v>1500</v>
      </c>
      <c r="E740" s="12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66"/>
        <v>106.73333333333332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3">
        <f t="shared" si="70"/>
        <v>41943.395763888882</v>
      </c>
      <c r="T740" s="13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12">
        <v>6000</v>
      </c>
      <c r="E741" s="12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66"/>
        <v>158.33333333333331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3">
        <f t="shared" si="70"/>
        <v>41829.294317129628</v>
      </c>
      <c r="T741" s="13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12">
        <v>3000</v>
      </c>
      <c r="E742" s="1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66"/>
        <v>107.4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3">
        <f t="shared" si="70"/>
        <v>42161.93844907407</v>
      </c>
      <c r="T742" s="13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12">
        <v>13000</v>
      </c>
      <c r="E743" s="12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66"/>
        <v>102.25999999999999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3">
        <f t="shared" si="70"/>
        <v>41401.439884259256</v>
      </c>
      <c r="T743" s="13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12">
        <v>1400</v>
      </c>
      <c r="E744" s="12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66"/>
        <v>110.71428571428572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3">
        <f t="shared" si="70"/>
        <v>41689.709629629629</v>
      </c>
      <c r="T744" s="13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12">
        <v>550</v>
      </c>
      <c r="E745" s="12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66"/>
        <v>148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3">
        <f t="shared" si="70"/>
        <v>40990.500983796293</v>
      </c>
      <c r="T745" s="13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12">
        <v>5000</v>
      </c>
      <c r="E746" s="12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66"/>
        <v>102.32000000000001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3">
        <f t="shared" si="70"/>
        <v>41226.748877314814</v>
      </c>
      <c r="T746" s="13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12">
        <v>2220</v>
      </c>
      <c r="E747" s="12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66"/>
        <v>179.09909909909908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3">
        <f t="shared" si="70"/>
        <v>41367.363946759258</v>
      </c>
      <c r="T747" s="13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12">
        <v>2987</v>
      </c>
      <c r="E748" s="12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66"/>
        <v>111.08135252761969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3">
        <f t="shared" si="70"/>
        <v>41156.834594907406</v>
      </c>
      <c r="T748" s="13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12">
        <v>7000</v>
      </c>
      <c r="E749" s="12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66"/>
        <v>100.04285714285714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3">
        <f t="shared" si="70"/>
        <v>41988.340497685182</v>
      </c>
      <c r="T749" s="13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12">
        <v>2000</v>
      </c>
      <c r="E750" s="12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66"/>
        <v>100.25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3">
        <f t="shared" si="70"/>
        <v>41831.638495370367</v>
      </c>
      <c r="T750" s="13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12">
        <v>10000</v>
      </c>
      <c r="E751" s="12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66"/>
        <v>105.56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3">
        <f t="shared" si="70"/>
        <v>42733.732986111114</v>
      </c>
      <c r="T751" s="13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12">
        <v>4444</v>
      </c>
      <c r="E752" s="1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66"/>
        <v>102.58775877587757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3">
        <f t="shared" si="70"/>
        <v>41299.669814814813</v>
      </c>
      <c r="T752" s="13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12">
        <v>3000</v>
      </c>
      <c r="E753" s="12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66"/>
        <v>118.5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3">
        <f t="shared" si="70"/>
        <v>40713.422164351847</v>
      </c>
      <c r="T753" s="13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12">
        <v>5000</v>
      </c>
      <c r="E754" s="12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66"/>
        <v>111.7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3">
        <f t="shared" si="70"/>
        <v>42639.213159722225</v>
      </c>
      <c r="T754" s="13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12">
        <v>10000</v>
      </c>
      <c r="E755" s="12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66"/>
        <v>128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3">
        <f t="shared" si="70"/>
        <v>42019.381840277776</v>
      </c>
      <c r="T755" s="13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12">
        <v>2000</v>
      </c>
      <c r="E756" s="12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66"/>
        <v>103.75000000000001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3">
        <f t="shared" si="70"/>
        <v>41249.54075231481</v>
      </c>
      <c r="T756" s="13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12">
        <v>2500</v>
      </c>
      <c r="E757" s="12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66"/>
        <v>101.9076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3">
        <f t="shared" si="70"/>
        <v>41383.396724537037</v>
      </c>
      <c r="T757" s="13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12">
        <v>700</v>
      </c>
      <c r="E758" s="12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66"/>
        <v>117.71428571428571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3">
        <f t="shared" si="70"/>
        <v>40590.558553240735</v>
      </c>
      <c r="T758" s="13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12">
        <v>250</v>
      </c>
      <c r="E759" s="12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66"/>
        <v>238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3">
        <f t="shared" si="70"/>
        <v>41234.846226851849</v>
      </c>
      <c r="T759" s="13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12">
        <v>2500</v>
      </c>
      <c r="E760" s="12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66"/>
        <v>102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3">
        <f t="shared" si="70"/>
        <v>40429.628101851849</v>
      </c>
      <c r="T760" s="13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12">
        <v>5000</v>
      </c>
      <c r="E761" s="12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66"/>
        <v>101.92000000000002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3">
        <f t="shared" si="70"/>
        <v>41789.121979166666</v>
      </c>
      <c r="T761" s="13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12">
        <v>2200</v>
      </c>
      <c r="E762" s="1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3">
        <f t="shared" si="70"/>
        <v>42670.555706018517</v>
      </c>
      <c r="T762" s="13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12">
        <v>5000</v>
      </c>
      <c r="E763" s="12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66"/>
        <v>4.7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3">
        <f t="shared" si="70"/>
        <v>41642.543124999997</v>
      </c>
      <c r="T763" s="13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12">
        <v>3500</v>
      </c>
      <c r="E764" s="12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3">
        <f t="shared" si="70"/>
        <v>42690.65011574074</v>
      </c>
      <c r="T764" s="13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12">
        <v>4290</v>
      </c>
      <c r="E765" s="12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66"/>
        <v>0.11655011655011654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3">
        <f t="shared" si="70"/>
        <v>41471.238518518512</v>
      </c>
      <c r="T765" s="13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12">
        <v>5000</v>
      </c>
      <c r="E766" s="12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3">
        <f t="shared" si="70"/>
        <v>42226.964826388888</v>
      </c>
      <c r="T766" s="13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12">
        <v>7000</v>
      </c>
      <c r="E767" s="12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66"/>
        <v>36.014285714285712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3">
        <f t="shared" si="70"/>
        <v>41901.334305555552</v>
      </c>
      <c r="T767" s="13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12">
        <v>4000</v>
      </c>
      <c r="E768" s="12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3">
        <f t="shared" si="70"/>
        <v>42021.57503472222</v>
      </c>
      <c r="T768" s="13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12">
        <v>5000</v>
      </c>
      <c r="E769" s="12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66"/>
        <v>3.54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3">
        <f t="shared" si="70"/>
        <v>42114.935300925928</v>
      </c>
      <c r="T769" s="13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12">
        <v>2500</v>
      </c>
      <c r="E770" s="12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ref="O770:O833" si="72">E770/D770 *100</f>
        <v>0</v>
      </c>
      <c r="P770" s="6" t="e">
        <f t="shared" ref="P770:P833" si="73">E770/L770</f>
        <v>#DIV/0!</v>
      </c>
      <c r="Q770" t="str">
        <f t="shared" ref="Q770:Q833" si="74">LEFT(N770,FIND("/",N770)-1)</f>
        <v>publishing</v>
      </c>
      <c r="R770" t="str">
        <f t="shared" ref="R770:R833" si="75">RIGHT(N770,LEN(N770)-FIND("/",N770))</f>
        <v>fiction</v>
      </c>
      <c r="S770" s="13">
        <f t="shared" ref="S770:S833" si="76">(((J770/60)/60)/24)+DATE(1970,1,1)+(-5/24)</f>
        <v>41593.998726851853</v>
      </c>
      <c r="T770" s="13">
        <f t="shared" ref="T770:T833" si="77">(((I770/60)/60)/24)+DATE(1970,1,1)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12">
        <v>4000</v>
      </c>
      <c r="E771" s="12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si="72"/>
        <v>41.4</v>
      </c>
      <c r="P771" s="6">
        <f t="shared" si="73"/>
        <v>31.846153846153847</v>
      </c>
      <c r="Q771" t="str">
        <f t="shared" si="74"/>
        <v>publishing</v>
      </c>
      <c r="R771" t="str">
        <f t="shared" si="75"/>
        <v>fiction</v>
      </c>
      <c r="S771" s="13">
        <f t="shared" si="76"/>
        <v>41604.788124999999</v>
      </c>
      <c r="T771" s="13">
        <f t="shared" si="77"/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12">
        <v>17500</v>
      </c>
      <c r="E772" s="1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3">
        <f t="shared" si="76"/>
        <v>41289.791307870371</v>
      </c>
      <c r="T772" s="13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12">
        <v>38000</v>
      </c>
      <c r="E773" s="12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72"/>
        <v>2.6315789473684209E-2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3">
        <f t="shared" si="76"/>
        <v>42349.615763888891</v>
      </c>
      <c r="T773" s="13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12">
        <v>1500</v>
      </c>
      <c r="E774" s="12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72"/>
        <v>3.3333333333333335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3">
        <f t="shared" si="76"/>
        <v>40067.848599537036</v>
      </c>
      <c r="T774" s="13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12">
        <v>3759</v>
      </c>
      <c r="E775" s="12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72"/>
        <v>0.85129023676509719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3">
        <f t="shared" si="76"/>
        <v>42100.527604166658</v>
      </c>
      <c r="T775" s="13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12">
        <v>500</v>
      </c>
      <c r="E776" s="12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72"/>
        <v>70.199999999999989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3">
        <f t="shared" si="76"/>
        <v>41663.571967592587</v>
      </c>
      <c r="T776" s="13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12">
        <v>10000</v>
      </c>
      <c r="E777" s="12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72"/>
        <v>1.7000000000000002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3">
        <f t="shared" si="76"/>
        <v>40862.851793981477</v>
      </c>
      <c r="T777" s="13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12">
        <v>7000</v>
      </c>
      <c r="E778" s="12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72"/>
        <v>51.4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3">
        <f t="shared" si="76"/>
        <v>42250.477372685178</v>
      </c>
      <c r="T778" s="13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12">
        <v>3000</v>
      </c>
      <c r="E779" s="12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72"/>
        <v>0.70000000000000007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3">
        <f t="shared" si="76"/>
        <v>41456.772881944438</v>
      </c>
      <c r="T779" s="13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12">
        <v>500</v>
      </c>
      <c r="E780" s="12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72"/>
        <v>0.4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3">
        <f t="shared" si="76"/>
        <v>41729.493981481479</v>
      </c>
      <c r="T780" s="13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12">
        <v>15000</v>
      </c>
      <c r="E781" s="12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72"/>
        <v>2.666666666666667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3">
        <f t="shared" si="76"/>
        <v>40436.475752314815</v>
      </c>
      <c r="T781" s="13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12">
        <v>1000</v>
      </c>
      <c r="E782" s="1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72"/>
        <v>104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3">
        <f t="shared" si="76"/>
        <v>40636.465567129628</v>
      </c>
      <c r="T782" s="13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12">
        <v>800</v>
      </c>
      <c r="E783" s="12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72"/>
        <v>133.15375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3">
        <f t="shared" si="76"/>
        <v>41402.792523148149</v>
      </c>
      <c r="T783" s="13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12">
        <v>700</v>
      </c>
      <c r="E784" s="12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72"/>
        <v>100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3">
        <f t="shared" si="76"/>
        <v>41116.549791666665</v>
      </c>
      <c r="T784" s="13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12">
        <v>1500</v>
      </c>
      <c r="E785" s="12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72"/>
        <v>148.13333333333333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3">
        <f t="shared" si="76"/>
        <v>40987.565381944441</v>
      </c>
      <c r="T785" s="13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12">
        <v>1000</v>
      </c>
      <c r="E786" s="12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72"/>
        <v>102.49999999999999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3">
        <f t="shared" si="76"/>
        <v>41674.941192129627</v>
      </c>
      <c r="T786" s="13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12">
        <v>500</v>
      </c>
      <c r="E787" s="12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72"/>
        <v>180.62799999999999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3">
        <f t="shared" si="76"/>
        <v>41303.385590277772</v>
      </c>
      <c r="T787" s="13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12">
        <v>5000</v>
      </c>
      <c r="E788" s="12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72"/>
        <v>142.79999999999998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3">
        <f t="shared" si="76"/>
        <v>40982.847615740735</v>
      </c>
      <c r="T788" s="13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12">
        <v>1200</v>
      </c>
      <c r="E789" s="12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72"/>
        <v>114.16666666666666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3">
        <f t="shared" si="76"/>
        <v>41549.419282407405</v>
      </c>
      <c r="T789" s="13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12">
        <v>1000</v>
      </c>
      <c r="E790" s="12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72"/>
        <v>203.505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3">
        <f t="shared" si="76"/>
        <v>41058.798472222217</v>
      </c>
      <c r="T790" s="13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12">
        <v>1700</v>
      </c>
      <c r="E791" s="12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72"/>
        <v>109.41176470588236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3">
        <f t="shared" si="76"/>
        <v>41276.977777777778</v>
      </c>
      <c r="T791" s="13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12">
        <v>10000</v>
      </c>
      <c r="E792" s="1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72"/>
        <v>144.37459999999999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3">
        <f t="shared" si="76"/>
        <v>41275.839571759258</v>
      </c>
      <c r="T792" s="13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12">
        <v>7500</v>
      </c>
      <c r="E793" s="12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72"/>
        <v>103.86666666666666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3">
        <f t="shared" si="76"/>
        <v>41557.572291666664</v>
      </c>
      <c r="T793" s="13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12">
        <v>2500</v>
      </c>
      <c r="E794" s="12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72"/>
        <v>100.44440000000002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3">
        <f t="shared" si="76"/>
        <v>41555.665312500001</v>
      </c>
      <c r="T794" s="13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12">
        <v>2750</v>
      </c>
      <c r="E795" s="12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72"/>
        <v>102.77927272727271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3">
        <f t="shared" si="76"/>
        <v>41442.532916666663</v>
      </c>
      <c r="T795" s="13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12">
        <v>8000</v>
      </c>
      <c r="E796" s="12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72"/>
        <v>105.31250000000001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3">
        <f t="shared" si="76"/>
        <v>40735.906678240739</v>
      </c>
      <c r="T796" s="13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12">
        <v>14000</v>
      </c>
      <c r="E797" s="12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72"/>
        <v>111.78571428571429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3">
        <f t="shared" si="76"/>
        <v>40963.404699074068</v>
      </c>
      <c r="T797" s="13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12">
        <v>10000</v>
      </c>
      <c r="E798" s="12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72"/>
        <v>101.35000000000001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3">
        <f t="shared" si="76"/>
        <v>41502.674594907403</v>
      </c>
      <c r="T798" s="13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12">
        <v>3000</v>
      </c>
      <c r="E799" s="12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72"/>
        <v>107.53333333333333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3">
        <f t="shared" si="76"/>
        <v>40996.785740740735</v>
      </c>
      <c r="T799" s="13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12">
        <v>3500</v>
      </c>
      <c r="E800" s="12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72"/>
        <v>114.88571428571429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3">
        <f t="shared" si="76"/>
        <v>41882.381793981483</v>
      </c>
      <c r="T800" s="13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12">
        <v>5000</v>
      </c>
      <c r="E801" s="12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72"/>
        <v>100.02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3">
        <f t="shared" si="76"/>
        <v>40996.458865740737</v>
      </c>
      <c r="T801" s="13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12">
        <v>1500</v>
      </c>
      <c r="E802" s="1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72"/>
        <v>152.13333333333335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3">
        <f t="shared" si="76"/>
        <v>41863.225162037037</v>
      </c>
      <c r="T802" s="13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12">
        <v>2000</v>
      </c>
      <c r="E803" s="12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72"/>
        <v>111.52149999999999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3">
        <f t="shared" si="76"/>
        <v>40695.587037037032</v>
      </c>
      <c r="T803" s="13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12">
        <v>6000</v>
      </c>
      <c r="E804" s="12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72"/>
        <v>101.33333333333334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3">
        <f t="shared" si="76"/>
        <v>41122.813935185186</v>
      </c>
      <c r="T804" s="13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12">
        <v>2300</v>
      </c>
      <c r="E805" s="12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72"/>
        <v>123.2608695652174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3">
        <f t="shared" si="76"/>
        <v>40665.741643518515</v>
      </c>
      <c r="T805" s="13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12">
        <v>5500</v>
      </c>
      <c r="E806" s="12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72"/>
        <v>100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3">
        <f t="shared" si="76"/>
        <v>40729.897291666668</v>
      </c>
      <c r="T806" s="13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12">
        <v>3000</v>
      </c>
      <c r="E807" s="12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72"/>
        <v>105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3">
        <f t="shared" si="76"/>
        <v>40690.614722222221</v>
      </c>
      <c r="T807" s="13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12">
        <v>8000</v>
      </c>
      <c r="E808" s="12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72"/>
        <v>104.4375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3">
        <f t="shared" si="76"/>
        <v>40763.483090277776</v>
      </c>
      <c r="T808" s="13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12">
        <v>4000</v>
      </c>
      <c r="E809" s="12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72"/>
        <v>105.125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3">
        <f t="shared" si="76"/>
        <v>42759.420266203706</v>
      </c>
      <c r="T809" s="13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12">
        <v>4500</v>
      </c>
      <c r="E810" s="12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72"/>
        <v>100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3">
        <f t="shared" si="76"/>
        <v>41961.892199074071</v>
      </c>
      <c r="T810" s="13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12">
        <v>4000</v>
      </c>
      <c r="E811" s="12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72"/>
        <v>103.77499999999999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3">
        <f t="shared" si="76"/>
        <v>41628.625347222223</v>
      </c>
      <c r="T811" s="13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12">
        <v>1500</v>
      </c>
      <c r="E812" s="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72"/>
        <v>105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3">
        <f t="shared" si="76"/>
        <v>41122.847939814812</v>
      </c>
      <c r="T812" s="13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12">
        <v>1000</v>
      </c>
      <c r="E813" s="12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72"/>
        <v>104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3">
        <f t="shared" si="76"/>
        <v>41443.435208333329</v>
      </c>
      <c r="T813" s="13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12">
        <v>600</v>
      </c>
      <c r="E814" s="12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72"/>
        <v>151.83333333333334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3">
        <f t="shared" si="76"/>
        <v>41281.809629629628</v>
      </c>
      <c r="T814" s="13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12">
        <v>1500</v>
      </c>
      <c r="E815" s="12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72"/>
        <v>159.99600000000001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3">
        <f t="shared" si="76"/>
        <v>41080.751909722218</v>
      </c>
      <c r="T815" s="13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12">
        <v>1000</v>
      </c>
      <c r="E816" s="12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72"/>
        <v>127.3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3">
        <f t="shared" si="76"/>
        <v>40679.534733796296</v>
      </c>
      <c r="T816" s="13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12">
        <v>4000</v>
      </c>
      <c r="E817" s="12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72"/>
        <v>107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3">
        <f t="shared" si="76"/>
        <v>41914.70952546296</v>
      </c>
      <c r="T817" s="13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12">
        <v>7000</v>
      </c>
      <c r="E818" s="12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72"/>
        <v>115.12214285714286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3">
        <f t="shared" si="76"/>
        <v>41341.662534722222</v>
      </c>
      <c r="T818" s="13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12">
        <v>1500</v>
      </c>
      <c r="E819" s="12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72"/>
        <v>137.11066666666665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3">
        <f t="shared" si="76"/>
        <v>40925.391331018516</v>
      </c>
      <c r="T819" s="13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12">
        <v>350</v>
      </c>
      <c r="E820" s="12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72"/>
        <v>155.71428571428572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3">
        <f t="shared" si="76"/>
        <v>41120.67454861111</v>
      </c>
      <c r="T820" s="13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12">
        <v>400</v>
      </c>
      <c r="E821" s="12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72"/>
        <v>108.74999999999999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3">
        <f t="shared" si="76"/>
        <v>41619.789976851847</v>
      </c>
      <c r="T821" s="13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12">
        <v>2000</v>
      </c>
      <c r="E822" s="1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72"/>
        <v>134.05000000000001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3">
        <f t="shared" si="76"/>
        <v>41768.633587962962</v>
      </c>
      <c r="T822" s="13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12">
        <v>17482</v>
      </c>
      <c r="E823" s="12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72"/>
        <v>100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3">
        <f t="shared" si="76"/>
        <v>42093.71371527778</v>
      </c>
      <c r="T823" s="13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12">
        <v>3000</v>
      </c>
      <c r="E824" s="12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72"/>
        <v>119.16666666666667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3">
        <f t="shared" si="76"/>
        <v>41157.739004629628</v>
      </c>
      <c r="T824" s="13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12">
        <v>800</v>
      </c>
      <c r="E825" s="12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72"/>
        <v>179.5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3">
        <f t="shared" si="76"/>
        <v>42055.764490740738</v>
      </c>
      <c r="T825" s="13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12">
        <v>1600</v>
      </c>
      <c r="E826" s="12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72"/>
        <v>134.38124999999999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3">
        <f t="shared" si="76"/>
        <v>40250.033773148149</v>
      </c>
      <c r="T826" s="13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12">
        <v>12500</v>
      </c>
      <c r="E827" s="12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72"/>
        <v>100.43200000000002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3">
        <f t="shared" si="76"/>
        <v>41186.098194444443</v>
      </c>
      <c r="T827" s="13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12">
        <v>5500</v>
      </c>
      <c r="E828" s="12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72"/>
        <v>101.45454545454547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3">
        <f t="shared" si="76"/>
        <v>40972.830208333333</v>
      </c>
      <c r="T828" s="13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12">
        <v>300</v>
      </c>
      <c r="E829" s="12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72"/>
        <v>103.33333333333334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3">
        <f t="shared" si="76"/>
        <v>40927.265127314815</v>
      </c>
      <c r="T829" s="13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12">
        <v>1300</v>
      </c>
      <c r="E830" s="12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72"/>
        <v>107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3">
        <f t="shared" si="76"/>
        <v>41072.84238425926</v>
      </c>
      <c r="T830" s="13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12">
        <v>500</v>
      </c>
      <c r="E831" s="12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72"/>
        <v>104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3">
        <f t="shared" si="76"/>
        <v>42504.593055555553</v>
      </c>
      <c r="T831" s="13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12">
        <v>1800</v>
      </c>
      <c r="E832" s="1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72"/>
        <v>107.83333333333334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3">
        <f t="shared" si="76"/>
        <v>41325.317418981482</v>
      </c>
      <c r="T832" s="13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12">
        <v>1500</v>
      </c>
      <c r="E833" s="12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72"/>
        <v>233.33333333333334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3">
        <f t="shared" si="76"/>
        <v>40996.438587962963</v>
      </c>
      <c r="T833" s="13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12">
        <v>15000</v>
      </c>
      <c r="E834" s="12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ref="O834:O897" si="78">E834/D834 *100</f>
        <v>100.60706666666665</v>
      </c>
      <c r="P834" s="6">
        <f t="shared" ref="P834:P897" si="79">E834/L834</f>
        <v>97.993896103896105</v>
      </c>
      <c r="Q834" t="str">
        <f t="shared" ref="Q834:Q897" si="80">LEFT(N834,FIND("/",N834)-1)</f>
        <v>music</v>
      </c>
      <c r="R834" t="str">
        <f t="shared" ref="R834:R897" si="81">RIGHT(N834,LEN(N834)-FIND("/",N834))</f>
        <v>rock</v>
      </c>
      <c r="S834" s="13">
        <f t="shared" ref="S834:S897" si="82">(((J834/60)/60)/24)+DATE(1970,1,1)+(-5/24)</f>
        <v>40869.466840277775</v>
      </c>
      <c r="T834" s="13">
        <f t="shared" ref="T834:T897" si="83">(((I834/60)/60)/24)+DATE(1970,1,1)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12">
        <v>6000</v>
      </c>
      <c r="E835" s="12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si="78"/>
        <v>101.66666666666666</v>
      </c>
      <c r="P835" s="6">
        <f t="shared" si="79"/>
        <v>148.78048780487805</v>
      </c>
      <c r="Q835" t="str">
        <f t="shared" si="80"/>
        <v>music</v>
      </c>
      <c r="R835" t="str">
        <f t="shared" si="81"/>
        <v>rock</v>
      </c>
      <c r="S835" s="13">
        <f t="shared" si="82"/>
        <v>41718.669849537036</v>
      </c>
      <c r="T835" s="13">
        <f t="shared" si="83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12">
        <v>5500</v>
      </c>
      <c r="E836" s="12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78"/>
        <v>131.0181818181818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3">
        <f t="shared" si="82"/>
        <v>41422.614490740736</v>
      </c>
      <c r="T836" s="13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12">
        <v>2000</v>
      </c>
      <c r="E837" s="12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78"/>
        <v>117.25000000000001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3">
        <f t="shared" si="82"/>
        <v>41005.249513888884</v>
      </c>
      <c r="T837" s="13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12">
        <v>5000</v>
      </c>
      <c r="E838" s="12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78"/>
        <v>100.93039999999999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3">
        <f t="shared" si="82"/>
        <v>41523.848587962959</v>
      </c>
      <c r="T838" s="13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12">
        <v>2500</v>
      </c>
      <c r="E839" s="12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78"/>
        <v>121.8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3">
        <f t="shared" si="82"/>
        <v>41730.79006944444</v>
      </c>
      <c r="T839" s="13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12">
        <v>2000</v>
      </c>
      <c r="E840" s="12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78"/>
        <v>145.4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3">
        <f t="shared" si="82"/>
        <v>40895.689641203702</v>
      </c>
      <c r="T840" s="13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12">
        <v>5000</v>
      </c>
      <c r="E841" s="12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78"/>
        <v>116.61660000000001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3">
        <f t="shared" si="82"/>
        <v>41144.555046296293</v>
      </c>
      <c r="T841" s="13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12">
        <v>10000</v>
      </c>
      <c r="E842" s="1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78"/>
        <v>120.4166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3">
        <f t="shared" si="82"/>
        <v>42607.018368055556</v>
      </c>
      <c r="T842" s="13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12">
        <v>5000</v>
      </c>
      <c r="E843" s="12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78"/>
        <v>101.32000000000001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3">
        <f t="shared" si="82"/>
        <v>41923.63035879629</v>
      </c>
      <c r="T843" s="13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12">
        <v>2500</v>
      </c>
      <c r="E844" s="12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78"/>
        <v>104.32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3">
        <f t="shared" si="82"/>
        <v>41526.384062500001</v>
      </c>
      <c r="T844" s="13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12">
        <v>3000</v>
      </c>
      <c r="E845" s="12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78"/>
        <v>267.13333333333333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3">
        <f t="shared" si="82"/>
        <v>42695.049537037034</v>
      </c>
      <c r="T845" s="13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12">
        <v>3000</v>
      </c>
      <c r="E846" s="12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78"/>
        <v>194.13333333333333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3">
        <f t="shared" si="82"/>
        <v>41905.476296296292</v>
      </c>
      <c r="T846" s="13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12">
        <v>5000</v>
      </c>
      <c r="E847" s="12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78"/>
        <v>120.3802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3">
        <f t="shared" si="82"/>
        <v>42577.997638888883</v>
      </c>
      <c r="T847" s="13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12">
        <v>1100</v>
      </c>
      <c r="E848" s="12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78"/>
        <v>122.00090909090908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3">
        <f t="shared" si="82"/>
        <v>41694.183506944442</v>
      </c>
      <c r="T848" s="13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12">
        <v>10</v>
      </c>
      <c r="E849" s="12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78"/>
        <v>100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3">
        <f t="shared" si="82"/>
        <v>42165.590000000004</v>
      </c>
      <c r="T849" s="13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12">
        <v>300</v>
      </c>
      <c r="E850" s="12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78"/>
        <v>100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3">
        <f t="shared" si="82"/>
        <v>42078.583715277775</v>
      </c>
      <c r="T850" s="13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12">
        <v>4000</v>
      </c>
      <c r="E851" s="12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78"/>
        <v>119.9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3">
        <f t="shared" si="82"/>
        <v>42050.94055555555</v>
      </c>
      <c r="T851" s="13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12">
        <v>4000</v>
      </c>
      <c r="E852" s="1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78"/>
        <v>155.17499999999998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3">
        <f t="shared" si="82"/>
        <v>42452.619409722225</v>
      </c>
      <c r="T852" s="13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12">
        <v>2000</v>
      </c>
      <c r="E853" s="12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78"/>
        <v>130.44999999999999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3">
        <f t="shared" si="82"/>
        <v>42522.671909722216</v>
      </c>
      <c r="T853" s="13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12">
        <v>3500</v>
      </c>
      <c r="E854" s="12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78"/>
        <v>104.97142857142859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3">
        <f t="shared" si="82"/>
        <v>42656.59716435185</v>
      </c>
      <c r="T854" s="13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12">
        <v>300</v>
      </c>
      <c r="E855" s="12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78"/>
        <v>100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3">
        <f t="shared" si="82"/>
        <v>42021.62394675926</v>
      </c>
      <c r="T855" s="13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12">
        <v>27800</v>
      </c>
      <c r="E856" s="12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78"/>
        <v>118.2205035971223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3">
        <f t="shared" si="82"/>
        <v>42702.004004629627</v>
      </c>
      <c r="T856" s="13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12">
        <v>1450</v>
      </c>
      <c r="E857" s="12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78"/>
        <v>103.44827586206897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3">
        <f t="shared" si="82"/>
        <v>42544.916863425926</v>
      </c>
      <c r="T857" s="13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12">
        <v>250</v>
      </c>
      <c r="E858" s="12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78"/>
        <v>218.00000000000003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3">
        <f t="shared" si="82"/>
        <v>42609.103657407402</v>
      </c>
      <c r="T858" s="13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12">
        <v>1200</v>
      </c>
      <c r="E859" s="12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78"/>
        <v>100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3">
        <f t="shared" si="82"/>
        <v>42291.373043981475</v>
      </c>
      <c r="T859" s="13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12">
        <v>1200</v>
      </c>
      <c r="E860" s="12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78"/>
        <v>144.00583333333333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3">
        <f t="shared" si="82"/>
        <v>42079.537245370368</v>
      </c>
      <c r="T860" s="13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12">
        <v>4000</v>
      </c>
      <c r="E861" s="12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78"/>
        <v>104.67500000000001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3">
        <f t="shared" si="82"/>
        <v>42128.611898148149</v>
      </c>
      <c r="T861" s="13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12">
        <v>14000</v>
      </c>
      <c r="E862" s="1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78"/>
        <v>18.142857142857142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3">
        <f t="shared" si="82"/>
        <v>41570.274456018517</v>
      </c>
      <c r="T862" s="13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12">
        <v>4500</v>
      </c>
      <c r="E863" s="12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78"/>
        <v>2.2444444444444445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3">
        <f t="shared" si="82"/>
        <v>42599.756990740738</v>
      </c>
      <c r="T863" s="13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12">
        <v>50000</v>
      </c>
      <c r="E864" s="12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78"/>
        <v>0.33999999999999997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3">
        <f t="shared" si="82"/>
        <v>41559.346620370365</v>
      </c>
      <c r="T864" s="13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12">
        <v>2000</v>
      </c>
      <c r="E865" s="12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78"/>
        <v>4.5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3">
        <f t="shared" si="82"/>
        <v>40920.909328703703</v>
      </c>
      <c r="T865" s="13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12">
        <v>6500</v>
      </c>
      <c r="E866" s="12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78"/>
        <v>41.53846153846154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3">
        <f t="shared" si="82"/>
        <v>41540.898587962962</v>
      </c>
      <c r="T866" s="13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12">
        <v>2200</v>
      </c>
      <c r="E867" s="12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78"/>
        <v>2.0454545454545454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3">
        <f t="shared" si="82"/>
        <v>41230.564780092594</v>
      </c>
      <c r="T867" s="13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12">
        <v>3500</v>
      </c>
      <c r="E868" s="12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78"/>
        <v>18.285714285714285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3">
        <f t="shared" si="82"/>
        <v>42025.429606481477</v>
      </c>
      <c r="T868" s="13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12">
        <v>5000</v>
      </c>
      <c r="E869" s="12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78"/>
        <v>24.02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3">
        <f t="shared" si="82"/>
        <v>40087.897060185183</v>
      </c>
      <c r="T869" s="13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12">
        <v>45000</v>
      </c>
      <c r="E870" s="12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78"/>
        <v>0.1111111111111111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3">
        <f t="shared" si="82"/>
        <v>41615.819421296292</v>
      </c>
      <c r="T870" s="13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12">
        <v>8800</v>
      </c>
      <c r="E871" s="12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78"/>
        <v>11.818181818181818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3">
        <f t="shared" si="82"/>
        <v>41342.637233796297</v>
      </c>
      <c r="T871" s="13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12">
        <v>20000</v>
      </c>
      <c r="E872" s="1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78"/>
        <v>0.31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3">
        <f t="shared" si="82"/>
        <v>41487.813923611109</v>
      </c>
      <c r="T872" s="13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12">
        <v>6000</v>
      </c>
      <c r="E873" s="12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78"/>
        <v>5.416666666666667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3">
        <f t="shared" si="82"/>
        <v>41577.352951388886</v>
      </c>
      <c r="T873" s="13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12">
        <v>8000</v>
      </c>
      <c r="E874" s="12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78"/>
        <v>0.8125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3">
        <f t="shared" si="82"/>
        <v>40567.617210648146</v>
      </c>
      <c r="T874" s="13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12">
        <v>3500</v>
      </c>
      <c r="E875" s="12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78"/>
        <v>1.2857142857142856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3">
        <f t="shared" si="82"/>
        <v>41183.958796296298</v>
      </c>
      <c r="T875" s="13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12">
        <v>3000</v>
      </c>
      <c r="E876" s="12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78"/>
        <v>24.333333333333336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3">
        <f t="shared" si="82"/>
        <v>41368.375393518516</v>
      </c>
      <c r="T876" s="13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12">
        <v>5000</v>
      </c>
      <c r="E877" s="12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3">
        <f t="shared" si="82"/>
        <v>42248.515405092585</v>
      </c>
      <c r="T877" s="13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12">
        <v>3152</v>
      </c>
      <c r="E878" s="12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78"/>
        <v>40.799492385786799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3">
        <f t="shared" si="82"/>
        <v>41276.288506944438</v>
      </c>
      <c r="T878" s="13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12">
        <v>2000</v>
      </c>
      <c r="E879" s="12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78"/>
        <v>67.55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3">
        <f t="shared" si="82"/>
        <v>41597.580555555556</v>
      </c>
      <c r="T879" s="13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12">
        <v>5000</v>
      </c>
      <c r="E880" s="12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78"/>
        <v>1.3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3">
        <f t="shared" si="82"/>
        <v>40505.024583333332</v>
      </c>
      <c r="T880" s="13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12">
        <v>2100</v>
      </c>
      <c r="E881" s="12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78"/>
        <v>30.666666666666664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3">
        <f t="shared" si="82"/>
        <v>41037.621585648143</v>
      </c>
      <c r="T881" s="13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12">
        <v>3780</v>
      </c>
      <c r="E882" s="1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78"/>
        <v>2.9894179894179893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3">
        <f t="shared" si="82"/>
        <v>41179.112708333334</v>
      </c>
      <c r="T882" s="13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12">
        <v>3750</v>
      </c>
      <c r="E883" s="12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78"/>
        <v>0.8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3">
        <f t="shared" si="82"/>
        <v>40877.042662037034</v>
      </c>
      <c r="T883" s="13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12">
        <v>1500</v>
      </c>
      <c r="E884" s="12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78"/>
        <v>20.133333333333333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3">
        <f t="shared" si="82"/>
        <v>40759.652199074073</v>
      </c>
      <c r="T884" s="13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12">
        <v>5000</v>
      </c>
      <c r="E885" s="12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78"/>
        <v>40.020000000000003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3">
        <f t="shared" si="82"/>
        <v>42371.727256944439</v>
      </c>
      <c r="T885" s="13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12">
        <v>2000</v>
      </c>
      <c r="E886" s="12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78"/>
        <v>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3">
        <f t="shared" si="82"/>
        <v>40981.594282407401</v>
      </c>
      <c r="T886" s="13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12">
        <v>1000</v>
      </c>
      <c r="E887" s="12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78"/>
        <v>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3">
        <f t="shared" si="82"/>
        <v>42713.732766203706</v>
      </c>
      <c r="T887" s="13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12">
        <v>500</v>
      </c>
      <c r="E888" s="12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78"/>
        <v>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3">
        <f t="shared" si="82"/>
        <v>42603.662187499998</v>
      </c>
      <c r="T888" s="13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12">
        <v>1000</v>
      </c>
      <c r="E889" s="12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3">
        <f t="shared" si="82"/>
        <v>41026.75063657407</v>
      </c>
      <c r="T889" s="13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12">
        <v>1000</v>
      </c>
      <c r="E890" s="12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78"/>
        <v>7.1999999999999993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3">
        <f t="shared" si="82"/>
        <v>40751.544965277775</v>
      </c>
      <c r="T890" s="13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12">
        <v>25000</v>
      </c>
      <c r="E891" s="12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78"/>
        <v>9.4412800000000008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3">
        <f t="shared" si="82"/>
        <v>41887.575729166667</v>
      </c>
      <c r="T891" s="13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12">
        <v>3000</v>
      </c>
      <c r="E892" s="1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78"/>
        <v>4.1666666666666661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3">
        <f t="shared" si="82"/>
        <v>41569.490497685183</v>
      </c>
      <c r="T892" s="13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12">
        <v>8000</v>
      </c>
      <c r="E893" s="12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78"/>
        <v>3.25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3">
        <f t="shared" si="82"/>
        <v>41841.823263888888</v>
      </c>
      <c r="T893" s="13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12">
        <v>6000</v>
      </c>
      <c r="E894" s="12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78"/>
        <v>40.75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3">
        <f t="shared" si="82"/>
        <v>40303.991701388884</v>
      </c>
      <c r="T894" s="13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12">
        <v>2000</v>
      </c>
      <c r="E895" s="12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78"/>
        <v>10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3">
        <f t="shared" si="82"/>
        <v>42065.689386574071</v>
      </c>
      <c r="T895" s="13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12">
        <v>20000</v>
      </c>
      <c r="E896" s="12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78"/>
        <v>39.17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3">
        <f t="shared" si="82"/>
        <v>42496.773263888892</v>
      </c>
      <c r="T896" s="13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12">
        <v>8000</v>
      </c>
      <c r="E897" s="12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78"/>
        <v>2.4375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3">
        <f t="shared" si="82"/>
        <v>40430.919317129628</v>
      </c>
      <c r="T897" s="13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12">
        <v>8000</v>
      </c>
      <c r="E898" s="12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ref="O898:O961" si="84">E898/D898 *100</f>
        <v>40</v>
      </c>
      <c r="P898" s="6">
        <f t="shared" ref="P898:P961" si="85">E898/L898</f>
        <v>44.444444444444443</v>
      </c>
      <c r="Q898" t="str">
        <f t="shared" ref="Q898:Q961" si="86">LEFT(N898,FIND("/",N898)-1)</f>
        <v>music</v>
      </c>
      <c r="R898" t="str">
        <f t="shared" ref="R898:R961" si="87">RIGHT(N898,LEN(N898)-FIND("/",N898))</f>
        <v>indie rock</v>
      </c>
      <c r="S898" s="13">
        <f t="shared" ref="S898:S961" si="88">(((J898/60)/60)/24)+DATE(1970,1,1)+(-5/24)</f>
        <v>42218.664652777778</v>
      </c>
      <c r="T898" s="13">
        <f t="shared" ref="T898:T961" si="89">(((I898/60)/60)/24)+DATE(1970,1,1)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12">
        <v>3000</v>
      </c>
      <c r="E899" s="12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si="84"/>
        <v>0</v>
      </c>
      <c r="P899" s="6" t="e">
        <f t="shared" si="85"/>
        <v>#DIV/0!</v>
      </c>
      <c r="Q899" t="str">
        <f t="shared" si="86"/>
        <v>music</v>
      </c>
      <c r="R899" t="str">
        <f t="shared" si="87"/>
        <v>indie rock</v>
      </c>
      <c r="S899" s="13">
        <f t="shared" si="88"/>
        <v>41211.480416666665</v>
      </c>
      <c r="T899" s="13">
        <f t="shared" si="89"/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12">
        <v>2500</v>
      </c>
      <c r="E900" s="12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84"/>
        <v>2.8000000000000003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3">
        <f t="shared" si="88"/>
        <v>40878.549884259257</v>
      </c>
      <c r="T900" s="13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12">
        <v>750</v>
      </c>
      <c r="E901" s="12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84"/>
        <v>37.333333333333336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3">
        <f t="shared" si="88"/>
        <v>40645.890763888885</v>
      </c>
      <c r="T901" s="13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12">
        <v>5000</v>
      </c>
      <c r="E902" s="1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84"/>
        <v>0.42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3">
        <f t="shared" si="88"/>
        <v>42429.641226851854</v>
      </c>
      <c r="T902" s="13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12">
        <v>6500</v>
      </c>
      <c r="E903" s="12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3">
        <f t="shared" si="88"/>
        <v>40291.603171296294</v>
      </c>
      <c r="T903" s="13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12">
        <v>30000</v>
      </c>
      <c r="E904" s="12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84"/>
        <v>0.3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3">
        <f t="shared" si="88"/>
        <v>41829.757199074069</v>
      </c>
      <c r="T904" s="13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12">
        <v>5000</v>
      </c>
      <c r="E905" s="12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84"/>
        <v>3.2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3">
        <f t="shared" si="88"/>
        <v>41149.587731481479</v>
      </c>
      <c r="T905" s="13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12">
        <v>50000</v>
      </c>
      <c r="E906" s="12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84"/>
        <v>0.30199999999999999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3">
        <f t="shared" si="88"/>
        <v>42341.87195601852</v>
      </c>
      <c r="T906" s="13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12">
        <v>6500</v>
      </c>
      <c r="E907" s="12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84"/>
        <v>3.0153846153846153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3">
        <f t="shared" si="88"/>
        <v>40507.031550925924</v>
      </c>
      <c r="T907" s="13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12">
        <v>15000</v>
      </c>
      <c r="E908" s="12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3">
        <f t="shared" si="88"/>
        <v>41680.981365740736</v>
      </c>
      <c r="T908" s="13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12">
        <v>2900</v>
      </c>
      <c r="E909" s="12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3">
        <f t="shared" si="88"/>
        <v>40766.9840625</v>
      </c>
      <c r="T909" s="13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12">
        <v>2500</v>
      </c>
      <c r="E910" s="12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3">
        <f t="shared" si="88"/>
        <v>40340.593229166661</v>
      </c>
      <c r="T910" s="13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12">
        <v>16000</v>
      </c>
      <c r="E911" s="12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84"/>
        <v>3.25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3">
        <f t="shared" si="88"/>
        <v>41081.481944444444</v>
      </c>
      <c r="T911" s="13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12">
        <v>550</v>
      </c>
      <c r="E912" s="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84"/>
        <v>22.363636363636363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3">
        <f t="shared" si="88"/>
        <v>42737.337025462963</v>
      </c>
      <c r="T912" s="13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12">
        <v>100000</v>
      </c>
      <c r="E913" s="12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3">
        <f t="shared" si="88"/>
        <v>41641.796817129631</v>
      </c>
      <c r="T913" s="13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12">
        <v>3500</v>
      </c>
      <c r="E914" s="12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84"/>
        <v>0.85714285714285721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3">
        <f t="shared" si="88"/>
        <v>41193.901006944441</v>
      </c>
      <c r="T914" s="13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12">
        <v>30000</v>
      </c>
      <c r="E915" s="12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84"/>
        <v>6.6066666666666665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3">
        <f t="shared" si="88"/>
        <v>41003.930775462963</v>
      </c>
      <c r="T915" s="13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12">
        <v>1500</v>
      </c>
      <c r="E916" s="12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3">
        <f t="shared" si="88"/>
        <v>41116.554942129631</v>
      </c>
      <c r="T916" s="13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12">
        <v>6500</v>
      </c>
      <c r="E917" s="12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84"/>
        <v>5.7692307692307692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3">
        <f t="shared" si="88"/>
        <v>40937.471226851849</v>
      </c>
      <c r="T917" s="13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12">
        <v>3300</v>
      </c>
      <c r="E918" s="12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3">
        <f t="shared" si="88"/>
        <v>40434.645069444443</v>
      </c>
      <c r="T918" s="13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12">
        <v>5000</v>
      </c>
      <c r="E919" s="12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84"/>
        <v>0.6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3">
        <f t="shared" si="88"/>
        <v>41802.735300925924</v>
      </c>
      <c r="T919" s="13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12">
        <v>3900</v>
      </c>
      <c r="E920" s="12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84"/>
        <v>5.0256410256410255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3">
        <f t="shared" si="88"/>
        <v>41944.707881944443</v>
      </c>
      <c r="T920" s="13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12">
        <v>20000</v>
      </c>
      <c r="E921" s="12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84"/>
        <v>0.5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3">
        <f t="shared" si="88"/>
        <v>41227.433391203704</v>
      </c>
      <c r="T921" s="13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12">
        <v>5500</v>
      </c>
      <c r="E922" s="1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3">
        <f t="shared" si="88"/>
        <v>41562.463217592594</v>
      </c>
      <c r="T922" s="13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12">
        <v>15000</v>
      </c>
      <c r="E923" s="12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84"/>
        <v>30.9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3">
        <f t="shared" si="88"/>
        <v>40846.962685185179</v>
      </c>
      <c r="T923" s="13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12">
        <v>27000</v>
      </c>
      <c r="E924" s="12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84"/>
        <v>21.037037037037038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3">
        <f t="shared" si="88"/>
        <v>41878.32167824074</v>
      </c>
      <c r="T924" s="13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12">
        <v>15000</v>
      </c>
      <c r="E925" s="12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84"/>
        <v>2.1999999999999997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3">
        <f t="shared" si="88"/>
        <v>41934.751423611109</v>
      </c>
      <c r="T925" s="13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12">
        <v>3000</v>
      </c>
      <c r="E926" s="12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84"/>
        <v>10.9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3">
        <f t="shared" si="88"/>
        <v>41288.734594907408</v>
      </c>
      <c r="T926" s="13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12">
        <v>6000</v>
      </c>
      <c r="E927" s="12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84"/>
        <v>2.666666666666667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3">
        <f t="shared" si="88"/>
        <v>41575.672581018516</v>
      </c>
      <c r="T927" s="13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12">
        <v>7000</v>
      </c>
      <c r="E928" s="12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3">
        <f t="shared" si="88"/>
        <v>40337.811689814815</v>
      </c>
      <c r="T928" s="13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12">
        <v>20000</v>
      </c>
      <c r="E929" s="12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3">
        <f t="shared" si="88"/>
        <v>41013.614525462959</v>
      </c>
      <c r="T929" s="13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12">
        <v>14500</v>
      </c>
      <c r="E930" s="12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84"/>
        <v>10.86206896551724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3">
        <f t="shared" si="88"/>
        <v>41180.654085648144</v>
      </c>
      <c r="T930" s="13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12">
        <v>500</v>
      </c>
      <c r="E931" s="12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3">
        <f t="shared" si="88"/>
        <v>40978.029733796291</v>
      </c>
      <c r="T931" s="13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12">
        <v>900</v>
      </c>
      <c r="E932" s="1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84"/>
        <v>38.333333333333336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3">
        <f t="shared" si="88"/>
        <v>40312.707245370366</v>
      </c>
      <c r="T932" s="13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12">
        <v>2000</v>
      </c>
      <c r="E933" s="12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84"/>
        <v>6.5500000000000007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3">
        <f t="shared" si="88"/>
        <v>41680.151643518519</v>
      </c>
      <c r="T933" s="13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12">
        <v>9500</v>
      </c>
      <c r="E934" s="12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84"/>
        <v>14.536842105263158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3">
        <f t="shared" si="88"/>
        <v>41310.760937499996</v>
      </c>
      <c r="T934" s="13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12">
        <v>2000</v>
      </c>
      <c r="E935" s="12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84"/>
        <v>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3">
        <f t="shared" si="88"/>
        <v>41710.960752314815</v>
      </c>
      <c r="T935" s="13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12">
        <v>5000</v>
      </c>
      <c r="E936" s="12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84"/>
        <v>30.4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3">
        <f t="shared" si="88"/>
        <v>41733.528749999998</v>
      </c>
      <c r="T936" s="13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12">
        <v>3500</v>
      </c>
      <c r="E937" s="12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84"/>
        <v>1.4285714285714286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3">
        <f t="shared" si="88"/>
        <v>42368.125335648147</v>
      </c>
      <c r="T937" s="13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12">
        <v>1400</v>
      </c>
      <c r="E938" s="12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3">
        <f t="shared" si="88"/>
        <v>40882.815844907404</v>
      </c>
      <c r="T938" s="13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12">
        <v>3500</v>
      </c>
      <c r="E939" s="12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84"/>
        <v>1.1428571428571428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3">
        <f t="shared" si="88"/>
        <v>41551.589780092589</v>
      </c>
      <c r="T939" s="13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12">
        <v>7000</v>
      </c>
      <c r="E940" s="12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84"/>
        <v>0.35714285714285715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3">
        <f t="shared" si="88"/>
        <v>41124.27138888889</v>
      </c>
      <c r="T940" s="13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12">
        <v>2750</v>
      </c>
      <c r="E941" s="12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84"/>
        <v>1.4545454545454546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3">
        <f t="shared" si="88"/>
        <v>41416.554837962962</v>
      </c>
      <c r="T941" s="13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12">
        <v>9000</v>
      </c>
      <c r="E942" s="1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84"/>
        <v>17.155555555555555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3">
        <f t="shared" si="88"/>
        <v>42181.800069444442</v>
      </c>
      <c r="T942" s="13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12">
        <v>50000</v>
      </c>
      <c r="E943" s="12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84"/>
        <v>2.3220000000000001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3">
        <f t="shared" si="88"/>
        <v>42745.888252314813</v>
      </c>
      <c r="T943" s="13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12">
        <v>7500</v>
      </c>
      <c r="E944" s="12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84"/>
        <v>8.9066666666666663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3">
        <f t="shared" si="88"/>
        <v>42382.634953703695</v>
      </c>
      <c r="T944" s="13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12">
        <v>3000</v>
      </c>
      <c r="E945" s="12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84"/>
        <v>9.6333333333333346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3">
        <f t="shared" si="88"/>
        <v>42673.459548611114</v>
      </c>
      <c r="T945" s="13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12">
        <v>50000</v>
      </c>
      <c r="E946" s="12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84"/>
        <v>13.325999999999999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3">
        <f t="shared" si="88"/>
        <v>42444.375578703701</v>
      </c>
      <c r="T946" s="13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12">
        <v>100000</v>
      </c>
      <c r="E947" s="12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84"/>
        <v>2.484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3">
        <f t="shared" si="88"/>
        <v>42732.664652777778</v>
      </c>
      <c r="T947" s="13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12">
        <v>15000</v>
      </c>
      <c r="E948" s="12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84"/>
        <v>1.9066666666666665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3">
        <f t="shared" si="88"/>
        <v>42592.542222222219</v>
      </c>
      <c r="T948" s="13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12">
        <v>850</v>
      </c>
      <c r="E949" s="12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3">
        <f t="shared" si="88"/>
        <v>42491.57298611111</v>
      </c>
      <c r="T949" s="13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12">
        <v>4000</v>
      </c>
      <c r="E950" s="12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84"/>
        <v>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3">
        <f t="shared" si="88"/>
        <v>42411.619953703703</v>
      </c>
      <c r="T950" s="13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12">
        <v>20000</v>
      </c>
      <c r="E951" s="12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84"/>
        <v>1.365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3">
        <f t="shared" si="88"/>
        <v>42360.835370370369</v>
      </c>
      <c r="T951" s="13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12">
        <v>5000</v>
      </c>
      <c r="E952" s="1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84"/>
        <v>28.04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3">
        <f t="shared" si="88"/>
        <v>42356.54237268518</v>
      </c>
      <c r="T952" s="13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12">
        <v>50000</v>
      </c>
      <c r="E953" s="12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84"/>
        <v>38.39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3">
        <f t="shared" si="88"/>
        <v>42480.44527777777</v>
      </c>
      <c r="T953" s="13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12">
        <v>49000</v>
      </c>
      <c r="E954" s="12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84"/>
        <v>39.942857142857143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3">
        <f t="shared" si="88"/>
        <v>42662.405231481483</v>
      </c>
      <c r="T954" s="13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12">
        <v>15000</v>
      </c>
      <c r="E955" s="12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84"/>
        <v>0.84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3">
        <f t="shared" si="88"/>
        <v>41998.956006944441</v>
      </c>
      <c r="T955" s="13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12">
        <v>15000</v>
      </c>
      <c r="E956" s="12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84"/>
        <v>43.406666666666666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3">
        <f t="shared" si="88"/>
        <v>42194.625451388885</v>
      </c>
      <c r="T956" s="13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12">
        <v>300000</v>
      </c>
      <c r="E957" s="12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84"/>
        <v>5.6613333333333333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3">
        <f t="shared" si="88"/>
        <v>42586.086805555555</v>
      </c>
      <c r="T957" s="13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12">
        <v>50000</v>
      </c>
      <c r="E958" s="12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84"/>
        <v>1.722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3">
        <f t="shared" si="88"/>
        <v>42060.705543981479</v>
      </c>
      <c r="T958" s="13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12">
        <v>12000</v>
      </c>
      <c r="E959" s="12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84"/>
        <v>1.9416666666666664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3">
        <f t="shared" si="88"/>
        <v>42660.344131944446</v>
      </c>
      <c r="T959" s="13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12">
        <v>7777</v>
      </c>
      <c r="E960" s="12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84"/>
        <v>11.328275684711327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3">
        <f t="shared" si="88"/>
        <v>42082.594479166662</v>
      </c>
      <c r="T960" s="13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12">
        <v>50000</v>
      </c>
      <c r="E961" s="12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84"/>
        <v>38.86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3">
        <f t="shared" si="88"/>
        <v>41992.96603009259</v>
      </c>
      <c r="T961" s="13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12">
        <v>55650</v>
      </c>
      <c r="E962" s="1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ref="O962:O1025" si="90">E962/D962 *100</f>
        <v>46.100628930817614</v>
      </c>
      <c r="P962" s="6">
        <f t="shared" ref="P962:P1025" si="91">E962/L962</f>
        <v>136.46276595744681</v>
      </c>
      <c r="Q962" t="str">
        <f t="shared" ref="Q962:Q1025" si="92">LEFT(N962,FIND("/",N962)-1)</f>
        <v>technology</v>
      </c>
      <c r="R962" t="str">
        <f t="shared" ref="R962:R1025" si="93">RIGHT(N962,LEN(N962)-FIND("/",N962))</f>
        <v>wearables</v>
      </c>
      <c r="S962" s="13">
        <f t="shared" ref="S962:S1025" si="94">(((J962/60)/60)/24)+DATE(1970,1,1)+(-5/24)</f>
        <v>42766.41846064815</v>
      </c>
      <c r="T962" s="13">
        <f t="shared" ref="T962:T1025" si="95">(((I962/60)/60)/24)+DATE(1970,1,1)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12">
        <v>95000</v>
      </c>
      <c r="E963" s="12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si="90"/>
        <v>42.188421052631583</v>
      </c>
      <c r="P963" s="6">
        <f t="shared" si="91"/>
        <v>364.35454545454547</v>
      </c>
      <c r="Q963" t="str">
        <f t="shared" si="92"/>
        <v>technology</v>
      </c>
      <c r="R963" t="str">
        <f t="shared" si="93"/>
        <v>wearables</v>
      </c>
      <c r="S963" s="13">
        <f t="shared" si="94"/>
        <v>42740.485358796293</v>
      </c>
      <c r="T963" s="13">
        <f t="shared" si="95"/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12">
        <v>2500</v>
      </c>
      <c r="E964" s="12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90"/>
        <v>28.48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3">
        <f t="shared" si="94"/>
        <v>42373.504085648143</v>
      </c>
      <c r="T964" s="13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12">
        <v>35000</v>
      </c>
      <c r="E965" s="12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90"/>
        <v>1.077142857142857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3">
        <f t="shared" si="94"/>
        <v>42625.427303240744</v>
      </c>
      <c r="T965" s="13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12">
        <v>110000</v>
      </c>
      <c r="E966" s="12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90"/>
        <v>0.79909090909090907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3">
        <f t="shared" si="94"/>
        <v>42208.420358796291</v>
      </c>
      <c r="T966" s="13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12">
        <v>25000</v>
      </c>
      <c r="E967" s="12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90"/>
        <v>1.1919999999999999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3">
        <f t="shared" si="94"/>
        <v>42636.808402777773</v>
      </c>
      <c r="T967" s="13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12">
        <v>12000</v>
      </c>
      <c r="E968" s="12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90"/>
        <v>14.799999999999999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3">
        <f t="shared" si="94"/>
        <v>42619.427453703705</v>
      </c>
      <c r="T968" s="13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12">
        <v>20000</v>
      </c>
      <c r="E969" s="12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90"/>
        <v>17.810000000000002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3">
        <f t="shared" si="94"/>
        <v>42422.045995370368</v>
      </c>
      <c r="T969" s="13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12">
        <v>8000</v>
      </c>
      <c r="E970" s="12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90"/>
        <v>1.325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3">
        <f t="shared" si="94"/>
        <v>41836.639282407406</v>
      </c>
      <c r="T970" s="13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12">
        <v>30000</v>
      </c>
      <c r="E971" s="12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90"/>
        <v>46.666666666666664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3">
        <f t="shared" si="94"/>
        <v>42742.094988425924</v>
      </c>
      <c r="T971" s="13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12">
        <v>5000</v>
      </c>
      <c r="E972" s="1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90"/>
        <v>45.92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3">
        <f t="shared" si="94"/>
        <v>42721.012187499997</v>
      </c>
      <c r="T972" s="13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12">
        <v>100000</v>
      </c>
      <c r="E973" s="12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90"/>
        <v>0.22599999999999998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3">
        <f t="shared" si="94"/>
        <v>42111.500694444439</v>
      </c>
      <c r="T973" s="13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12">
        <v>20000</v>
      </c>
      <c r="E974" s="12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90"/>
        <v>34.625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3">
        <f t="shared" si="94"/>
        <v>41856.657384259255</v>
      </c>
      <c r="T974" s="13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12">
        <v>20000</v>
      </c>
      <c r="E975" s="12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90"/>
        <v>2.0549999999999997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3">
        <f t="shared" si="94"/>
        <v>42256.806631944441</v>
      </c>
      <c r="T975" s="13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12">
        <v>50000</v>
      </c>
      <c r="E976" s="12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90"/>
        <v>0.55999999999999994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3">
        <f t="shared" si="94"/>
        <v>42424.541157407402</v>
      </c>
      <c r="T976" s="13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12">
        <v>100000</v>
      </c>
      <c r="E977" s="12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90"/>
        <v>2.6069999999999998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3">
        <f t="shared" si="94"/>
        <v>42489.488252314812</v>
      </c>
      <c r="T977" s="13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12">
        <v>150000</v>
      </c>
      <c r="E978" s="12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90"/>
        <v>1.9259999999999999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3">
        <f t="shared" si="94"/>
        <v>42184.850659722222</v>
      </c>
      <c r="T978" s="13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12">
        <v>2700</v>
      </c>
      <c r="E979" s="12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90"/>
        <v>33.666666666666664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3">
        <f t="shared" si="94"/>
        <v>42391.733761574076</v>
      </c>
      <c r="T979" s="13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12">
        <v>172889</v>
      </c>
      <c r="E980" s="12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90"/>
        <v>56.263267182990241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3">
        <f t="shared" si="94"/>
        <v>42395.100706018515</v>
      </c>
      <c r="T980" s="13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12">
        <v>35000</v>
      </c>
      <c r="E981" s="12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90"/>
        <v>82.817599999999999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3">
        <f t="shared" si="94"/>
        <v>42506.208657407398</v>
      </c>
      <c r="T981" s="13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12">
        <v>10000</v>
      </c>
      <c r="E982" s="1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90"/>
        <v>14.860000000000001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3">
        <f t="shared" si="94"/>
        <v>41928.695856481478</v>
      </c>
      <c r="T982" s="13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12">
        <v>88888</v>
      </c>
      <c r="E983" s="12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90"/>
        <v>1.2375123751237513E-2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3">
        <f t="shared" si="94"/>
        <v>41830.738680555551</v>
      </c>
      <c r="T983" s="13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12">
        <v>17500</v>
      </c>
      <c r="E984" s="12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90"/>
        <v>1.7142857142857144E-2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3">
        <f t="shared" si="94"/>
        <v>42615.544976851852</v>
      </c>
      <c r="T984" s="13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12">
        <v>104219</v>
      </c>
      <c r="E985" s="12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90"/>
        <v>29.506136117214709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3">
        <f t="shared" si="94"/>
        <v>42574.459317129629</v>
      </c>
      <c r="T985" s="13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12">
        <v>10000</v>
      </c>
      <c r="E986" s="12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90"/>
        <v>1.06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3">
        <f t="shared" si="94"/>
        <v>42060.907499999994</v>
      </c>
      <c r="T986" s="13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12">
        <v>30000</v>
      </c>
      <c r="E987" s="12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90"/>
        <v>6.293333333333333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3">
        <f t="shared" si="94"/>
        <v>42339.759375000001</v>
      </c>
      <c r="T987" s="13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12">
        <v>20000</v>
      </c>
      <c r="E988" s="12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90"/>
        <v>12.75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3">
        <f t="shared" si="94"/>
        <v>42324.559027777774</v>
      </c>
      <c r="T988" s="13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12">
        <v>50000</v>
      </c>
      <c r="E989" s="12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90"/>
        <v>13.22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3">
        <f t="shared" si="94"/>
        <v>41773.086226851847</v>
      </c>
      <c r="T989" s="13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12">
        <v>5000</v>
      </c>
      <c r="E990" s="12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3">
        <f t="shared" si="94"/>
        <v>42614.148437499993</v>
      </c>
      <c r="T990" s="13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12">
        <v>10000</v>
      </c>
      <c r="E991" s="12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90"/>
        <v>16.77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3">
        <f t="shared" si="94"/>
        <v>42611.725636574069</v>
      </c>
      <c r="T991" s="13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12">
        <v>25000</v>
      </c>
      <c r="E992" s="1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90"/>
        <v>0.104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3">
        <f t="shared" si="94"/>
        <v>41855.575972222221</v>
      </c>
      <c r="T992" s="13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12">
        <v>5000</v>
      </c>
      <c r="E993" s="12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90"/>
        <v>4.24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3">
        <f t="shared" si="94"/>
        <v>42538.548472222225</v>
      </c>
      <c r="T993" s="13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12">
        <v>100000</v>
      </c>
      <c r="E994" s="12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90"/>
        <v>0.46699999999999997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3">
        <f t="shared" si="94"/>
        <v>42437.71665509259</v>
      </c>
      <c r="T994" s="13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12">
        <v>70000</v>
      </c>
      <c r="E995" s="12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90"/>
        <v>25.087142857142858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3">
        <f t="shared" si="94"/>
        <v>42652.756574074076</v>
      </c>
      <c r="T995" s="13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12">
        <v>200000</v>
      </c>
      <c r="E996" s="12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90"/>
        <v>2.3345000000000002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3">
        <f t="shared" si="94"/>
        <v>41921.054745370369</v>
      </c>
      <c r="T996" s="13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12">
        <v>10000</v>
      </c>
      <c r="E997" s="12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90"/>
        <v>7.26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3">
        <f t="shared" si="94"/>
        <v>41947.732407407406</v>
      </c>
      <c r="T997" s="13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12">
        <v>4000</v>
      </c>
      <c r="E998" s="12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90"/>
        <v>1.625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3">
        <f t="shared" si="94"/>
        <v>41817.658101851848</v>
      </c>
      <c r="T998" s="13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12">
        <v>5000</v>
      </c>
      <c r="E999" s="12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90"/>
        <v>1.3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3">
        <f t="shared" si="94"/>
        <v>41940.894641203704</v>
      </c>
      <c r="T999" s="13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12">
        <v>60000</v>
      </c>
      <c r="E1000" s="12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90"/>
        <v>58.558333333333337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3">
        <f t="shared" si="94"/>
        <v>42281.960659722223</v>
      </c>
      <c r="T1000" s="13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12">
        <v>150000</v>
      </c>
      <c r="E1001" s="12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90"/>
        <v>7.7886666666666677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3">
        <f t="shared" si="94"/>
        <v>41926.091319444444</v>
      </c>
      <c r="T1001" s="13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12">
        <v>894700</v>
      </c>
      <c r="E1002" s="1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90"/>
        <v>2.2157147647256061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3">
        <f t="shared" si="94"/>
        <v>42748.851388888892</v>
      </c>
      <c r="T1002" s="13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12">
        <v>5000</v>
      </c>
      <c r="E1003" s="12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90"/>
        <v>104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3">
        <f t="shared" si="94"/>
        <v>42720.511724537035</v>
      </c>
      <c r="T1003" s="13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12">
        <v>9999</v>
      </c>
      <c r="E1004" s="12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90"/>
        <v>29.6029602960296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3">
        <f t="shared" si="94"/>
        <v>42325.475856481477</v>
      </c>
      <c r="T1004" s="13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12">
        <v>20000</v>
      </c>
      <c r="E1005" s="12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90"/>
        <v>16.055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3">
        <f t="shared" si="94"/>
        <v>42780.500706018516</v>
      </c>
      <c r="T1005" s="13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12">
        <v>25000</v>
      </c>
      <c r="E1006" s="12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90"/>
        <v>82.207999999999998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3">
        <f t="shared" si="94"/>
        <v>42388.5003125</v>
      </c>
      <c r="T1006" s="13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12">
        <v>200000</v>
      </c>
      <c r="E1007" s="12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90"/>
        <v>75.051000000000002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3">
        <f t="shared" si="94"/>
        <v>42276.416469907403</v>
      </c>
      <c r="T1007" s="13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12">
        <v>4000</v>
      </c>
      <c r="E1008" s="12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90"/>
        <v>5.8500000000000005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3">
        <f t="shared" si="94"/>
        <v>41976.83185185185</v>
      </c>
      <c r="T1008" s="13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12">
        <v>30000</v>
      </c>
      <c r="E1009" s="12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90"/>
        <v>44.32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3">
        <f t="shared" si="94"/>
        <v>42676.3752662037</v>
      </c>
      <c r="T1009" s="13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12">
        <v>93500</v>
      </c>
      <c r="E1010" s="12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90"/>
        <v>0.26737967914438499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3">
        <f t="shared" si="94"/>
        <v>42702.600868055553</v>
      </c>
      <c r="T1010" s="13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12">
        <v>50000</v>
      </c>
      <c r="E1011" s="12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90"/>
        <v>13.13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3">
        <f t="shared" si="94"/>
        <v>42510.396365740737</v>
      </c>
      <c r="T1011" s="13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12">
        <v>115250</v>
      </c>
      <c r="E1012" s="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90"/>
        <v>0.19088937093275488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3">
        <f t="shared" si="94"/>
        <v>42561.621087962958</v>
      </c>
      <c r="T1012" s="13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12">
        <v>20000</v>
      </c>
      <c r="E1013" s="12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90"/>
        <v>0.375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3">
        <f t="shared" si="94"/>
        <v>41946.689756944441</v>
      </c>
      <c r="T1013" s="13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12">
        <v>5000</v>
      </c>
      <c r="E1014" s="12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90"/>
        <v>21535.021000000001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3">
        <f t="shared" si="94"/>
        <v>42714.232083333329</v>
      </c>
      <c r="T1014" s="13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12">
        <v>25000</v>
      </c>
      <c r="E1015" s="12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90"/>
        <v>34.527999999999999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3">
        <f t="shared" si="94"/>
        <v>42339.625648148147</v>
      </c>
      <c r="T1015" s="13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12">
        <v>10000</v>
      </c>
      <c r="E1016" s="12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90"/>
        <v>30.599999999999998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3">
        <f t="shared" si="94"/>
        <v>41954.79415509259</v>
      </c>
      <c r="T1016" s="13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12">
        <v>9000</v>
      </c>
      <c r="E1017" s="12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90"/>
        <v>2.666666666666667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3">
        <f t="shared" si="94"/>
        <v>42303.670081018521</v>
      </c>
      <c r="T1017" s="13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12">
        <v>100000</v>
      </c>
      <c r="E1018" s="12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90"/>
        <v>2.8420000000000001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3">
        <f t="shared" si="94"/>
        <v>42421.898796296293</v>
      </c>
      <c r="T1018" s="13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12">
        <v>250000</v>
      </c>
      <c r="E1019" s="12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90"/>
        <v>22.878799999999998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3">
        <f t="shared" si="94"/>
        <v>42289.466840277775</v>
      </c>
      <c r="T1019" s="13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12">
        <v>20000</v>
      </c>
      <c r="E1020" s="12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90"/>
        <v>3.105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3">
        <f t="shared" si="94"/>
        <v>42535.283946759257</v>
      </c>
      <c r="T1020" s="13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12">
        <v>45000</v>
      </c>
      <c r="E1021" s="12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90"/>
        <v>47.333333333333336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3">
        <f t="shared" si="94"/>
        <v>42009.765613425923</v>
      </c>
      <c r="T1021" s="13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12">
        <v>1550</v>
      </c>
      <c r="E1022" s="1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90"/>
        <v>205.54838709677421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3">
        <f t="shared" si="94"/>
        <v>42126.861215277771</v>
      </c>
      <c r="T1022" s="13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12">
        <v>3000</v>
      </c>
      <c r="E1023" s="12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90"/>
        <v>351.80366666666669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3">
        <f t="shared" si="94"/>
        <v>42271.043645833335</v>
      </c>
      <c r="T1023" s="13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12">
        <v>2000</v>
      </c>
      <c r="E1024" s="12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90"/>
        <v>114.9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3">
        <f t="shared" si="94"/>
        <v>42111.438391203708</v>
      </c>
      <c r="T1024" s="13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12">
        <v>2000</v>
      </c>
      <c r="E1025" s="12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90"/>
        <v>237.15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3">
        <f t="shared" si="94"/>
        <v>42145.711354166669</v>
      </c>
      <c r="T1025" s="13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12">
        <v>20000</v>
      </c>
      <c r="E1026" s="12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ref="O1026:O1089" si="96">E1026/D1026 *100</f>
        <v>118.63774999999998</v>
      </c>
      <c r="P1026" s="6">
        <f t="shared" ref="P1026:P1089" si="97">E1026/L1026</f>
        <v>388.9762295081967</v>
      </c>
      <c r="Q1026" t="str">
        <f t="shared" ref="Q1026:Q1089" si="98">LEFT(N1026,FIND("/",N1026)-1)</f>
        <v>music</v>
      </c>
      <c r="R1026" t="str">
        <f t="shared" ref="R1026:R1089" si="99">RIGHT(N1026,LEN(N1026)-FIND("/",N1026))</f>
        <v>electronic music</v>
      </c>
      <c r="S1026" s="13">
        <f t="shared" ref="S1026:S1089" si="100">(((J1026/60)/60)/24)+DATE(1970,1,1)+(-5/24)</f>
        <v>42370.372256944444</v>
      </c>
      <c r="T1026" s="13">
        <f t="shared" ref="T1026:T1089" si="101">(((I1026/60)/60)/24)+DATE(1970,1,1)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12">
        <v>70000</v>
      </c>
      <c r="E1027" s="12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si="96"/>
        <v>109.92831428571431</v>
      </c>
      <c r="P1027" s="6">
        <f t="shared" si="97"/>
        <v>71.848571428571432</v>
      </c>
      <c r="Q1027" t="str">
        <f t="shared" si="98"/>
        <v>music</v>
      </c>
      <c r="R1027" t="str">
        <f t="shared" si="99"/>
        <v>electronic music</v>
      </c>
      <c r="S1027" s="13">
        <f t="shared" si="100"/>
        <v>42049.625428240739</v>
      </c>
      <c r="T1027" s="13">
        <f t="shared" si="101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12">
        <v>7000</v>
      </c>
      <c r="E1028" s="12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96"/>
        <v>100.00828571428571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3">
        <f t="shared" si="100"/>
        <v>42426.199259259258</v>
      </c>
      <c r="T1028" s="13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12">
        <v>7501</v>
      </c>
      <c r="E1029" s="12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96"/>
        <v>103.09292094387415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3">
        <f t="shared" si="100"/>
        <v>41904.825775462959</v>
      </c>
      <c r="T1029" s="13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12">
        <v>10000</v>
      </c>
      <c r="E1030" s="12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96"/>
        <v>117.27000000000001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3">
        <f t="shared" si="100"/>
        <v>42755.419039351851</v>
      </c>
      <c r="T1030" s="13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12">
        <v>10000</v>
      </c>
      <c r="E1031" s="12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96"/>
        <v>111.75999999999999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3">
        <f t="shared" si="100"/>
        <v>42044.503553240742</v>
      </c>
      <c r="T1031" s="13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12">
        <v>2000</v>
      </c>
      <c r="E1032" s="1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96"/>
        <v>342.09999999999997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3">
        <f t="shared" si="100"/>
        <v>42611.274872685179</v>
      </c>
      <c r="T1032" s="13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12">
        <v>10000</v>
      </c>
      <c r="E1033" s="12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96"/>
        <v>107.4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3">
        <f t="shared" si="100"/>
        <v>42324.555671296293</v>
      </c>
      <c r="T1033" s="13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12">
        <v>5400</v>
      </c>
      <c r="E1034" s="12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96"/>
        <v>108.49703703703703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3">
        <f t="shared" si="100"/>
        <v>42514.458622685182</v>
      </c>
      <c r="T1034" s="13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12">
        <v>1328</v>
      </c>
      <c r="E1035" s="12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96"/>
        <v>102.86144578313252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3">
        <f t="shared" si="100"/>
        <v>42688.524074074077</v>
      </c>
      <c r="T1035" s="13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12">
        <v>5000</v>
      </c>
      <c r="E1036" s="12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96"/>
        <v>130.0018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3">
        <f t="shared" si="100"/>
        <v>42554.958379629628</v>
      </c>
      <c r="T1036" s="13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12">
        <v>4600</v>
      </c>
      <c r="E1037" s="12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96"/>
        <v>107.65217391304347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3">
        <f t="shared" si="100"/>
        <v>42016.43310185185</v>
      </c>
      <c r="T1037" s="13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12">
        <v>4500</v>
      </c>
      <c r="E1038" s="12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96"/>
        <v>112.36044444444444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3">
        <f t="shared" si="100"/>
        <v>41249.240624999999</v>
      </c>
      <c r="T1038" s="13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12">
        <v>1000</v>
      </c>
      <c r="E1039" s="12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96"/>
        <v>102.1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3">
        <f t="shared" si="100"/>
        <v>42119.61414351852</v>
      </c>
      <c r="T1039" s="13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12">
        <v>1500</v>
      </c>
      <c r="E1040" s="12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96"/>
        <v>145.33333333333334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3">
        <f t="shared" si="100"/>
        <v>42418.023414351854</v>
      </c>
      <c r="T1040" s="13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12">
        <v>500</v>
      </c>
      <c r="E1041" s="12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96"/>
        <v>128.19999999999999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3">
        <f t="shared" si="100"/>
        <v>42691.900995370372</v>
      </c>
      <c r="T1041" s="13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12">
        <v>85000</v>
      </c>
      <c r="E1042" s="1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96"/>
        <v>0.29411764705882354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3">
        <f t="shared" si="100"/>
        <v>42579.500104166662</v>
      </c>
      <c r="T1042" s="13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12">
        <v>50</v>
      </c>
      <c r="E1043" s="12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3">
        <f t="shared" si="100"/>
        <v>41830.851759259262</v>
      </c>
      <c r="T1043" s="13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12">
        <v>650</v>
      </c>
      <c r="E1044" s="12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96"/>
        <v>1.5384615384615385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3">
        <f t="shared" si="100"/>
        <v>41851.487824074073</v>
      </c>
      <c r="T1044" s="13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12">
        <v>100000</v>
      </c>
      <c r="E1045" s="12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96"/>
        <v>8.5370000000000008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3">
        <f t="shared" si="100"/>
        <v>42114.044618055552</v>
      </c>
      <c r="T1045" s="13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12">
        <v>7000</v>
      </c>
      <c r="E1046" s="12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96"/>
        <v>8.5714285714285715E-2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3">
        <f t="shared" si="100"/>
        <v>42011.717604166661</v>
      </c>
      <c r="T1046" s="13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12">
        <v>10000</v>
      </c>
      <c r="E1047" s="12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96"/>
        <v>2.6599999999999997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3">
        <f t="shared" si="100"/>
        <v>41844.666087962964</v>
      </c>
      <c r="T1047" s="13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12">
        <v>3000</v>
      </c>
      <c r="E1048" s="12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3">
        <f t="shared" si="100"/>
        <v>42319.643055555549</v>
      </c>
      <c r="T1048" s="13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12">
        <v>2000</v>
      </c>
      <c r="E1049" s="12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96"/>
        <v>0.05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3">
        <f t="shared" si="100"/>
        <v>41918.610127314809</v>
      </c>
      <c r="T1049" s="13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12">
        <v>15000</v>
      </c>
      <c r="E1050" s="12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96"/>
        <v>1.4133333333333333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3">
        <f t="shared" si="100"/>
        <v>42597.844780092586</v>
      </c>
      <c r="T1050" s="13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12">
        <v>12000</v>
      </c>
      <c r="E1051" s="12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3">
        <f t="shared" si="100"/>
        <v>42382.222743055558</v>
      </c>
      <c r="T1051" s="13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12">
        <v>2500</v>
      </c>
      <c r="E1052" s="1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3">
        <f t="shared" si="100"/>
        <v>42231.588854166665</v>
      </c>
      <c r="T1052" s="13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12">
        <v>500</v>
      </c>
      <c r="E1053" s="12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3">
        <f t="shared" si="100"/>
        <v>41849.805844907409</v>
      </c>
      <c r="T1053" s="13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12">
        <v>4336</v>
      </c>
      <c r="E1054" s="12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3">
        <f t="shared" si="100"/>
        <v>42483.589062499996</v>
      </c>
      <c r="T1054" s="13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12">
        <v>1500</v>
      </c>
      <c r="E1055" s="12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96"/>
        <v>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3">
        <f t="shared" si="100"/>
        <v>42774.964490740742</v>
      </c>
      <c r="T1055" s="13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12">
        <v>2500</v>
      </c>
      <c r="E1056" s="12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3">
        <f t="shared" si="100"/>
        <v>41831.643506944441</v>
      </c>
      <c r="T1056" s="13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12">
        <v>3500</v>
      </c>
      <c r="E1057" s="12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3">
        <f t="shared" si="100"/>
        <v>42406.784085648142</v>
      </c>
      <c r="T1057" s="13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12">
        <v>10000</v>
      </c>
      <c r="E1058" s="12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3">
        <f t="shared" si="100"/>
        <v>42058.511307870365</v>
      </c>
      <c r="T1058" s="13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12">
        <v>10000</v>
      </c>
      <c r="E1059" s="12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3">
        <f t="shared" si="100"/>
        <v>42678.662997685176</v>
      </c>
      <c r="T1059" s="13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12">
        <v>40000</v>
      </c>
      <c r="E1060" s="12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3">
        <f t="shared" si="100"/>
        <v>42047.692627314813</v>
      </c>
      <c r="T1060" s="13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12">
        <v>1100</v>
      </c>
      <c r="E1061" s="12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3">
        <f t="shared" si="100"/>
        <v>42046.581666666665</v>
      </c>
      <c r="T1061" s="13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12">
        <v>5000</v>
      </c>
      <c r="E1062" s="1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96"/>
        <v>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3">
        <f t="shared" si="100"/>
        <v>42079.704780092587</v>
      </c>
      <c r="T1062" s="13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12">
        <v>4000</v>
      </c>
      <c r="E1063" s="12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3">
        <f t="shared" si="100"/>
        <v>42432.068379629629</v>
      </c>
      <c r="T1063" s="13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12">
        <v>199</v>
      </c>
      <c r="E1064" s="12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96"/>
        <v>95.477386934673376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3">
        <f t="shared" si="100"/>
        <v>42556.598854166667</v>
      </c>
      <c r="T1064" s="13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12">
        <v>1000</v>
      </c>
      <c r="E1065" s="12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3">
        <f t="shared" si="100"/>
        <v>42582.822476851848</v>
      </c>
      <c r="T1065" s="13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12">
        <v>90000</v>
      </c>
      <c r="E1066" s="12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96"/>
        <v>8.974444444444444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3">
        <f t="shared" si="100"/>
        <v>41417.019710648143</v>
      </c>
      <c r="T1066" s="13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12">
        <v>3000</v>
      </c>
      <c r="E1067" s="12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96"/>
        <v>2.7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3">
        <f t="shared" si="100"/>
        <v>41661.172708333332</v>
      </c>
      <c r="T1067" s="13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12">
        <v>150000</v>
      </c>
      <c r="E1068" s="12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96"/>
        <v>3.3673333333333333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3">
        <f t="shared" si="100"/>
        <v>41445.754421296297</v>
      </c>
      <c r="T1068" s="13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12">
        <v>500</v>
      </c>
      <c r="E1069" s="12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96"/>
        <v>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3">
        <f t="shared" si="100"/>
        <v>41599.647349537037</v>
      </c>
      <c r="T1069" s="13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12">
        <v>30000</v>
      </c>
      <c r="E1070" s="12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96"/>
        <v>0.15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3">
        <f t="shared" si="100"/>
        <v>42440.162777777768</v>
      </c>
      <c r="T1070" s="13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12">
        <v>2200</v>
      </c>
      <c r="E1071" s="12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96"/>
        <v>38.636363636363633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3">
        <f t="shared" si="100"/>
        <v>41572.021516203698</v>
      </c>
      <c r="T1071" s="13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12">
        <v>10000</v>
      </c>
      <c r="E1072" s="1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96"/>
        <v>0.70000000000000007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3">
        <f t="shared" si="100"/>
        <v>41162.803495370368</v>
      </c>
      <c r="T1072" s="13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12">
        <v>100</v>
      </c>
      <c r="E1073" s="12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3">
        <f t="shared" si="100"/>
        <v>42295.545057870368</v>
      </c>
      <c r="T1073" s="13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12">
        <v>75000</v>
      </c>
      <c r="E1074" s="12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96"/>
        <v>6.8000000000000005E-2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3">
        <f t="shared" si="100"/>
        <v>41645.623807870368</v>
      </c>
      <c r="T1074" s="13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12">
        <v>750</v>
      </c>
      <c r="E1075" s="12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96"/>
        <v>1.3333333333333335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3">
        <f t="shared" si="100"/>
        <v>40802.756261574068</v>
      </c>
      <c r="T1075" s="13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12">
        <v>54000</v>
      </c>
      <c r="E1076" s="12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96"/>
        <v>6.3092592592592585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3">
        <f t="shared" si="100"/>
        <v>41612.964641203704</v>
      </c>
      <c r="T1076" s="13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12">
        <v>1000</v>
      </c>
      <c r="E1077" s="12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96"/>
        <v>4.5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3">
        <f t="shared" si="100"/>
        <v>41005.695787037032</v>
      </c>
      <c r="T1077" s="13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12">
        <v>75000</v>
      </c>
      <c r="E1078" s="12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96"/>
        <v>62.765333333333331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3">
        <f t="shared" si="100"/>
        <v>41838.169560185182</v>
      </c>
      <c r="T1078" s="13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12">
        <v>25000</v>
      </c>
      <c r="E1079" s="12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96"/>
        <v>29.376000000000001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3">
        <f t="shared" si="100"/>
        <v>42352.958460648144</v>
      </c>
      <c r="T1079" s="13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12">
        <v>600</v>
      </c>
      <c r="E1080" s="12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96"/>
        <v>7.5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3">
        <f t="shared" si="100"/>
        <v>40700.987511574072</v>
      </c>
      <c r="T1080" s="13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12">
        <v>26000</v>
      </c>
      <c r="E1081" s="12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96"/>
        <v>2.6076923076923078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3">
        <f t="shared" si="100"/>
        <v>42479.35805555556</v>
      </c>
      <c r="T1081" s="13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12">
        <v>20000</v>
      </c>
      <c r="E1082" s="1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96"/>
        <v>9.1050000000000004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3">
        <f t="shared" si="100"/>
        <v>41739.929780092592</v>
      </c>
      <c r="T1082" s="13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12">
        <v>68000</v>
      </c>
      <c r="E1083" s="12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96"/>
        <v>1.7647058823529412E-2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3">
        <f t="shared" si="100"/>
        <v>42002.718657407408</v>
      </c>
      <c r="T1083" s="13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12">
        <v>10000</v>
      </c>
      <c r="E1084" s="12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96"/>
        <v>0.55999999999999994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3">
        <f t="shared" si="100"/>
        <v>41101.697777777779</v>
      </c>
      <c r="T1084" s="13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12">
        <v>50000</v>
      </c>
      <c r="E1085" s="12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96"/>
        <v>0.82000000000000006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3">
        <f t="shared" si="100"/>
        <v>41793.451192129629</v>
      </c>
      <c r="T1085" s="13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12">
        <v>550</v>
      </c>
      <c r="E1086" s="12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3">
        <f t="shared" si="100"/>
        <v>41829.703749999993</v>
      </c>
      <c r="T1086" s="13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12">
        <v>30000</v>
      </c>
      <c r="E1087" s="12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96"/>
        <v>3.42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3">
        <f t="shared" si="100"/>
        <v>42413.462673611109</v>
      </c>
      <c r="T1087" s="13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12">
        <v>18000</v>
      </c>
      <c r="E1088" s="12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96"/>
        <v>8.3333333333333343E-2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3">
        <f t="shared" si="100"/>
        <v>41845.658460648148</v>
      </c>
      <c r="T1088" s="13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12">
        <v>1100</v>
      </c>
      <c r="E1089" s="12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3">
        <f t="shared" si="100"/>
        <v>41775.505636574075</v>
      </c>
      <c r="T1089" s="13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12">
        <v>45000</v>
      </c>
      <c r="E1090" s="12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ref="O1090:O1153" si="102">E1090/D1090 *100</f>
        <v>14.182977777777777</v>
      </c>
      <c r="P1090" s="6">
        <f t="shared" ref="P1090:P1153" si="103">E1090/L1090</f>
        <v>43.41727891156463</v>
      </c>
      <c r="Q1090" t="str">
        <f t="shared" ref="Q1090:Q1153" si="104">LEFT(N1090,FIND("/",N1090)-1)</f>
        <v>games</v>
      </c>
      <c r="R1090" t="str">
        <f t="shared" ref="R1090:R1153" si="105">RIGHT(N1090,LEN(N1090)-FIND("/",N1090))</f>
        <v>video games</v>
      </c>
      <c r="S1090" s="13">
        <f t="shared" ref="S1090:S1153" si="106">(((J1090/60)/60)/24)+DATE(1970,1,1)+(-5/24)</f>
        <v>41723.591053240736</v>
      </c>
      <c r="T1090" s="13">
        <f t="shared" ref="T1090:T1153" si="107">(((I1090/60)/60)/24)+DATE(1970,1,1)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12">
        <v>15000</v>
      </c>
      <c r="E1091" s="12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si="102"/>
        <v>7.8266666666666662</v>
      </c>
      <c r="P1091" s="6">
        <f t="shared" si="103"/>
        <v>23.959183673469386</v>
      </c>
      <c r="Q1091" t="str">
        <f t="shared" si="104"/>
        <v>games</v>
      </c>
      <c r="R1091" t="str">
        <f t="shared" si="105"/>
        <v>video games</v>
      </c>
      <c r="S1091" s="13">
        <f t="shared" si="106"/>
        <v>42150.981192129628</v>
      </c>
      <c r="T1091" s="13">
        <f t="shared" si="107"/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12">
        <v>12999</v>
      </c>
      <c r="E1092" s="1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102"/>
        <v>3.8464497269020695E-2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3">
        <f t="shared" si="106"/>
        <v>42122.977465277778</v>
      </c>
      <c r="T1092" s="13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12">
        <v>200</v>
      </c>
      <c r="E1093" s="12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102"/>
        <v>12.5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3">
        <f t="shared" si="106"/>
        <v>42440.611944444441</v>
      </c>
      <c r="T1093" s="13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12">
        <v>2000</v>
      </c>
      <c r="E1094" s="12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102"/>
        <v>1.05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3">
        <f t="shared" si="106"/>
        <v>41249.817569444444</v>
      </c>
      <c r="T1094" s="13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12">
        <v>300</v>
      </c>
      <c r="E1095" s="12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102"/>
        <v>14.083333333333334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3">
        <f t="shared" si="106"/>
        <v>42396.765474537031</v>
      </c>
      <c r="T1095" s="13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12">
        <v>18000</v>
      </c>
      <c r="E1096" s="12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102"/>
        <v>18.300055555555556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3">
        <f t="shared" si="106"/>
        <v>40795.505011574067</v>
      </c>
      <c r="T1096" s="13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12">
        <v>500000</v>
      </c>
      <c r="E1097" s="12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102"/>
        <v>5.0347999999999997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3">
        <f t="shared" si="106"/>
        <v>41486.328935185185</v>
      </c>
      <c r="T1097" s="13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12">
        <v>12000</v>
      </c>
      <c r="E1098" s="12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102"/>
        <v>17.933333333333334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3">
        <f t="shared" si="106"/>
        <v>41885.309652777774</v>
      </c>
      <c r="T1098" s="13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12">
        <v>100000</v>
      </c>
      <c r="E1099" s="12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102"/>
        <v>4.7E-2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3">
        <f t="shared" si="106"/>
        <v>41660.584224537037</v>
      </c>
      <c r="T1099" s="13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12">
        <v>25000</v>
      </c>
      <c r="E1100" s="12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102"/>
        <v>7.2120000000000006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3">
        <f t="shared" si="106"/>
        <v>41712.554340277777</v>
      </c>
      <c r="T1100" s="13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12">
        <v>5000</v>
      </c>
      <c r="E1101" s="12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102"/>
        <v>0.5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3">
        <f t="shared" si="106"/>
        <v>42107.628101851849</v>
      </c>
      <c r="T1101" s="13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12">
        <v>4000</v>
      </c>
      <c r="E1102" s="1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102"/>
        <v>2.5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3">
        <f t="shared" si="106"/>
        <v>42383.902442129627</v>
      </c>
      <c r="T1102" s="13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12">
        <v>100000</v>
      </c>
      <c r="E1103" s="12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102"/>
        <v>4.1000000000000002E-2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3">
        <f t="shared" si="106"/>
        <v>42538.564097222225</v>
      </c>
      <c r="T1103" s="13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12">
        <v>8000</v>
      </c>
      <c r="E1104" s="12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102"/>
        <v>5.3125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3">
        <f t="shared" si="106"/>
        <v>41576.837094907409</v>
      </c>
      <c r="T1104" s="13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12">
        <v>15000</v>
      </c>
      <c r="E1105" s="12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102"/>
        <v>1.6199999999999999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3">
        <f t="shared" si="106"/>
        <v>42479.013773148145</v>
      </c>
      <c r="T1105" s="13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12">
        <v>60000</v>
      </c>
      <c r="E1106" s="12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102"/>
        <v>4.9516666666666671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3">
        <f t="shared" si="106"/>
        <v>41771.201631944445</v>
      </c>
      <c r="T1106" s="13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12">
        <v>900000</v>
      </c>
      <c r="E1107" s="12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102"/>
        <v>0.159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3">
        <f t="shared" si="106"/>
        <v>41691.927395833329</v>
      </c>
      <c r="T1107" s="13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12">
        <v>400</v>
      </c>
      <c r="E1108" s="12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102"/>
        <v>41.25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3">
        <f t="shared" si="106"/>
        <v>40973.532118055555</v>
      </c>
      <c r="T1108" s="13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12">
        <v>10000</v>
      </c>
      <c r="E1109" s="12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3">
        <f t="shared" si="106"/>
        <v>41813.653055555551</v>
      </c>
      <c r="T1109" s="13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12">
        <v>25000</v>
      </c>
      <c r="E1110" s="12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102"/>
        <v>2.93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3">
        <f t="shared" si="106"/>
        <v>40952.42864583333</v>
      </c>
      <c r="T1110" s="13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12">
        <v>10000</v>
      </c>
      <c r="E1111" s="12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102"/>
        <v>0.44999999999999996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3">
        <f t="shared" si="106"/>
        <v>42662.543865740743</v>
      </c>
      <c r="T1111" s="13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12">
        <v>50000</v>
      </c>
      <c r="E1112" s="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102"/>
        <v>0.51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3">
        <f t="shared" si="106"/>
        <v>41220.72479166666</v>
      </c>
      <c r="T1112" s="13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12">
        <v>2500</v>
      </c>
      <c r="E1113" s="12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102"/>
        <v>0.04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3">
        <f t="shared" si="106"/>
        <v>42346.995254629634</v>
      </c>
      <c r="T1113" s="13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12">
        <v>88000</v>
      </c>
      <c r="E1114" s="12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102"/>
        <v>35.537409090909087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3">
        <f t="shared" si="106"/>
        <v>41963.551053240742</v>
      </c>
      <c r="T1114" s="13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12">
        <v>1000</v>
      </c>
      <c r="E1115" s="12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102"/>
        <v>0.5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3">
        <f t="shared" si="106"/>
        <v>41835.768749999996</v>
      </c>
      <c r="T1115" s="13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12">
        <v>6000</v>
      </c>
      <c r="E1116" s="12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102"/>
        <v>0.16666666666666669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3">
        <f t="shared" si="106"/>
        <v>41526.13758101852</v>
      </c>
      <c r="T1116" s="13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12">
        <v>40000</v>
      </c>
      <c r="E1117" s="12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102"/>
        <v>0.13250000000000001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3">
        <f t="shared" si="106"/>
        <v>42429.487210648142</v>
      </c>
      <c r="T1117" s="13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12">
        <v>500000</v>
      </c>
      <c r="E1118" s="12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102"/>
        <v>3.5704000000000007E-2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3">
        <f t="shared" si="106"/>
        <v>41009.638981481476</v>
      </c>
      <c r="T1118" s="13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12">
        <v>1000</v>
      </c>
      <c r="E1119" s="12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102"/>
        <v>8.3000000000000007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3">
        <f t="shared" si="106"/>
        <v>42333.390196759261</v>
      </c>
      <c r="T1119" s="13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12">
        <v>4500</v>
      </c>
      <c r="E1120" s="12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102"/>
        <v>2.4222222222222221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3">
        <f t="shared" si="106"/>
        <v>41703.958090277774</v>
      </c>
      <c r="T1120" s="13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12">
        <v>2100</v>
      </c>
      <c r="E1121" s="12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102"/>
        <v>0.23809523809523811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3">
        <f t="shared" si="106"/>
        <v>41722.584074074075</v>
      </c>
      <c r="T1121" s="13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12">
        <v>25000</v>
      </c>
      <c r="E1122" s="1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3">
        <f t="shared" si="106"/>
        <v>40799.664351851847</v>
      </c>
      <c r="T1122" s="13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12">
        <v>250000</v>
      </c>
      <c r="E1123" s="12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102"/>
        <v>1.1599999999999999E-2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3">
        <f t="shared" si="106"/>
        <v>42412.72587962963</v>
      </c>
      <c r="T1123" s="13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12">
        <v>3200</v>
      </c>
      <c r="E1124" s="12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3">
        <f t="shared" si="106"/>
        <v>41410.495659722219</v>
      </c>
      <c r="T1124" s="13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12">
        <v>5000</v>
      </c>
      <c r="E1125" s="12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102"/>
        <v>0.22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3">
        <f t="shared" si="106"/>
        <v>41718.315370370365</v>
      </c>
      <c r="T1125" s="13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12">
        <v>90000</v>
      </c>
      <c r="E1126" s="12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102"/>
        <v>0.47222222222222221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3">
        <f t="shared" si="106"/>
        <v>42094.458923611113</v>
      </c>
      <c r="T1126" s="13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12">
        <v>3000</v>
      </c>
      <c r="E1127" s="12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3">
        <f t="shared" si="106"/>
        <v>42212.415856481479</v>
      </c>
      <c r="T1127" s="13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12">
        <v>2000</v>
      </c>
      <c r="E1128" s="12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102"/>
        <v>0.5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3">
        <f t="shared" si="106"/>
        <v>42535.11914351851</v>
      </c>
      <c r="T1128" s="13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12">
        <v>35000</v>
      </c>
      <c r="E1129" s="12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102"/>
        <v>1.6714285714285713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3">
        <f t="shared" si="106"/>
        <v>41926.645833333328</v>
      </c>
      <c r="T1129" s="13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12">
        <v>1000</v>
      </c>
      <c r="E1130" s="12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102"/>
        <v>0.1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3">
        <f t="shared" si="106"/>
        <v>41828.441168981481</v>
      </c>
      <c r="T1130" s="13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12">
        <v>20000</v>
      </c>
      <c r="E1131" s="12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102"/>
        <v>0.105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3">
        <f t="shared" si="106"/>
        <v>42496.056631944441</v>
      </c>
      <c r="T1131" s="13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12">
        <v>5000</v>
      </c>
      <c r="E1132" s="1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102"/>
        <v>0.22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3">
        <f t="shared" si="106"/>
        <v>41908.788194444445</v>
      </c>
      <c r="T1132" s="13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12">
        <v>40000</v>
      </c>
      <c r="E1133" s="12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3">
        <f t="shared" si="106"/>
        <v>42332.699861111112</v>
      </c>
      <c r="T1133" s="13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12">
        <v>10000</v>
      </c>
      <c r="E1134" s="12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102"/>
        <v>14.38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3">
        <f t="shared" si="106"/>
        <v>42705.907071759262</v>
      </c>
      <c r="T1134" s="13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12">
        <v>3000</v>
      </c>
      <c r="E1135" s="12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102"/>
        <v>0.66666666666666674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3">
        <f t="shared" si="106"/>
        <v>41821.198854166665</v>
      </c>
      <c r="T1135" s="13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12">
        <v>25000</v>
      </c>
      <c r="E1136" s="12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102"/>
        <v>4.0000000000000001E-3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3">
        <f t="shared" si="106"/>
        <v>41958.07671296296</v>
      </c>
      <c r="T1136" s="13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12">
        <v>1000</v>
      </c>
      <c r="E1137" s="12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102"/>
        <v>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3">
        <f t="shared" si="106"/>
        <v>42558.781180555547</v>
      </c>
      <c r="T1137" s="13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12">
        <v>4190</v>
      </c>
      <c r="E1138" s="12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102"/>
        <v>6.4439140811455857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3">
        <f t="shared" si="106"/>
        <v>42327.463298611103</v>
      </c>
      <c r="T1138" s="13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12">
        <v>25000</v>
      </c>
      <c r="E1139" s="12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102"/>
        <v>39.5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3">
        <f t="shared" si="106"/>
        <v>42453.611354166664</v>
      </c>
      <c r="T1139" s="13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12">
        <v>35000</v>
      </c>
      <c r="E1140" s="12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102"/>
        <v>0.35714285714285715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3">
        <f t="shared" si="106"/>
        <v>42736.698275462964</v>
      </c>
      <c r="T1140" s="13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12">
        <v>8000</v>
      </c>
      <c r="E1141" s="12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102"/>
        <v>6.25E-2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3">
        <f t="shared" si="106"/>
        <v>41975.139189814807</v>
      </c>
      <c r="T1141" s="13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12">
        <v>5000</v>
      </c>
      <c r="E1142" s="1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3">
        <f t="shared" si="106"/>
        <v>42192.253715277773</v>
      </c>
      <c r="T1142" s="13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12">
        <v>500</v>
      </c>
      <c r="E1143" s="12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3">
        <f t="shared" si="106"/>
        <v>42164.491319444445</v>
      </c>
      <c r="T1143" s="13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12">
        <v>4000</v>
      </c>
      <c r="E1144" s="12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3">
        <f t="shared" si="106"/>
        <v>42021.797766203708</v>
      </c>
      <c r="T1144" s="13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12">
        <v>45000</v>
      </c>
      <c r="E1145" s="12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102"/>
        <v>0.41333333333333333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3">
        <f t="shared" si="106"/>
        <v>42324.985254629624</v>
      </c>
      <c r="T1145" s="13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12">
        <v>9300</v>
      </c>
      <c r="E1146" s="12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3">
        <f t="shared" si="106"/>
        <v>42092.973611111105</v>
      </c>
      <c r="T1146" s="13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12">
        <v>80000</v>
      </c>
      <c r="E1147" s="12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102"/>
        <v>0.125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3">
        <f t="shared" si="106"/>
        <v>41854.539259259262</v>
      </c>
      <c r="T1147" s="13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12">
        <v>6000</v>
      </c>
      <c r="E1148" s="12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102"/>
        <v>8.8333333333333339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3">
        <f t="shared" si="106"/>
        <v>41723.745057870365</v>
      </c>
      <c r="T1148" s="13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12">
        <v>25000</v>
      </c>
      <c r="E1149" s="12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3">
        <f t="shared" si="106"/>
        <v>41871.763692129629</v>
      </c>
      <c r="T1149" s="13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12">
        <v>15000</v>
      </c>
      <c r="E1150" s="12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102"/>
        <v>0.48666666666666669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3">
        <f t="shared" si="106"/>
        <v>42674.962743055548</v>
      </c>
      <c r="T1150" s="13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12">
        <v>50000</v>
      </c>
      <c r="E1151" s="12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102"/>
        <v>0.15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3">
        <f t="shared" si="106"/>
        <v>42507.501921296294</v>
      </c>
      <c r="T1151" s="13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12">
        <v>2500</v>
      </c>
      <c r="E1152" s="1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102"/>
        <v>10.08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3">
        <f t="shared" si="106"/>
        <v>42317.74623842592</v>
      </c>
      <c r="T1152" s="13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12">
        <v>25000</v>
      </c>
      <c r="E1153" s="12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3">
        <f t="shared" si="106"/>
        <v>42223.894247685181</v>
      </c>
      <c r="T1153" s="13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12">
        <v>16000</v>
      </c>
      <c r="E1154" s="12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ref="O1154:O1217" si="108">E1154/D1154 *100</f>
        <v>5.6937500000000005</v>
      </c>
      <c r="P1154" s="6">
        <f t="shared" ref="P1154:P1217" si="109">E1154/L1154</f>
        <v>60.733333333333334</v>
      </c>
      <c r="Q1154" t="str">
        <f t="shared" ref="Q1154:Q1217" si="110">LEFT(N1154,FIND("/",N1154)-1)</f>
        <v>food</v>
      </c>
      <c r="R1154" t="str">
        <f t="shared" ref="R1154:R1217" si="111">RIGHT(N1154,LEN(N1154)-FIND("/",N1154))</f>
        <v>food trucks</v>
      </c>
      <c r="S1154" s="13">
        <f t="shared" ref="S1154:S1217" si="112">(((J1154/60)/60)/24)+DATE(1970,1,1)+(-5/24)</f>
        <v>42109.501296296294</v>
      </c>
      <c r="T1154" s="13">
        <f t="shared" ref="T1154:T1217" si="113">(((I1154/60)/60)/24)+DATE(1970,1,1)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12">
        <v>8000</v>
      </c>
      <c r="E1155" s="12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si="108"/>
        <v>0.625</v>
      </c>
      <c r="P1155" s="6">
        <f t="shared" si="109"/>
        <v>50</v>
      </c>
      <c r="Q1155" t="str">
        <f t="shared" si="110"/>
        <v>food</v>
      </c>
      <c r="R1155" t="str">
        <f t="shared" si="111"/>
        <v>food trucks</v>
      </c>
      <c r="S1155" s="13">
        <f t="shared" si="112"/>
        <v>42143.505844907406</v>
      </c>
      <c r="T1155" s="13">
        <f t="shared" si="113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12">
        <v>5000</v>
      </c>
      <c r="E1156" s="12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108"/>
        <v>6.5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3">
        <f t="shared" si="112"/>
        <v>42222.900532407402</v>
      </c>
      <c r="T1156" s="13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12">
        <v>25000</v>
      </c>
      <c r="E1157" s="12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108"/>
        <v>0.752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3">
        <f t="shared" si="112"/>
        <v>41835.555648148147</v>
      </c>
      <c r="T1157" s="13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12">
        <v>6500</v>
      </c>
      <c r="E1158" s="12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3">
        <f t="shared" si="112"/>
        <v>42028.862986111104</v>
      </c>
      <c r="T1158" s="13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12">
        <v>10000</v>
      </c>
      <c r="E1159" s="12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108"/>
        <v>1.51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3">
        <f t="shared" si="112"/>
        <v>41918.419907407406</v>
      </c>
      <c r="T1159" s="13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12">
        <v>7500</v>
      </c>
      <c r="E1160" s="12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108"/>
        <v>0.46666666666666673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3">
        <f t="shared" si="112"/>
        <v>41951.883425925924</v>
      </c>
      <c r="T1160" s="13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12">
        <v>6750</v>
      </c>
      <c r="E1161" s="12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3">
        <f t="shared" si="112"/>
        <v>42154.518113425926</v>
      </c>
      <c r="T1161" s="13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12">
        <v>30000</v>
      </c>
      <c r="E1162" s="1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108"/>
        <v>3.85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3">
        <f t="shared" si="112"/>
        <v>42060.946597222217</v>
      </c>
      <c r="T1162" s="13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12">
        <v>18000</v>
      </c>
      <c r="E1163" s="12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3">
        <f t="shared" si="112"/>
        <v>42122.421168981477</v>
      </c>
      <c r="T1163" s="13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12">
        <v>60000</v>
      </c>
      <c r="E1164" s="12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108"/>
        <v>5.8333333333333341E-2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3">
        <f t="shared" si="112"/>
        <v>41876.475277777776</v>
      </c>
      <c r="T1164" s="13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12">
        <v>5200</v>
      </c>
      <c r="E1165" s="12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3">
        <f t="shared" si="112"/>
        <v>41830.515277777777</v>
      </c>
      <c r="T1165" s="13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12">
        <v>10000</v>
      </c>
      <c r="E1166" s="12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3">
        <f t="shared" si="112"/>
        <v>42509.51599537037</v>
      </c>
      <c r="T1166" s="13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12">
        <v>10000</v>
      </c>
      <c r="E1167" s="12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108"/>
        <v>20.705000000000002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3">
        <f t="shared" si="112"/>
        <v>41792.006134259253</v>
      </c>
      <c r="T1167" s="13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12">
        <v>15000</v>
      </c>
      <c r="E1168" s="12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108"/>
        <v>19.139999999999997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3">
        <f t="shared" si="112"/>
        <v>42150.277106481481</v>
      </c>
      <c r="T1168" s="13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12">
        <v>60000</v>
      </c>
      <c r="E1169" s="12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108"/>
        <v>1.6316666666666666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3">
        <f t="shared" si="112"/>
        <v>41863.526562499996</v>
      </c>
      <c r="T1169" s="13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12">
        <v>18000</v>
      </c>
      <c r="E1170" s="12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108"/>
        <v>5.6666666666666661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3">
        <f t="shared" si="112"/>
        <v>42604.845659722218</v>
      </c>
      <c r="T1170" s="13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12">
        <v>10000</v>
      </c>
      <c r="E1171" s="12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108"/>
        <v>0.16999999999999998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3">
        <f t="shared" si="112"/>
        <v>42027.145405092589</v>
      </c>
      <c r="T1171" s="13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12">
        <v>25000</v>
      </c>
      <c r="E1172" s="1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108"/>
        <v>0.4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3">
        <f t="shared" si="112"/>
        <v>42124.684849537036</v>
      </c>
      <c r="T1172" s="13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12">
        <v>25000</v>
      </c>
      <c r="E1173" s="12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108"/>
        <v>0.1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3">
        <f t="shared" si="112"/>
        <v>41938.596377314811</v>
      </c>
      <c r="T1173" s="13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12">
        <v>9000</v>
      </c>
      <c r="E1174" s="12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3">
        <f t="shared" si="112"/>
        <v>41841.473981481482</v>
      </c>
      <c r="T1174" s="13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12">
        <v>125000</v>
      </c>
      <c r="E1175" s="12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108"/>
        <v>2.4E-2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3">
        <f t="shared" si="112"/>
        <v>42183.97751157407</v>
      </c>
      <c r="T1175" s="13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12">
        <v>15000</v>
      </c>
      <c r="E1176" s="12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108"/>
        <v>5.9066666666666672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3">
        <f t="shared" si="112"/>
        <v>42468.633414351854</v>
      </c>
      <c r="T1176" s="13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12">
        <v>20000</v>
      </c>
      <c r="E1177" s="12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108"/>
        <v>2.9250000000000003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3">
        <f t="shared" si="112"/>
        <v>42170.520127314812</v>
      </c>
      <c r="T1177" s="13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12">
        <v>175000</v>
      </c>
      <c r="E1178" s="12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108"/>
        <v>5.7142857142857143E-3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3">
        <f t="shared" si="112"/>
        <v>42745.811319444438</v>
      </c>
      <c r="T1178" s="13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12">
        <v>6000</v>
      </c>
      <c r="E1179" s="12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3">
        <f t="shared" si="112"/>
        <v>41897.452499999999</v>
      </c>
      <c r="T1179" s="13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12">
        <v>75000</v>
      </c>
      <c r="E1180" s="12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108"/>
        <v>6.6666666666666671E-3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3">
        <f t="shared" si="112"/>
        <v>41837.69736111111</v>
      </c>
      <c r="T1180" s="13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12">
        <v>60000</v>
      </c>
      <c r="E1181" s="12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108"/>
        <v>5.3333333333333339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3">
        <f t="shared" si="112"/>
        <v>42275.511886574073</v>
      </c>
      <c r="T1181" s="13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12">
        <v>50000</v>
      </c>
      <c r="E1182" s="1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108"/>
        <v>11.75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3">
        <f t="shared" si="112"/>
        <v>41781.598541666666</v>
      </c>
      <c r="T1182" s="13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12">
        <v>50000</v>
      </c>
      <c r="E1183" s="12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108"/>
        <v>8.0000000000000002E-3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3">
        <f t="shared" si="112"/>
        <v>42034.131030092591</v>
      </c>
      <c r="T1183" s="13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12">
        <v>1000</v>
      </c>
      <c r="E1184" s="12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108"/>
        <v>4.2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3">
        <f t="shared" si="112"/>
        <v>42728.619074074071</v>
      </c>
      <c r="T1184" s="13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12">
        <v>2500</v>
      </c>
      <c r="E1185" s="12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108"/>
        <v>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3">
        <f t="shared" si="112"/>
        <v>42656.653043981474</v>
      </c>
      <c r="T1185" s="13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12">
        <v>22000</v>
      </c>
      <c r="E1186" s="12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108"/>
        <v>104.93636363636362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3">
        <f t="shared" si="112"/>
        <v>42741.391331018516</v>
      </c>
      <c r="T1186" s="13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12">
        <v>12500</v>
      </c>
      <c r="E1187" s="12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108"/>
        <v>105.44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3">
        <f t="shared" si="112"/>
        <v>42130.656817129631</v>
      </c>
      <c r="T1187" s="13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12">
        <v>7500</v>
      </c>
      <c r="E1188" s="12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108"/>
        <v>106.73333333333332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3">
        <f t="shared" si="112"/>
        <v>42123.655034722215</v>
      </c>
      <c r="T1188" s="13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12">
        <v>8750</v>
      </c>
      <c r="E1189" s="12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108"/>
        <v>104.12571428571428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3">
        <f t="shared" si="112"/>
        <v>42109.686608796292</v>
      </c>
      <c r="T1189" s="13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12">
        <v>2000</v>
      </c>
      <c r="E1190" s="12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108"/>
        <v>160.54999999999998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3">
        <f t="shared" si="112"/>
        <v>42711.492361111108</v>
      </c>
      <c r="T1190" s="13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12">
        <v>9000</v>
      </c>
      <c r="E1191" s="12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108"/>
        <v>107.77777777777777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3">
        <f t="shared" si="112"/>
        <v>42529.770775462959</v>
      </c>
      <c r="T1191" s="13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12">
        <v>500</v>
      </c>
      <c r="E1192" s="1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108"/>
        <v>135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3">
        <f t="shared" si="112"/>
        <v>41852.457465277774</v>
      </c>
      <c r="T1192" s="13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12">
        <v>2700</v>
      </c>
      <c r="E1193" s="12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108"/>
        <v>109.07407407407408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3">
        <f t="shared" si="112"/>
        <v>42419.395370370366</v>
      </c>
      <c r="T1193" s="13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12">
        <v>100</v>
      </c>
      <c r="E1194" s="12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108"/>
        <v>290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3">
        <f t="shared" si="112"/>
        <v>42747.298356481479</v>
      </c>
      <c r="T1194" s="13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12">
        <v>21000</v>
      </c>
      <c r="E1195" s="12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108"/>
        <v>103.95714285714286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3">
        <f t="shared" si="112"/>
        <v>42409.567743055559</v>
      </c>
      <c r="T1195" s="13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12">
        <v>12500</v>
      </c>
      <c r="E1196" s="12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108"/>
        <v>322.24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3">
        <f t="shared" si="112"/>
        <v>42072.27984953703</v>
      </c>
      <c r="T1196" s="13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12">
        <v>10000</v>
      </c>
      <c r="E1197" s="12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108"/>
        <v>135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3">
        <f t="shared" si="112"/>
        <v>42298.139502314814</v>
      </c>
      <c r="T1197" s="13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12">
        <v>14500</v>
      </c>
      <c r="E1198" s="12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108"/>
        <v>269.91034482758624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3">
        <f t="shared" si="112"/>
        <v>42326.610405092586</v>
      </c>
      <c r="T1198" s="13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12">
        <v>15000</v>
      </c>
      <c r="E1199" s="12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108"/>
        <v>253.29333333333332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3">
        <f t="shared" si="112"/>
        <v>42503.456412037034</v>
      </c>
      <c r="T1199" s="13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12">
        <v>3500</v>
      </c>
      <c r="E1200" s="12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108"/>
        <v>260.59999999999997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3">
        <f t="shared" si="112"/>
        <v>42333.410717592589</v>
      </c>
      <c r="T1200" s="13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12">
        <v>2658</v>
      </c>
      <c r="E1201" s="12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108"/>
        <v>101.31677953348381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3">
        <f t="shared" si="112"/>
        <v>42161.562499999993</v>
      </c>
      <c r="T1201" s="13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12">
        <v>4800</v>
      </c>
      <c r="E1202" s="1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108"/>
        <v>125.60416666666667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3">
        <f t="shared" si="112"/>
        <v>42089.269166666665</v>
      </c>
      <c r="T1202" s="13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12">
        <v>6000</v>
      </c>
      <c r="E1203" s="12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108"/>
        <v>102.43783333333334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3">
        <f t="shared" si="112"/>
        <v>42536.398680555554</v>
      </c>
      <c r="T1203" s="13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12">
        <v>25000</v>
      </c>
      <c r="E1204" s="12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108"/>
        <v>199.244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3">
        <f t="shared" si="112"/>
        <v>42152.080486111103</v>
      </c>
      <c r="T1204" s="13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12">
        <v>16300</v>
      </c>
      <c r="E1205" s="12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108"/>
        <v>102.45398773006136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3">
        <f t="shared" si="112"/>
        <v>42125.4065625</v>
      </c>
      <c r="T1205" s="13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12">
        <v>13000</v>
      </c>
      <c r="E1206" s="12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108"/>
        <v>102.94615384615385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3">
        <f t="shared" si="112"/>
        <v>42297.539733796293</v>
      </c>
      <c r="T1206" s="13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12">
        <v>13000</v>
      </c>
      <c r="E1207" s="12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108"/>
        <v>100.86153846153847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3">
        <f t="shared" si="112"/>
        <v>42138.298043981478</v>
      </c>
      <c r="T1207" s="13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12">
        <v>900</v>
      </c>
      <c r="E1208" s="12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108"/>
        <v>114.99999999999999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3">
        <f t="shared" si="112"/>
        <v>42772.567743055559</v>
      </c>
      <c r="T1208" s="13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12">
        <v>16700</v>
      </c>
      <c r="E1209" s="12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108"/>
        <v>104.16766467065868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3">
        <f t="shared" si="112"/>
        <v>42430.221909722219</v>
      </c>
      <c r="T1209" s="13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12">
        <v>10000</v>
      </c>
      <c r="E1210" s="12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108"/>
        <v>155.29999999999998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3">
        <f t="shared" si="112"/>
        <v>42423.500740740739</v>
      </c>
      <c r="T1210" s="13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12">
        <v>6000</v>
      </c>
      <c r="E1211" s="12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108"/>
        <v>106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3">
        <f t="shared" si="112"/>
        <v>42761.637789351851</v>
      </c>
      <c r="T1211" s="13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12">
        <v>20000</v>
      </c>
      <c r="E1212" s="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108"/>
        <v>254.31499999999997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3">
        <f t="shared" si="112"/>
        <v>42132.733472222222</v>
      </c>
      <c r="T1212" s="13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12">
        <v>1000</v>
      </c>
      <c r="E1213" s="12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108"/>
        <v>101.1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3">
        <f t="shared" si="112"/>
        <v>42515.658113425925</v>
      </c>
      <c r="T1213" s="13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12">
        <v>2500</v>
      </c>
      <c r="E1214" s="12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108"/>
        <v>129.04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3">
        <f t="shared" si="112"/>
        <v>42318.741840277777</v>
      </c>
      <c r="T1214" s="13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12">
        <v>6500</v>
      </c>
      <c r="E1215" s="12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108"/>
        <v>102.23076923076924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3">
        <f t="shared" si="112"/>
        <v>42731.547453703701</v>
      </c>
      <c r="T1215" s="13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12">
        <v>2000</v>
      </c>
      <c r="E1216" s="12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108"/>
        <v>131.80000000000001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3">
        <f t="shared" si="112"/>
        <v>42104.632002314807</v>
      </c>
      <c r="T1216" s="13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12">
        <v>5000</v>
      </c>
      <c r="E1217" s="12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108"/>
        <v>786.0802000000001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3">
        <f t="shared" si="112"/>
        <v>41759.714768518512</v>
      </c>
      <c r="T1217" s="13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12">
        <v>14000</v>
      </c>
      <c r="E1218" s="12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ref="O1218:O1281" si="114">E1218/D1218 *100</f>
        <v>145.70000000000002</v>
      </c>
      <c r="P1218" s="6">
        <f t="shared" ref="P1218:P1281" si="115">E1218/L1218</f>
        <v>91.882882882882882</v>
      </c>
      <c r="Q1218" t="str">
        <f t="shared" ref="Q1218:Q1281" si="116">LEFT(N1218,FIND("/",N1218)-1)</f>
        <v>photography</v>
      </c>
      <c r="R1218" t="str">
        <f t="shared" ref="R1218:R1281" si="117">RIGHT(N1218,LEN(N1218)-FIND("/",N1218))</f>
        <v>photobooks</v>
      </c>
      <c r="S1218" s="13">
        <f t="shared" ref="S1218:S1281" si="118">(((J1218/60)/60)/24)+DATE(1970,1,1)+(-5/24)</f>
        <v>42247.408067129632</v>
      </c>
      <c r="T1218" s="13">
        <f t="shared" ref="T1218:T1281" si="119">(((I1218/60)/60)/24)+DATE(1970,1,1)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12">
        <v>26500</v>
      </c>
      <c r="E1219" s="12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si="114"/>
        <v>102.60000000000001</v>
      </c>
      <c r="P1219" s="6">
        <f t="shared" si="115"/>
        <v>148.57377049180329</v>
      </c>
      <c r="Q1219" t="str">
        <f t="shared" si="116"/>
        <v>photography</v>
      </c>
      <c r="R1219" t="str">
        <f t="shared" si="117"/>
        <v>photobooks</v>
      </c>
      <c r="S1219" s="13">
        <f t="shared" si="118"/>
        <v>42535.6011574074</v>
      </c>
      <c r="T1219" s="13">
        <f t="shared" si="119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12">
        <v>9000</v>
      </c>
      <c r="E1220" s="12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114"/>
        <v>172.27777777777777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3">
        <f t="shared" si="118"/>
        <v>42278.453703703701</v>
      </c>
      <c r="T1220" s="13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12">
        <v>16350</v>
      </c>
      <c r="E1221" s="12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114"/>
        <v>159.16819571865443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3">
        <f t="shared" si="118"/>
        <v>42633.253622685181</v>
      </c>
      <c r="T1221" s="13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12">
        <v>15000</v>
      </c>
      <c r="E1222" s="1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114"/>
        <v>103.76666666666668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3">
        <f t="shared" si="118"/>
        <v>42211.420277777775</v>
      </c>
      <c r="T1222" s="13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12">
        <v>2200</v>
      </c>
      <c r="E1223" s="12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114"/>
        <v>111.40954545454547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3">
        <f t="shared" si="118"/>
        <v>42680.267222222225</v>
      </c>
      <c r="T1223" s="13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12">
        <v>4000</v>
      </c>
      <c r="E1224" s="12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114"/>
        <v>280.375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3">
        <f t="shared" si="118"/>
        <v>42430.512118055551</v>
      </c>
      <c r="T1224" s="13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12">
        <v>19800</v>
      </c>
      <c r="E1225" s="12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114"/>
        <v>112.10606060606061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3">
        <f t="shared" si="118"/>
        <v>42653.968854166662</v>
      </c>
      <c r="T1225" s="13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12">
        <v>15000</v>
      </c>
      <c r="E1226" s="12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114"/>
        <v>7.0666666666666673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3">
        <f t="shared" si="118"/>
        <v>41736.341458333329</v>
      </c>
      <c r="T1226" s="13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12">
        <v>3000</v>
      </c>
      <c r="E1227" s="12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114"/>
        <v>4.3999999999999995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3">
        <f t="shared" si="118"/>
        <v>41509.697662037033</v>
      </c>
      <c r="T1227" s="13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12">
        <v>50000</v>
      </c>
      <c r="E1228" s="12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114"/>
        <v>3.8739999999999997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3">
        <f t="shared" si="118"/>
        <v>41715.666446759256</v>
      </c>
      <c r="T1228" s="13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12">
        <v>2000</v>
      </c>
      <c r="E1229" s="12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3">
        <f t="shared" si="118"/>
        <v>41827.710833333331</v>
      </c>
      <c r="T1229" s="13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12">
        <v>5000</v>
      </c>
      <c r="E1230" s="12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114"/>
        <v>29.299999999999997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3">
        <f t="shared" si="118"/>
        <v>40754.520925925921</v>
      </c>
      <c r="T1230" s="13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12">
        <v>2750</v>
      </c>
      <c r="E1231" s="12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114"/>
        <v>0.90909090909090906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3">
        <f t="shared" si="118"/>
        <v>40985.251469907402</v>
      </c>
      <c r="T1231" s="13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12">
        <v>500000</v>
      </c>
      <c r="E1232" s="1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3">
        <f t="shared" si="118"/>
        <v>40568.764236111107</v>
      </c>
      <c r="T1232" s="13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12">
        <v>5000</v>
      </c>
      <c r="E1233" s="12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3">
        <f t="shared" si="118"/>
        <v>42193.733425925922</v>
      </c>
      <c r="T1233" s="13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12">
        <v>5000</v>
      </c>
      <c r="E1234" s="12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114"/>
        <v>0.8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3">
        <f t="shared" si="118"/>
        <v>41506.639699074076</v>
      </c>
      <c r="T1234" s="13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12">
        <v>1000</v>
      </c>
      <c r="E1235" s="12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114"/>
        <v>11.600000000000001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3">
        <f t="shared" si="118"/>
        <v>40939.740439814814</v>
      </c>
      <c r="T1235" s="13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12">
        <v>50000</v>
      </c>
      <c r="E1236" s="12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3">
        <f t="shared" si="118"/>
        <v>42007.580347222225</v>
      </c>
      <c r="T1236" s="13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12">
        <v>7534</v>
      </c>
      <c r="E1237" s="12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114"/>
        <v>2.7873639500929119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3">
        <f t="shared" si="118"/>
        <v>41582.927071759259</v>
      </c>
      <c r="T1237" s="13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12">
        <v>2500</v>
      </c>
      <c r="E1238" s="12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3">
        <f t="shared" si="118"/>
        <v>41110.47180555555</v>
      </c>
      <c r="T1238" s="13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12">
        <v>25000</v>
      </c>
      <c r="E1239" s="12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3">
        <f t="shared" si="118"/>
        <v>41125.074826388889</v>
      </c>
      <c r="T1239" s="13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12">
        <v>1000</v>
      </c>
      <c r="E1240" s="12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114"/>
        <v>17.8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3">
        <f t="shared" si="118"/>
        <v>40731.402037037034</v>
      </c>
      <c r="T1240" s="13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12">
        <v>2500</v>
      </c>
      <c r="E1241" s="12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3">
        <f t="shared" si="118"/>
        <v>40883.754247685181</v>
      </c>
      <c r="T1241" s="13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12">
        <v>8000</v>
      </c>
      <c r="E1242" s="1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114"/>
        <v>3.0124999999999997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3">
        <f t="shared" si="118"/>
        <v>41408.831678240742</v>
      </c>
      <c r="T1242" s="13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12">
        <v>5000</v>
      </c>
      <c r="E1243" s="12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114"/>
        <v>50.739999999999995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3">
        <f t="shared" si="118"/>
        <v>41923.629398148143</v>
      </c>
      <c r="T1243" s="13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12">
        <v>911</v>
      </c>
      <c r="E1244" s="12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114"/>
        <v>0.54884742041712409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3">
        <f t="shared" si="118"/>
        <v>40781.957199074073</v>
      </c>
      <c r="T1244" s="13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12">
        <v>12000</v>
      </c>
      <c r="E1245" s="12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114"/>
        <v>14.091666666666667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3">
        <f t="shared" si="118"/>
        <v>40671.670960648145</v>
      </c>
      <c r="T1245" s="13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12">
        <v>2000</v>
      </c>
      <c r="E1246" s="12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114"/>
        <v>103.8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3">
        <f t="shared" si="118"/>
        <v>41355.617164351846</v>
      </c>
      <c r="T1246" s="13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12">
        <v>2000</v>
      </c>
      <c r="E1247" s="12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114"/>
        <v>120.24999999999999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3">
        <f t="shared" si="118"/>
        <v>41774.391597222217</v>
      </c>
      <c r="T1247" s="13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12">
        <v>2000</v>
      </c>
      <c r="E1248" s="12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114"/>
        <v>117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3">
        <f t="shared" si="118"/>
        <v>40837.835057870368</v>
      </c>
      <c r="T1248" s="13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12">
        <v>3500</v>
      </c>
      <c r="E1249" s="12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114"/>
        <v>122.14285714285715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3">
        <f t="shared" si="118"/>
        <v>41370.083969907406</v>
      </c>
      <c r="T1249" s="13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12">
        <v>2500</v>
      </c>
      <c r="E1250" s="12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114"/>
        <v>151.63999999999999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3">
        <f t="shared" si="118"/>
        <v>41767.448530092588</v>
      </c>
      <c r="T1250" s="13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12">
        <v>5000</v>
      </c>
      <c r="E1251" s="12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114"/>
        <v>104.44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3">
        <f t="shared" si="118"/>
        <v>41067.532534722224</v>
      </c>
      <c r="T1251" s="13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12">
        <v>30000</v>
      </c>
      <c r="E1252" s="1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114"/>
        <v>200.15333333333331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3">
        <f t="shared" si="118"/>
        <v>41843.434386574074</v>
      </c>
      <c r="T1252" s="13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12">
        <v>6000</v>
      </c>
      <c r="E1253" s="12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114"/>
        <v>101.8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3">
        <f t="shared" si="118"/>
        <v>40751.606099537035</v>
      </c>
      <c r="T1253" s="13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12">
        <v>3500</v>
      </c>
      <c r="E1254" s="12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114"/>
        <v>137.65714285714284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3">
        <f t="shared" si="118"/>
        <v>41543.779733796291</v>
      </c>
      <c r="T1254" s="13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12">
        <v>10</v>
      </c>
      <c r="E1255" s="12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114"/>
        <v>303833.2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3">
        <f t="shared" si="118"/>
        <v>41855.575312499997</v>
      </c>
      <c r="T1255" s="13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12">
        <v>6700</v>
      </c>
      <c r="E1256" s="12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114"/>
        <v>198.85074626865671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3">
        <f t="shared" si="118"/>
        <v>40487.413032407407</v>
      </c>
      <c r="T1256" s="13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12">
        <v>3000</v>
      </c>
      <c r="E1257" s="12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114"/>
        <v>202.36666666666667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3">
        <f t="shared" si="118"/>
        <v>41579.637175925927</v>
      </c>
      <c r="T1257" s="13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12">
        <v>30000</v>
      </c>
      <c r="E1258" s="12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114"/>
        <v>117.96376666666666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3">
        <f t="shared" si="118"/>
        <v>40921.711006944446</v>
      </c>
      <c r="T1258" s="13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12">
        <v>5500</v>
      </c>
      <c r="E1259" s="12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114"/>
        <v>294.72727272727275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3">
        <f t="shared" si="118"/>
        <v>40586.877199074072</v>
      </c>
      <c r="T1259" s="13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12">
        <v>12000</v>
      </c>
      <c r="E1260" s="12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114"/>
        <v>213.14633333333336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3">
        <f t="shared" si="118"/>
        <v>41487.402916666666</v>
      </c>
      <c r="T1260" s="13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12">
        <v>2500</v>
      </c>
      <c r="E1261" s="12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114"/>
        <v>104.24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3">
        <f t="shared" si="118"/>
        <v>41766.762314814812</v>
      </c>
      <c r="T1261" s="13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12">
        <v>3300</v>
      </c>
      <c r="E1262" s="1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114"/>
        <v>113.66666666666667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3">
        <f t="shared" si="118"/>
        <v>41666.63449074074</v>
      </c>
      <c r="T1262" s="13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12">
        <v>2000</v>
      </c>
      <c r="E1263" s="12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114"/>
        <v>101.25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3">
        <f t="shared" si="118"/>
        <v>41638.134571759256</v>
      </c>
      <c r="T1263" s="13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12">
        <v>6500</v>
      </c>
      <c r="E1264" s="12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114"/>
        <v>125.41538461538462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3">
        <f t="shared" si="118"/>
        <v>41656.554305555554</v>
      </c>
      <c r="T1264" s="13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12">
        <v>1500</v>
      </c>
      <c r="E1265" s="12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114"/>
        <v>119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3">
        <f t="shared" si="118"/>
        <v>41691.875810185185</v>
      </c>
      <c r="T1265" s="13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12">
        <v>650</v>
      </c>
      <c r="E1266" s="12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114"/>
        <v>166.46153846153845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3">
        <f t="shared" si="118"/>
        <v>41547.454664351848</v>
      </c>
      <c r="T1266" s="13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12">
        <v>3500</v>
      </c>
      <c r="E1267" s="12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114"/>
        <v>119.14771428571429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3">
        <f t="shared" si="118"/>
        <v>40465.446932870364</v>
      </c>
      <c r="T1267" s="13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12">
        <v>9500</v>
      </c>
      <c r="E1268" s="12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114"/>
        <v>100.47368421052632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3">
        <f t="shared" si="118"/>
        <v>41620.668344907404</v>
      </c>
      <c r="T1268" s="13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12">
        <v>22000</v>
      </c>
      <c r="E1269" s="12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114"/>
        <v>101.8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3">
        <f t="shared" si="118"/>
        <v>41449.376828703702</v>
      </c>
      <c r="T1269" s="13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12">
        <v>12000</v>
      </c>
      <c r="E1270" s="12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114"/>
        <v>116.66666666666667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3">
        <f t="shared" si="118"/>
        <v>41507.637118055551</v>
      </c>
      <c r="T1270" s="13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12">
        <v>18800</v>
      </c>
      <c r="E1271" s="12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114"/>
        <v>108.64893617021276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3">
        <f t="shared" si="118"/>
        <v>42445.614722222213</v>
      </c>
      <c r="T1271" s="13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12">
        <v>10000</v>
      </c>
      <c r="E1272" s="1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114"/>
        <v>114.72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3">
        <f t="shared" si="118"/>
        <v>40933.648634259262</v>
      </c>
      <c r="T1272" s="13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12">
        <v>7500</v>
      </c>
      <c r="E1273" s="12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114"/>
        <v>101.8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3">
        <f t="shared" si="118"/>
        <v>41561.475219907406</v>
      </c>
      <c r="T1273" s="13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12">
        <v>5000</v>
      </c>
      <c r="E1274" s="12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114"/>
        <v>106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3">
        <f t="shared" si="118"/>
        <v>40274.536793981482</v>
      </c>
      <c r="T1274" s="13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12">
        <v>4000</v>
      </c>
      <c r="E1275" s="12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114"/>
        <v>103.49999999999999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3">
        <f t="shared" si="118"/>
        <v>41852.521886574068</v>
      </c>
      <c r="T1275" s="13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12">
        <v>25000</v>
      </c>
      <c r="E1276" s="12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114"/>
        <v>154.97535999999999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3">
        <f t="shared" si="118"/>
        <v>41116.481770833328</v>
      </c>
      <c r="T1276" s="13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12">
        <v>15000</v>
      </c>
      <c r="E1277" s="12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114"/>
        <v>162.14066666666668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3">
        <f t="shared" si="118"/>
        <v>41458.659571759257</v>
      </c>
      <c r="T1277" s="13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12">
        <v>3000</v>
      </c>
      <c r="E1278" s="12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114"/>
        <v>104.42100000000001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3">
        <f t="shared" si="118"/>
        <v>40007.49591435185</v>
      </c>
      <c r="T1278" s="13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12">
        <v>15000</v>
      </c>
      <c r="E1279" s="12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114"/>
        <v>106.12433333333333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3">
        <f t="shared" si="118"/>
        <v>41121.35355324074</v>
      </c>
      <c r="T1279" s="13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12">
        <v>6500</v>
      </c>
      <c r="E1280" s="12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114"/>
        <v>154.93846153846152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3">
        <f t="shared" si="118"/>
        <v>41786.346828703703</v>
      </c>
      <c r="T1280" s="13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12">
        <v>12516</v>
      </c>
      <c r="E1281" s="12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114"/>
        <v>110.77157238734421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3">
        <f t="shared" si="118"/>
        <v>41681.890856481477</v>
      </c>
      <c r="T1281" s="13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12">
        <v>15000</v>
      </c>
      <c r="E1282" s="1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ref="O1282:O1345" si="120">E1282/D1282 *100</f>
        <v>110.91186666666665</v>
      </c>
      <c r="P1282" s="6">
        <f t="shared" ref="P1282:P1345" si="121">E1282/L1282</f>
        <v>127.97523076923076</v>
      </c>
      <c r="Q1282" t="str">
        <f t="shared" ref="Q1282:Q1345" si="122">LEFT(N1282,FIND("/",N1282)-1)</f>
        <v>music</v>
      </c>
      <c r="R1282" t="str">
        <f t="shared" ref="R1282:R1345" si="123">RIGHT(N1282,LEN(N1282)-FIND("/",N1282))</f>
        <v>rock</v>
      </c>
      <c r="S1282" s="13">
        <f t="shared" ref="S1282:S1345" si="124">(((J1282/60)/60)/24)+DATE(1970,1,1)+(-5/24)</f>
        <v>40513.54923611111</v>
      </c>
      <c r="T1282" s="13">
        <f t="shared" ref="T1282:T1345" si="125">(((I1282/60)/60)/24)+DATE(1970,1,1)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12">
        <v>7000</v>
      </c>
      <c r="E1283" s="12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si="120"/>
        <v>110.71428571428572</v>
      </c>
      <c r="P1283" s="6">
        <f t="shared" si="121"/>
        <v>104.72972972972973</v>
      </c>
      <c r="Q1283" t="str">
        <f t="shared" si="122"/>
        <v>music</v>
      </c>
      <c r="R1283" t="str">
        <f t="shared" si="123"/>
        <v>rock</v>
      </c>
      <c r="S1283" s="13">
        <f t="shared" si="124"/>
        <v>41463.535138888888</v>
      </c>
      <c r="T1283" s="13">
        <f t="shared" si="125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12">
        <v>15000</v>
      </c>
      <c r="E1284" s="12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120"/>
        <v>123.61333333333333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3">
        <f t="shared" si="124"/>
        <v>41586.266840277778</v>
      </c>
      <c r="T1284" s="13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12">
        <v>1000</v>
      </c>
      <c r="E1285" s="12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120"/>
        <v>211.05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3">
        <f t="shared" si="124"/>
        <v>41320.50913194444</v>
      </c>
      <c r="T1285" s="13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12">
        <v>2000</v>
      </c>
      <c r="E1286" s="12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120"/>
        <v>101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3">
        <f t="shared" si="124"/>
        <v>42712.026412037034</v>
      </c>
      <c r="T1286" s="13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12">
        <v>2000</v>
      </c>
      <c r="E1287" s="12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120"/>
        <v>101.64999999999999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3">
        <f t="shared" si="124"/>
        <v>42160.374710648146</v>
      </c>
      <c r="T1287" s="13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12">
        <v>1500</v>
      </c>
      <c r="E1288" s="12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120"/>
        <v>108.33333333333333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3">
        <f t="shared" si="124"/>
        <v>42039.176238425927</v>
      </c>
      <c r="T1288" s="13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12">
        <v>250</v>
      </c>
      <c r="E1289" s="12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120"/>
        <v>242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3">
        <f t="shared" si="124"/>
        <v>42107.412685185183</v>
      </c>
      <c r="T1289" s="13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12">
        <v>4000</v>
      </c>
      <c r="E1290" s="12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120"/>
        <v>100.44999999999999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3">
        <f t="shared" si="124"/>
        <v>42560.946331018517</v>
      </c>
      <c r="T1290" s="13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12">
        <v>1500</v>
      </c>
      <c r="E1291" s="12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120"/>
        <v>125.06666666666666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3">
        <f t="shared" si="124"/>
        <v>42708.926446759251</v>
      </c>
      <c r="T1291" s="13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12">
        <v>3500</v>
      </c>
      <c r="E1292" s="1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120"/>
        <v>108.57142857142857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3">
        <f t="shared" si="124"/>
        <v>42086.406608796293</v>
      </c>
      <c r="T1292" s="13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12">
        <v>3000</v>
      </c>
      <c r="E1293" s="12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120"/>
        <v>145.70000000000002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3">
        <f t="shared" si="124"/>
        <v>42064.444340277776</v>
      </c>
      <c r="T1293" s="13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12">
        <v>1700</v>
      </c>
      <c r="E1294" s="12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120"/>
        <v>110.00000000000001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3">
        <f t="shared" si="124"/>
        <v>42256.555879629632</v>
      </c>
      <c r="T1294" s="13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12">
        <v>15000</v>
      </c>
      <c r="E1295" s="12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120"/>
        <v>102.23333333333333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3">
        <f t="shared" si="124"/>
        <v>42292.492719907408</v>
      </c>
      <c r="T1295" s="13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12">
        <v>500</v>
      </c>
      <c r="E1296" s="12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120"/>
        <v>122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3">
        <f t="shared" si="124"/>
        <v>42278.245335648149</v>
      </c>
      <c r="T1296" s="13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12">
        <v>2500</v>
      </c>
      <c r="E1297" s="12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120"/>
        <v>101.96000000000001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3">
        <f t="shared" si="124"/>
        <v>42184.364548611113</v>
      </c>
      <c r="T1297" s="13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12">
        <v>850</v>
      </c>
      <c r="E1298" s="12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120"/>
        <v>141.1764705882353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3">
        <f t="shared" si="124"/>
        <v>42422.842280092591</v>
      </c>
      <c r="T1298" s="13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12">
        <v>20000</v>
      </c>
      <c r="E1299" s="12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120"/>
        <v>109.52500000000001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3">
        <f t="shared" si="124"/>
        <v>42461.538865740738</v>
      </c>
      <c r="T1299" s="13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12">
        <v>2000</v>
      </c>
      <c r="E1300" s="12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120"/>
        <v>104.65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3">
        <f t="shared" si="124"/>
        <v>42458.472592592596</v>
      </c>
      <c r="T1300" s="13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12">
        <v>3500</v>
      </c>
      <c r="E1301" s="12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120"/>
        <v>124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3">
        <f t="shared" si="124"/>
        <v>42169.606006944443</v>
      </c>
      <c r="T1301" s="13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12">
        <v>3000</v>
      </c>
      <c r="E1302" s="1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120"/>
        <v>135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3">
        <f t="shared" si="124"/>
        <v>42483.466874999998</v>
      </c>
      <c r="T1302" s="13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12">
        <v>2000</v>
      </c>
      <c r="E1303" s="12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120"/>
        <v>102.75000000000001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3">
        <f t="shared" si="124"/>
        <v>42195.541412037033</v>
      </c>
      <c r="T1303" s="13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12">
        <v>2500</v>
      </c>
      <c r="E1304" s="12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120"/>
        <v>100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3">
        <f t="shared" si="124"/>
        <v>42674.849664351852</v>
      </c>
      <c r="T1304" s="13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12">
        <v>3500</v>
      </c>
      <c r="E1305" s="12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120"/>
        <v>130.26085714285716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3">
        <f t="shared" si="124"/>
        <v>42566.232870370368</v>
      </c>
      <c r="T1305" s="13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12">
        <v>40000</v>
      </c>
      <c r="E1306" s="12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120"/>
        <v>39.627499999999998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3">
        <f t="shared" si="124"/>
        <v>42746.986168981479</v>
      </c>
      <c r="T1306" s="13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12">
        <v>30000</v>
      </c>
      <c r="E1307" s="12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120"/>
        <v>25.976666666666663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3">
        <f t="shared" si="124"/>
        <v>42543.457268518519</v>
      </c>
      <c r="T1307" s="13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12">
        <v>110000</v>
      </c>
      <c r="E1308" s="12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120"/>
        <v>65.24636363636364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3">
        <f t="shared" si="124"/>
        <v>41947.249236111107</v>
      </c>
      <c r="T1308" s="13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12">
        <v>50000</v>
      </c>
      <c r="E1309" s="12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120"/>
        <v>11.514000000000001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3">
        <f t="shared" si="124"/>
        <v>42387.294895833329</v>
      </c>
      <c r="T1309" s="13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12">
        <v>10000</v>
      </c>
      <c r="E1310" s="12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120"/>
        <v>11.360000000000001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3">
        <f t="shared" si="124"/>
        <v>42611.405231481483</v>
      </c>
      <c r="T1310" s="13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12">
        <v>11500</v>
      </c>
      <c r="E1311" s="12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120"/>
        <v>111.99130434782609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3">
        <f t="shared" si="124"/>
        <v>42257.674398148149</v>
      </c>
      <c r="T1311" s="13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12">
        <v>20000</v>
      </c>
      <c r="E1312" s="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120"/>
        <v>15.5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3">
        <f t="shared" si="124"/>
        <v>42556.458912037029</v>
      </c>
      <c r="T1312" s="13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12">
        <v>250000</v>
      </c>
      <c r="E1313" s="12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120"/>
        <v>32.027999999999999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3">
        <f t="shared" si="124"/>
        <v>42669.593969907401</v>
      </c>
      <c r="T1313" s="13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12">
        <v>4600</v>
      </c>
      <c r="E1314" s="12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120"/>
        <v>0.60869565217391308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3">
        <f t="shared" si="124"/>
        <v>42082.494467592587</v>
      </c>
      <c r="T1314" s="13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12">
        <v>40000</v>
      </c>
      <c r="E1315" s="12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120"/>
        <v>31.114999999999998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3">
        <f t="shared" si="124"/>
        <v>42402.50131944444</v>
      </c>
      <c r="T1315" s="13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12">
        <v>180000</v>
      </c>
      <c r="E1316" s="12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120"/>
        <v>1.1266666666666667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3">
        <f t="shared" si="124"/>
        <v>42604.461342592585</v>
      </c>
      <c r="T1316" s="13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12">
        <v>100000</v>
      </c>
      <c r="E1317" s="12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120"/>
        <v>40.404000000000003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3">
        <f t="shared" si="124"/>
        <v>42278.289907407401</v>
      </c>
      <c r="T1317" s="13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12">
        <v>75000</v>
      </c>
      <c r="E1318" s="12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120"/>
        <v>1.3333333333333333E-3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3">
        <f t="shared" si="124"/>
        <v>42393.753576388881</v>
      </c>
      <c r="T1318" s="13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12">
        <v>200000</v>
      </c>
      <c r="E1319" s="12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120"/>
        <v>5.7334999999999994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3">
        <f t="shared" si="124"/>
        <v>42520.027152777773</v>
      </c>
      <c r="T1319" s="13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12">
        <v>40000</v>
      </c>
      <c r="E1320" s="12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120"/>
        <v>15.324999999999999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3">
        <f t="shared" si="124"/>
        <v>41984.835324074076</v>
      </c>
      <c r="T1320" s="13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12">
        <v>5800</v>
      </c>
      <c r="E1321" s="12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120"/>
        <v>15.103448275862069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3">
        <f t="shared" si="124"/>
        <v>41816.603761574072</v>
      </c>
      <c r="T1321" s="13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12">
        <v>100000</v>
      </c>
      <c r="E1322" s="1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120"/>
        <v>0.503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3">
        <f t="shared" si="124"/>
        <v>42705.482013888883</v>
      </c>
      <c r="T1322" s="13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12">
        <v>462000</v>
      </c>
      <c r="E1323" s="12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120"/>
        <v>1.3028138528138529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3">
        <f t="shared" si="124"/>
        <v>42697.540937499994</v>
      </c>
      <c r="T1323" s="13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12">
        <v>35000</v>
      </c>
      <c r="E1324" s="12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120"/>
        <v>0.30285714285714288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3">
        <f t="shared" si="124"/>
        <v>42115.448206018518</v>
      </c>
      <c r="T1324" s="13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12">
        <v>15000</v>
      </c>
      <c r="E1325" s="12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120"/>
        <v>8.8800000000000008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3">
        <f t="shared" si="124"/>
        <v>42451.490115740737</v>
      </c>
      <c r="T1325" s="13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12">
        <v>50000</v>
      </c>
      <c r="E1326" s="12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120"/>
        <v>9.84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3">
        <f t="shared" si="124"/>
        <v>42626.425370370365</v>
      </c>
      <c r="T1326" s="13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12">
        <v>20000</v>
      </c>
      <c r="E1327" s="12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120"/>
        <v>2.4299999999999997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3">
        <f t="shared" si="124"/>
        <v>42703.877719907403</v>
      </c>
      <c r="T1327" s="13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12">
        <v>100000</v>
      </c>
      <c r="E1328" s="12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120"/>
        <v>1.1299999999999999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3">
        <f t="shared" si="124"/>
        <v>41974.583657407398</v>
      </c>
      <c r="T1328" s="13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12">
        <v>48000</v>
      </c>
      <c r="E1329" s="12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120"/>
        <v>3.5520833333333335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3">
        <f t="shared" si="124"/>
        <v>42123.470312500001</v>
      </c>
      <c r="T1329" s="13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12">
        <v>75000</v>
      </c>
      <c r="E1330" s="12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120"/>
        <v>2.3306666666666667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3">
        <f t="shared" si="124"/>
        <v>42612.434421296297</v>
      </c>
      <c r="T1330" s="13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12">
        <v>50000</v>
      </c>
      <c r="E1331" s="12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120"/>
        <v>0.81600000000000006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3">
        <f t="shared" si="124"/>
        <v>41935.013252314813</v>
      </c>
      <c r="T1331" s="13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12">
        <v>35000</v>
      </c>
      <c r="E1332" s="1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120"/>
        <v>22.494285714285713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3">
        <f t="shared" si="124"/>
        <v>42522.068391203698</v>
      </c>
      <c r="T1332" s="13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12">
        <v>250000</v>
      </c>
      <c r="E1333" s="12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120"/>
        <v>1.3668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3">
        <f t="shared" si="124"/>
        <v>42569.295763888884</v>
      </c>
      <c r="T1333" s="13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12">
        <v>10115</v>
      </c>
      <c r="E1334" s="12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3">
        <f t="shared" si="124"/>
        <v>42731.851944444446</v>
      </c>
      <c r="T1334" s="13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12">
        <v>2500</v>
      </c>
      <c r="E1335" s="12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3">
        <f t="shared" si="124"/>
        <v>41805.8984375</v>
      </c>
      <c r="T1335" s="13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12">
        <v>133000</v>
      </c>
      <c r="E1336" s="12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120"/>
        <v>10.754135338345865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3">
        <f t="shared" si="124"/>
        <v>42410.565821759257</v>
      </c>
      <c r="T1336" s="13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12">
        <v>25000</v>
      </c>
      <c r="E1337" s="12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120"/>
        <v>19.759999999999998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3">
        <f t="shared" si="124"/>
        <v>42313.728032407402</v>
      </c>
      <c r="T1337" s="13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12">
        <v>100000</v>
      </c>
      <c r="E1338" s="12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120"/>
        <v>84.946999999999989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3">
        <f t="shared" si="124"/>
        <v>41955.655416666668</v>
      </c>
      <c r="T1338" s="13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12">
        <v>50000</v>
      </c>
      <c r="E1339" s="12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120"/>
        <v>49.381999999999998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3">
        <f t="shared" si="124"/>
        <v>42767.368969907409</v>
      </c>
      <c r="T1339" s="13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12">
        <v>30000</v>
      </c>
      <c r="E1340" s="12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120"/>
        <v>3.3033333333333332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3">
        <f t="shared" si="124"/>
        <v>42188.595289351848</v>
      </c>
      <c r="T1340" s="13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12">
        <v>50000</v>
      </c>
      <c r="E1341" s="12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120"/>
        <v>6.6339999999999995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3">
        <f t="shared" si="124"/>
        <v>41936.438831018517</v>
      </c>
      <c r="T1341" s="13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12">
        <v>1680</v>
      </c>
      <c r="E1342" s="1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3">
        <f t="shared" si="124"/>
        <v>41836.387187499997</v>
      </c>
      <c r="T1342" s="13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12">
        <v>25000</v>
      </c>
      <c r="E1343" s="12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120"/>
        <v>70.36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3">
        <f t="shared" si="124"/>
        <v>42612.415706018517</v>
      </c>
      <c r="T1343" s="13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12">
        <v>50000</v>
      </c>
      <c r="E1344" s="12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120"/>
        <v>0.2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3">
        <f t="shared" si="124"/>
        <v>42172.608090277768</v>
      </c>
      <c r="T1344" s="13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12">
        <v>50000</v>
      </c>
      <c r="E1345" s="12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120"/>
        <v>102.298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3">
        <f t="shared" si="124"/>
        <v>42542.318090277775</v>
      </c>
      <c r="T1345" s="13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12">
        <v>1500</v>
      </c>
      <c r="E1346" s="12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ref="O1346:O1409" si="126">E1346/D1346 *100</f>
        <v>377.73333333333335</v>
      </c>
      <c r="P1346" s="6">
        <f t="shared" ref="P1346:P1409" si="127">E1346/L1346</f>
        <v>40.762589928057551</v>
      </c>
      <c r="Q1346" t="str">
        <f t="shared" ref="Q1346:Q1409" si="128">LEFT(N1346,FIND("/",N1346)-1)</f>
        <v>publishing</v>
      </c>
      <c r="R1346" t="str">
        <f t="shared" ref="R1346:R1409" si="129">RIGHT(N1346,LEN(N1346)-FIND("/",N1346))</f>
        <v>nonfiction</v>
      </c>
      <c r="S1346" s="13">
        <f t="shared" ref="S1346:S1409" si="130">(((J1346/60)/60)/24)+DATE(1970,1,1)+(-5/24)</f>
        <v>42522.581469907404</v>
      </c>
      <c r="T1346" s="13">
        <f t="shared" ref="T1346:T1409" si="131">(((I1346/60)/60)/24)+DATE(1970,1,1)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12">
        <v>300</v>
      </c>
      <c r="E1347" s="12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si="126"/>
        <v>125</v>
      </c>
      <c r="P1347" s="6">
        <f t="shared" si="127"/>
        <v>53.571428571428569</v>
      </c>
      <c r="Q1347" t="str">
        <f t="shared" si="128"/>
        <v>publishing</v>
      </c>
      <c r="R1347" t="str">
        <f t="shared" si="129"/>
        <v>nonfiction</v>
      </c>
      <c r="S1347" s="13">
        <f t="shared" si="130"/>
        <v>41799.606006944443</v>
      </c>
      <c r="T1347" s="13">
        <f t="shared" si="131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12">
        <v>4900</v>
      </c>
      <c r="E1348" s="12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126"/>
        <v>147.32653061224491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3">
        <f t="shared" si="130"/>
        <v>41421.867488425924</v>
      </c>
      <c r="T1348" s="13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12">
        <v>2500</v>
      </c>
      <c r="E1349" s="12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126"/>
        <v>102.2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3">
        <f t="shared" si="130"/>
        <v>42040.429687499993</v>
      </c>
      <c r="T1349" s="13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12">
        <v>5875</v>
      </c>
      <c r="E1350" s="12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126"/>
        <v>101.8723404255319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3">
        <f t="shared" si="130"/>
        <v>41963.29783564814</v>
      </c>
      <c r="T1350" s="13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12">
        <v>5000</v>
      </c>
      <c r="E1351" s="12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126"/>
        <v>204.2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3">
        <f t="shared" si="130"/>
        <v>42317.124247685184</v>
      </c>
      <c r="T1351" s="13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12">
        <v>5000</v>
      </c>
      <c r="E1352" s="1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126"/>
        <v>104.05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3">
        <f t="shared" si="130"/>
        <v>42333.804791666662</v>
      </c>
      <c r="T1352" s="13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12">
        <v>20000</v>
      </c>
      <c r="E1353" s="12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126"/>
        <v>101.265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3">
        <f t="shared" si="130"/>
        <v>42382.531759259255</v>
      </c>
      <c r="T1353" s="13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12">
        <v>10000</v>
      </c>
      <c r="E1354" s="12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126"/>
        <v>136.13999999999999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3">
        <f t="shared" si="130"/>
        <v>42200.369976851849</v>
      </c>
      <c r="T1354" s="13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12">
        <v>1000</v>
      </c>
      <c r="E1355" s="12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126"/>
        <v>133.6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3">
        <f t="shared" si="130"/>
        <v>41308.909583333334</v>
      </c>
      <c r="T1355" s="13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12">
        <v>1200</v>
      </c>
      <c r="E1356" s="12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126"/>
        <v>130.25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3">
        <f t="shared" si="130"/>
        <v>42502.599293981482</v>
      </c>
      <c r="T1356" s="13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12">
        <v>2500</v>
      </c>
      <c r="E1357" s="12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126"/>
        <v>122.67999999999999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3">
        <f t="shared" si="130"/>
        <v>41213.046354166661</v>
      </c>
      <c r="T1357" s="13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12">
        <v>3400</v>
      </c>
      <c r="E1358" s="12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126"/>
        <v>182.81058823529412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3">
        <f t="shared" si="130"/>
        <v>41429.830555555556</v>
      </c>
      <c r="T1358" s="13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12">
        <v>2000</v>
      </c>
      <c r="E1359" s="12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126"/>
        <v>125.29999999999998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3">
        <f t="shared" si="130"/>
        <v>41304.753900462958</v>
      </c>
      <c r="T1359" s="13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12">
        <v>3000</v>
      </c>
      <c r="E1360" s="12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126"/>
        <v>111.66666666666667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3">
        <f t="shared" si="130"/>
        <v>40689.362534722219</v>
      </c>
      <c r="T1360" s="13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12">
        <v>660</v>
      </c>
      <c r="E1361" s="12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126"/>
        <v>115.75757575757575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3">
        <f t="shared" si="130"/>
        <v>40668.606365740736</v>
      </c>
      <c r="T1361" s="13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12">
        <v>1500</v>
      </c>
      <c r="E1362" s="1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126"/>
        <v>173.2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3">
        <f t="shared" si="130"/>
        <v>41095.692361111105</v>
      </c>
      <c r="T1362" s="13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12">
        <v>6000</v>
      </c>
      <c r="E1363" s="12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126"/>
        <v>125.98333333333333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3">
        <f t="shared" si="130"/>
        <v>41781.508935185186</v>
      </c>
      <c r="T1363" s="13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12">
        <v>1000</v>
      </c>
      <c r="E1364" s="12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126"/>
        <v>109.1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3">
        <f t="shared" si="130"/>
        <v>41464.726053240738</v>
      </c>
      <c r="T1364" s="13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12">
        <v>200</v>
      </c>
      <c r="E1365" s="12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126"/>
        <v>100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3">
        <f t="shared" si="130"/>
        <v>42396.635729166665</v>
      </c>
      <c r="T1365" s="13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12">
        <v>42000</v>
      </c>
      <c r="E1366" s="12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126"/>
        <v>118.64285714285714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3">
        <f t="shared" si="130"/>
        <v>41951.487337962957</v>
      </c>
      <c r="T1366" s="13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12">
        <v>7500</v>
      </c>
      <c r="E1367" s="12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126"/>
        <v>100.26666666666667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3">
        <f t="shared" si="130"/>
        <v>42049.524907407402</v>
      </c>
      <c r="T1367" s="13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12">
        <v>7500</v>
      </c>
      <c r="E1368" s="12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126"/>
        <v>126.48920000000001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3">
        <f t="shared" si="130"/>
        <v>41924.787766203699</v>
      </c>
      <c r="T1368" s="13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12">
        <v>5000</v>
      </c>
      <c r="E1369" s="12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126"/>
        <v>114.26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3">
        <f t="shared" si="130"/>
        <v>42291.794560185182</v>
      </c>
      <c r="T1369" s="13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12">
        <v>5000</v>
      </c>
      <c r="E1370" s="12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126"/>
        <v>110.7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3">
        <f t="shared" si="130"/>
        <v>42145.982569444437</v>
      </c>
      <c r="T1370" s="13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12">
        <v>32360</v>
      </c>
      <c r="E1371" s="12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126"/>
        <v>105.34805315203954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3">
        <f t="shared" si="130"/>
        <v>41710.385949074072</v>
      </c>
      <c r="T1371" s="13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12">
        <v>1500</v>
      </c>
      <c r="E1372" s="1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126"/>
        <v>103.66666666666666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3">
        <f t="shared" si="130"/>
        <v>41547.795023148145</v>
      </c>
      <c r="T1372" s="13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12">
        <v>6999</v>
      </c>
      <c r="E1373" s="12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126"/>
        <v>107.08672667523933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3">
        <f t="shared" si="130"/>
        <v>42101.550254629627</v>
      </c>
      <c r="T1373" s="13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12">
        <v>500</v>
      </c>
      <c r="E1374" s="12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126"/>
        <v>124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3">
        <f t="shared" si="130"/>
        <v>41072.53162037037</v>
      </c>
      <c r="T1374" s="13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12">
        <v>10000</v>
      </c>
      <c r="E1375" s="12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126"/>
        <v>105.01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3">
        <f t="shared" si="130"/>
        <v>42704.743437499994</v>
      </c>
      <c r="T1375" s="13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12">
        <v>1500</v>
      </c>
      <c r="E1376" s="12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126"/>
        <v>189.46666666666667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3">
        <f t="shared" si="130"/>
        <v>42423.953564814808</v>
      </c>
      <c r="T1376" s="13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12">
        <v>4000</v>
      </c>
      <c r="E1377" s="12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126"/>
        <v>171.32499999999999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3">
        <f t="shared" si="130"/>
        <v>42719.857858796291</v>
      </c>
      <c r="T1377" s="13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12">
        <v>3700</v>
      </c>
      <c r="E1378" s="12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126"/>
        <v>252.48648648648651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3">
        <f t="shared" si="130"/>
        <v>42677.460717592585</v>
      </c>
      <c r="T1378" s="13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12">
        <v>1300</v>
      </c>
      <c r="E1379" s="12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126"/>
        <v>116.15384615384616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3">
        <f t="shared" si="130"/>
        <v>42747.01122685185</v>
      </c>
      <c r="T1379" s="13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12">
        <v>2000</v>
      </c>
      <c r="E1380" s="12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126"/>
        <v>203.35000000000002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3">
        <f t="shared" si="130"/>
        <v>42568.551041666658</v>
      </c>
      <c r="T1380" s="13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12">
        <v>10000</v>
      </c>
      <c r="E1381" s="12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126"/>
        <v>111.60000000000001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3">
        <f t="shared" si="130"/>
        <v>42130.28328703704</v>
      </c>
      <c r="T1381" s="13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12">
        <v>25</v>
      </c>
      <c r="E1382" s="1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126"/>
        <v>424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3">
        <f t="shared" si="130"/>
        <v>42141.554467592585</v>
      </c>
      <c r="T1382" s="13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12">
        <v>5000</v>
      </c>
      <c r="E1383" s="12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126"/>
        <v>107.1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3">
        <f t="shared" si="130"/>
        <v>42703.006076388883</v>
      </c>
      <c r="T1383" s="13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12">
        <v>8000</v>
      </c>
      <c r="E1384" s="12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126"/>
        <v>104.3625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3">
        <f t="shared" si="130"/>
        <v>41370.591851851852</v>
      </c>
      <c r="T1384" s="13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12">
        <v>2200</v>
      </c>
      <c r="E1385" s="12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126"/>
        <v>212.40909090909091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3">
        <f t="shared" si="130"/>
        <v>42706.866643518515</v>
      </c>
      <c r="T1385" s="13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12">
        <v>3500</v>
      </c>
      <c r="E1386" s="12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126"/>
        <v>124.08571428571429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3">
        <f t="shared" si="130"/>
        <v>42160.526874999996</v>
      </c>
      <c r="T1386" s="13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12">
        <v>8000</v>
      </c>
      <c r="E1387" s="12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126"/>
        <v>110.406125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3">
        <f t="shared" si="130"/>
        <v>42433.480567129627</v>
      </c>
      <c r="T1387" s="13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12">
        <v>400</v>
      </c>
      <c r="E1388" s="12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126"/>
        <v>218.75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3">
        <f t="shared" si="130"/>
        <v>42184.438530092586</v>
      </c>
      <c r="T1388" s="13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12">
        <v>4000</v>
      </c>
      <c r="E1389" s="12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126"/>
        <v>136.625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3">
        <f t="shared" si="130"/>
        <v>42126.712905092594</v>
      </c>
      <c r="T1389" s="13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12">
        <v>5000</v>
      </c>
      <c r="E1390" s="12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126"/>
        <v>134.8074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3">
        <f t="shared" si="130"/>
        <v>42634.406446759262</v>
      </c>
      <c r="T1390" s="13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12">
        <v>500</v>
      </c>
      <c r="E1391" s="12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126"/>
        <v>145.4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3">
        <f t="shared" si="130"/>
        <v>42565.272650462961</v>
      </c>
      <c r="T1391" s="13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12">
        <v>2800</v>
      </c>
      <c r="E1392" s="1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126"/>
        <v>109.10714285714285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3">
        <f t="shared" si="130"/>
        <v>42087.594976851848</v>
      </c>
      <c r="T1392" s="13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12">
        <v>500</v>
      </c>
      <c r="E1393" s="12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126"/>
        <v>110.2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3">
        <f t="shared" si="130"/>
        <v>42193.442337962959</v>
      </c>
      <c r="T1393" s="13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12">
        <v>2500</v>
      </c>
      <c r="E1394" s="12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126"/>
        <v>113.64000000000001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3">
        <f t="shared" si="130"/>
        <v>42400.946597222217</v>
      </c>
      <c r="T1394" s="13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12">
        <v>10000</v>
      </c>
      <c r="E1395" s="12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126"/>
        <v>102.35000000000001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3">
        <f t="shared" si="130"/>
        <v>42553.473645833328</v>
      </c>
      <c r="T1395" s="13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12">
        <v>750</v>
      </c>
      <c r="E1396" s="12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126"/>
        <v>122.13333333333334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3">
        <f t="shared" si="130"/>
        <v>42751.936643518515</v>
      </c>
      <c r="T1396" s="13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12">
        <v>3500</v>
      </c>
      <c r="E1397" s="12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126"/>
        <v>111.88571428571427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3">
        <f t="shared" si="130"/>
        <v>42719.700011574074</v>
      </c>
      <c r="T1397" s="13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12">
        <v>6000</v>
      </c>
      <c r="E1398" s="12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126"/>
        <v>107.3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3">
        <f t="shared" si="130"/>
        <v>42018.790300925924</v>
      </c>
      <c r="T1398" s="13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12">
        <v>10000</v>
      </c>
      <c r="E1399" s="12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126"/>
        <v>113.85000000000001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3">
        <f t="shared" si="130"/>
        <v>42640.709606481476</v>
      </c>
      <c r="T1399" s="13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12">
        <v>4400</v>
      </c>
      <c r="E1400" s="12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126"/>
        <v>109.68181818181819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3">
        <f t="shared" si="130"/>
        <v>42526.665902777771</v>
      </c>
      <c r="T1400" s="13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12">
        <v>9000</v>
      </c>
      <c r="E1401" s="12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126"/>
        <v>126.14444444444443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3">
        <f t="shared" si="130"/>
        <v>41888.795983796292</v>
      </c>
      <c r="T1401" s="13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12">
        <v>350</v>
      </c>
      <c r="E1402" s="1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126"/>
        <v>167.42857142857144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3">
        <f t="shared" si="130"/>
        <v>42498.132789351854</v>
      </c>
      <c r="T1402" s="13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12">
        <v>2500</v>
      </c>
      <c r="E1403" s="12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126"/>
        <v>496.52000000000004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3">
        <f t="shared" si="130"/>
        <v>41399.787893518514</v>
      </c>
      <c r="T1403" s="13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12">
        <v>2500</v>
      </c>
      <c r="E1404" s="12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126"/>
        <v>109.16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3">
        <f t="shared" si="130"/>
        <v>42064.845034722217</v>
      </c>
      <c r="T1404" s="13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12">
        <v>4000</v>
      </c>
      <c r="E1405" s="12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126"/>
        <v>102.57499999999999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3">
        <f t="shared" si="130"/>
        <v>41450.854571759257</v>
      </c>
      <c r="T1405" s="13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12">
        <v>14500</v>
      </c>
      <c r="E1406" s="12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126"/>
        <v>1.6620689655172414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3">
        <f t="shared" si="130"/>
        <v>42032.30190972222</v>
      </c>
      <c r="T1406" s="13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12">
        <v>25000</v>
      </c>
      <c r="E1407" s="12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126"/>
        <v>0.42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3">
        <f t="shared" si="130"/>
        <v>41941.472233796296</v>
      </c>
      <c r="T1407" s="13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12">
        <v>12000</v>
      </c>
      <c r="E1408" s="12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126"/>
        <v>0.125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3">
        <f t="shared" si="130"/>
        <v>42297.224618055552</v>
      </c>
      <c r="T1408" s="13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12">
        <v>3000</v>
      </c>
      <c r="E1409" s="12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126"/>
        <v>0.5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3">
        <f t="shared" si="130"/>
        <v>41838.32844907407</v>
      </c>
      <c r="T1409" s="13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12">
        <v>1000</v>
      </c>
      <c r="E1410" s="12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ref="O1410:O1473" si="132">E1410/D1410 *100</f>
        <v>7.1999999999999993</v>
      </c>
      <c r="P1410" s="6">
        <f t="shared" ref="P1410:P1473" si="133">E1410/L1410</f>
        <v>12</v>
      </c>
      <c r="Q1410" t="str">
        <f t="shared" ref="Q1410:Q1473" si="134">LEFT(N1410,FIND("/",N1410)-1)</f>
        <v>publishing</v>
      </c>
      <c r="R1410" t="str">
        <f t="shared" ref="R1410:R1473" si="135">RIGHT(N1410,LEN(N1410)-FIND("/",N1410))</f>
        <v>translations</v>
      </c>
      <c r="S1410" s="13">
        <f t="shared" ref="S1410:S1473" si="136">(((J1410/60)/60)/24)+DATE(1970,1,1)+(-5/24)</f>
        <v>42291.663842592585</v>
      </c>
      <c r="T1410" s="13">
        <f t="shared" ref="T1410:T1473" si="137">(((I1410/60)/60)/24)+DATE(1970,1,1)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12">
        <v>4000</v>
      </c>
      <c r="E1411" s="12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si="132"/>
        <v>0</v>
      </c>
      <c r="P1411" s="6" t="e">
        <f t="shared" si="133"/>
        <v>#DIV/0!</v>
      </c>
      <c r="Q1411" t="str">
        <f t="shared" si="134"/>
        <v>publishing</v>
      </c>
      <c r="R1411" t="str">
        <f t="shared" si="135"/>
        <v>translations</v>
      </c>
      <c r="S1411" s="13">
        <f t="shared" si="136"/>
        <v>41944.925173611111</v>
      </c>
      <c r="T1411" s="13">
        <f t="shared" si="137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12">
        <v>6000</v>
      </c>
      <c r="E1412" s="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132"/>
        <v>1.6666666666666666E-2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3">
        <f t="shared" si="136"/>
        <v>42479.110185185178</v>
      </c>
      <c r="T1412" s="13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12">
        <v>3000</v>
      </c>
      <c r="E1413" s="12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132"/>
        <v>0.23333333333333336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3">
        <f t="shared" si="136"/>
        <v>42012.850694444445</v>
      </c>
      <c r="T1413" s="13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12">
        <v>7000</v>
      </c>
      <c r="E1414" s="12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132"/>
        <v>4.5714285714285712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3">
        <f t="shared" si="136"/>
        <v>41946.855312499996</v>
      </c>
      <c r="T1414" s="13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12">
        <v>2000</v>
      </c>
      <c r="E1415" s="12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132"/>
        <v>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3">
        <f t="shared" si="136"/>
        <v>42360.228819444441</v>
      </c>
      <c r="T1415" s="13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12">
        <v>500</v>
      </c>
      <c r="E1416" s="12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132"/>
        <v>0.2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3">
        <f t="shared" si="136"/>
        <v>42708.044756944444</v>
      </c>
      <c r="T1416" s="13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12">
        <v>4400</v>
      </c>
      <c r="E1417" s="12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132"/>
        <v>18.181818181818183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3">
        <f t="shared" si="136"/>
        <v>42192.467488425922</v>
      </c>
      <c r="T1417" s="13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12">
        <v>50000</v>
      </c>
      <c r="E1418" s="12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3">
        <f t="shared" si="136"/>
        <v>42299.717812499999</v>
      </c>
      <c r="T1418" s="13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12">
        <v>4500</v>
      </c>
      <c r="E1419" s="12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132"/>
        <v>1.2222222222222223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3">
        <f t="shared" si="136"/>
        <v>42231.941828703704</v>
      </c>
      <c r="T1419" s="13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12">
        <v>3000</v>
      </c>
      <c r="E1420" s="12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132"/>
        <v>0.2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3">
        <f t="shared" si="136"/>
        <v>42395.248078703698</v>
      </c>
      <c r="T1420" s="13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12">
        <v>6300</v>
      </c>
      <c r="E1421" s="12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132"/>
        <v>7.0634920634920633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3">
        <f t="shared" si="136"/>
        <v>42622.24790509259</v>
      </c>
      <c r="T1421" s="13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12">
        <v>110</v>
      </c>
      <c r="E1422" s="1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132"/>
        <v>2.7272727272727271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3">
        <f t="shared" si="136"/>
        <v>42524.459328703706</v>
      </c>
      <c r="T1422" s="13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12">
        <v>200000</v>
      </c>
      <c r="E1423" s="12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132"/>
        <v>0.1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3">
        <f t="shared" si="136"/>
        <v>42013.707280092589</v>
      </c>
      <c r="T1423" s="13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12">
        <v>25000</v>
      </c>
      <c r="E1424" s="12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132"/>
        <v>0.104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3">
        <f t="shared" si="136"/>
        <v>42604.031296296293</v>
      </c>
      <c r="T1424" s="13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12">
        <v>30000</v>
      </c>
      <c r="E1425" s="12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132"/>
        <v>0.33333333333333337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3">
        <f t="shared" si="136"/>
        <v>42340.151979166665</v>
      </c>
      <c r="T1425" s="13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12">
        <v>7500</v>
      </c>
      <c r="E1426" s="12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132"/>
        <v>20.36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3">
        <f t="shared" si="136"/>
        <v>42676.509282407402</v>
      </c>
      <c r="T1426" s="13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12">
        <v>13000</v>
      </c>
      <c r="E1427" s="12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3">
        <f t="shared" si="136"/>
        <v>42092.923136574071</v>
      </c>
      <c r="T1427" s="13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12">
        <v>1000</v>
      </c>
      <c r="E1428" s="12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3">
        <f t="shared" si="136"/>
        <v>42180.181944444441</v>
      </c>
      <c r="T1428" s="13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12">
        <v>5000</v>
      </c>
      <c r="E1429" s="12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132"/>
        <v>8.3800000000000008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3">
        <f t="shared" si="136"/>
        <v>42601.643344907403</v>
      </c>
      <c r="T1429" s="13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12">
        <v>1000</v>
      </c>
      <c r="E1430" s="12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132"/>
        <v>4.5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3">
        <f t="shared" si="136"/>
        <v>42432.171493055554</v>
      </c>
      <c r="T1430" s="13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12">
        <v>10000</v>
      </c>
      <c r="E1431" s="12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3">
        <f t="shared" si="136"/>
        <v>42073.852337962955</v>
      </c>
      <c r="T1431" s="13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12">
        <v>5000</v>
      </c>
      <c r="E1432" s="1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132"/>
        <v>8.06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3">
        <f t="shared" si="136"/>
        <v>41961.605185185181</v>
      </c>
      <c r="T1432" s="13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12">
        <v>17000</v>
      </c>
      <c r="E1433" s="12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132"/>
        <v>31.94705882352941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3">
        <f t="shared" si="136"/>
        <v>42304.002499999995</v>
      </c>
      <c r="T1433" s="13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12">
        <v>40000</v>
      </c>
      <c r="E1434" s="12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3">
        <f t="shared" si="136"/>
        <v>42175.572083333333</v>
      </c>
      <c r="T1434" s="13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12">
        <v>12000</v>
      </c>
      <c r="E1435" s="12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132"/>
        <v>6.708333333333333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3">
        <f t="shared" si="136"/>
        <v>42673.417534722219</v>
      </c>
      <c r="T1435" s="13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12">
        <v>82000</v>
      </c>
      <c r="E1436" s="12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132"/>
        <v>9.9878048780487809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3">
        <f t="shared" si="136"/>
        <v>42142.558773148143</v>
      </c>
      <c r="T1436" s="13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12">
        <v>15000</v>
      </c>
      <c r="E1437" s="12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132"/>
        <v>0.1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3">
        <f t="shared" si="136"/>
        <v>42258.57199074074</v>
      </c>
      <c r="T1437" s="13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12">
        <v>10000</v>
      </c>
      <c r="E1438" s="12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132"/>
        <v>0.77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3">
        <f t="shared" si="136"/>
        <v>42391.141863425924</v>
      </c>
      <c r="T1438" s="13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12">
        <v>3000</v>
      </c>
      <c r="E1439" s="12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132"/>
        <v>26.900000000000002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3">
        <f t="shared" si="136"/>
        <v>41796.32336805555</v>
      </c>
      <c r="T1439" s="13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12">
        <v>20000</v>
      </c>
      <c r="E1440" s="12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132"/>
        <v>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3">
        <f t="shared" si="136"/>
        <v>42457.663182870368</v>
      </c>
      <c r="T1440" s="13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12">
        <v>2725</v>
      </c>
      <c r="E1441" s="12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132"/>
        <v>6.6055045871559637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3">
        <f t="shared" si="136"/>
        <v>42040.621539351843</v>
      </c>
      <c r="T1441" s="13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12">
        <v>13000</v>
      </c>
      <c r="E1442" s="1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132"/>
        <v>7.6923076923076927E-3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3">
        <f t="shared" si="136"/>
        <v>42486.540081018517</v>
      </c>
      <c r="T1442" s="13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12">
        <v>180000</v>
      </c>
      <c r="E1443" s="12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132"/>
        <v>1.1222222222222222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3">
        <f t="shared" si="136"/>
        <v>42198.557511574072</v>
      </c>
      <c r="T1443" s="13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12">
        <v>1500</v>
      </c>
      <c r="E1444" s="12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3">
        <f t="shared" si="136"/>
        <v>42485.437013888884</v>
      </c>
      <c r="T1444" s="13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12">
        <v>13000</v>
      </c>
      <c r="E1445" s="12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3">
        <f t="shared" si="136"/>
        <v>42707.71769675926</v>
      </c>
      <c r="T1445" s="13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12">
        <v>4950</v>
      </c>
      <c r="E1446" s="12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3">
        <f t="shared" si="136"/>
        <v>42199.665069444447</v>
      </c>
      <c r="T1446" s="13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12">
        <v>130000</v>
      </c>
      <c r="E1447" s="12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3">
        <f t="shared" si="136"/>
        <v>42139.333969907406</v>
      </c>
      <c r="T1447" s="13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12">
        <v>900</v>
      </c>
      <c r="E1448" s="12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3">
        <f t="shared" si="136"/>
        <v>42461.239328703705</v>
      </c>
      <c r="T1448" s="13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12">
        <v>500000</v>
      </c>
      <c r="E1449" s="12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132"/>
        <v>1.4999999999999999E-2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3">
        <f t="shared" si="136"/>
        <v>42529.52238425926</v>
      </c>
      <c r="T1449" s="13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12">
        <v>200000</v>
      </c>
      <c r="E1450" s="12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3">
        <f t="shared" si="136"/>
        <v>42115.728217592587</v>
      </c>
      <c r="T1450" s="13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12">
        <v>8888</v>
      </c>
      <c r="E1451" s="12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3">
        <f t="shared" si="136"/>
        <v>42086.603067129625</v>
      </c>
      <c r="T1451" s="13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12">
        <v>100000</v>
      </c>
      <c r="E1452" s="1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132"/>
        <v>1E-3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3">
        <f t="shared" si="136"/>
        <v>42389.962928240733</v>
      </c>
      <c r="T1452" s="13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12">
        <v>18950</v>
      </c>
      <c r="E1453" s="12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132"/>
        <v>1.0554089709762533E-2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3">
        <f t="shared" si="136"/>
        <v>41931.75068287037</v>
      </c>
      <c r="T1453" s="13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12">
        <v>14000</v>
      </c>
      <c r="E1454" s="12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3">
        <f t="shared" si="136"/>
        <v>41818.494942129626</v>
      </c>
      <c r="T1454" s="13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12">
        <v>25000</v>
      </c>
      <c r="E1455" s="12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3">
        <f t="shared" si="136"/>
        <v>42795.487812499996</v>
      </c>
      <c r="T1455" s="13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12">
        <v>1750</v>
      </c>
      <c r="E1456" s="12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132"/>
        <v>0.85714285714285721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3">
        <f t="shared" si="136"/>
        <v>42463.658333333333</v>
      </c>
      <c r="T1456" s="13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12">
        <v>15000</v>
      </c>
      <c r="E1457" s="12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132"/>
        <v>10.5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3">
        <f t="shared" si="136"/>
        <v>41832.46435185185</v>
      </c>
      <c r="T1457" s="13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12">
        <v>5000</v>
      </c>
      <c r="E1458" s="12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132"/>
        <v>2.9000000000000004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3">
        <f t="shared" si="136"/>
        <v>42708.460243055553</v>
      </c>
      <c r="T1458" s="13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12">
        <v>6000</v>
      </c>
      <c r="E1459" s="12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3">
        <f t="shared" si="136"/>
        <v>42289.688009259255</v>
      </c>
      <c r="T1459" s="13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12">
        <v>5000</v>
      </c>
      <c r="E1460" s="12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3">
        <f t="shared" si="136"/>
        <v>41831.49722222222</v>
      </c>
      <c r="T1460" s="13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12">
        <v>37000</v>
      </c>
      <c r="E1461" s="12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3">
        <f t="shared" si="136"/>
        <v>42311.996481481481</v>
      </c>
      <c r="T1461" s="13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12">
        <v>25000000</v>
      </c>
      <c r="E1462" s="1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3">
        <f t="shared" si="136"/>
        <v>41915.688634259255</v>
      </c>
      <c r="T1462" s="13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12">
        <v>15000</v>
      </c>
      <c r="E1463" s="12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132"/>
        <v>101.24459999999999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3">
        <f t="shared" si="136"/>
        <v>41899.436967592592</v>
      </c>
      <c r="T1463" s="13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12">
        <v>4000</v>
      </c>
      <c r="E1464" s="12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132"/>
        <v>108.5175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3">
        <f t="shared" si="136"/>
        <v>41344.454525462963</v>
      </c>
      <c r="T1464" s="13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12">
        <v>600</v>
      </c>
      <c r="E1465" s="12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132"/>
        <v>147.66666666666666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3">
        <f t="shared" si="136"/>
        <v>41326.702986111108</v>
      </c>
      <c r="T1465" s="13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12">
        <v>5000</v>
      </c>
      <c r="E1466" s="12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132"/>
        <v>163.19999999999999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3">
        <f t="shared" si="136"/>
        <v>41291.453217592592</v>
      </c>
      <c r="T1466" s="13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12">
        <v>30000</v>
      </c>
      <c r="E1467" s="12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132"/>
        <v>456.41449999999998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3">
        <f t="shared" si="136"/>
        <v>40959.526064814811</v>
      </c>
      <c r="T1467" s="13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12">
        <v>16000</v>
      </c>
      <c r="E1468" s="12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132"/>
        <v>107.87731249999999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3">
        <f t="shared" si="136"/>
        <v>42339.963726851849</v>
      </c>
      <c r="T1468" s="13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12">
        <v>40000</v>
      </c>
      <c r="E1469" s="12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132"/>
        <v>115.08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3">
        <f t="shared" si="136"/>
        <v>40933.593576388885</v>
      </c>
      <c r="T1469" s="13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12">
        <v>9500</v>
      </c>
      <c r="E1470" s="12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132"/>
        <v>102.36842105263158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3">
        <f t="shared" si="136"/>
        <v>40645.806122685186</v>
      </c>
      <c r="T1470" s="13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12">
        <v>44250</v>
      </c>
      <c r="E1471" s="12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132"/>
        <v>108.42485875706214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3">
        <f t="shared" si="136"/>
        <v>41290.390150462961</v>
      </c>
      <c r="T1471" s="13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12">
        <v>1500</v>
      </c>
      <c r="E1472" s="1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132"/>
        <v>125.13333333333334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3">
        <f t="shared" si="136"/>
        <v>41250.618784722217</v>
      </c>
      <c r="T1472" s="13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12">
        <v>32000</v>
      </c>
      <c r="E1473" s="12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132"/>
        <v>103.840625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3">
        <f t="shared" si="136"/>
        <v>42073.749236111107</v>
      </c>
      <c r="T1473" s="13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12">
        <v>25000</v>
      </c>
      <c r="E1474" s="12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ref="O1474:O1537" si="138">E1474/D1474 *100</f>
        <v>138.70400000000001</v>
      </c>
      <c r="P1474" s="6">
        <f t="shared" ref="P1474:P1537" si="139">E1474/L1474</f>
        <v>103.20238095238095</v>
      </c>
      <c r="Q1474" t="str">
        <f t="shared" ref="Q1474:Q1537" si="140">LEFT(N1474,FIND("/",N1474)-1)</f>
        <v>publishing</v>
      </c>
      <c r="R1474" t="str">
        <f t="shared" ref="R1474:R1537" si="141">RIGHT(N1474,LEN(N1474)-FIND("/",N1474))</f>
        <v>radio &amp; podcasts</v>
      </c>
      <c r="S1474" s="13">
        <f t="shared" ref="S1474:S1537" si="142">(((J1474/60)/60)/24)+DATE(1970,1,1)+(-5/24)</f>
        <v>41533.33452546296</v>
      </c>
      <c r="T1474" s="13">
        <f t="shared" ref="T1474:T1537" si="143">(((I1474/60)/60)/24)+DATE(1970,1,1)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12">
        <v>1500</v>
      </c>
      <c r="E1475" s="12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si="138"/>
        <v>120.51600000000001</v>
      </c>
      <c r="P1475" s="6">
        <f t="shared" si="139"/>
        <v>38.462553191489363</v>
      </c>
      <c r="Q1475" t="str">
        <f t="shared" si="140"/>
        <v>publishing</v>
      </c>
      <c r="R1475" t="str">
        <f t="shared" si="141"/>
        <v>radio &amp; podcasts</v>
      </c>
      <c r="S1475" s="13">
        <f t="shared" si="142"/>
        <v>40939.771284722221</v>
      </c>
      <c r="T1475" s="13">
        <f t="shared" si="143"/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12">
        <v>3000</v>
      </c>
      <c r="E1476" s="12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138"/>
        <v>112.26666666666667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3">
        <f t="shared" si="142"/>
        <v>41500.519583333327</v>
      </c>
      <c r="T1476" s="13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12">
        <v>15000</v>
      </c>
      <c r="E1477" s="12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138"/>
        <v>188.66966666666667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3">
        <f t="shared" si="142"/>
        <v>41960.514618055553</v>
      </c>
      <c r="T1477" s="13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12">
        <v>6000</v>
      </c>
      <c r="E1478" s="12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138"/>
        <v>661.55466666666666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3">
        <f t="shared" si="142"/>
        <v>40765.833587962959</v>
      </c>
      <c r="T1478" s="13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12">
        <v>30000</v>
      </c>
      <c r="E1479" s="12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138"/>
        <v>111.31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3">
        <f t="shared" si="142"/>
        <v>40840.407453703701</v>
      </c>
      <c r="T1479" s="13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12">
        <v>50000</v>
      </c>
      <c r="E1480" s="12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138"/>
        <v>1181.6142199999999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3">
        <f t="shared" si="142"/>
        <v>41394.663344907407</v>
      </c>
      <c r="T1480" s="13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12">
        <v>1600</v>
      </c>
      <c r="E1481" s="12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138"/>
        <v>137.375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3">
        <f t="shared" si="142"/>
        <v>41754.536909722221</v>
      </c>
      <c r="T1481" s="13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12">
        <v>50000</v>
      </c>
      <c r="E1482" s="1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138"/>
        <v>117.04040000000001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3">
        <f t="shared" si="142"/>
        <v>41464.725682870368</v>
      </c>
      <c r="T1482" s="13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12">
        <v>5000</v>
      </c>
      <c r="E1483" s="12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138"/>
        <v>2.1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3">
        <f t="shared" si="142"/>
        <v>41550.714641203704</v>
      </c>
      <c r="T1483" s="13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12">
        <v>5000</v>
      </c>
      <c r="E1484" s="12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138"/>
        <v>0.1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3">
        <f t="shared" si="142"/>
        <v>41136.649722222224</v>
      </c>
      <c r="T1484" s="13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12">
        <v>7000</v>
      </c>
      <c r="E1485" s="12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138"/>
        <v>0.7142857142857143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3">
        <f t="shared" si="142"/>
        <v>42547.984664351847</v>
      </c>
      <c r="T1485" s="13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12">
        <v>2000</v>
      </c>
      <c r="E1486" s="12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3">
        <f t="shared" si="142"/>
        <v>41052.992627314808</v>
      </c>
      <c r="T1486" s="13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12">
        <v>6700</v>
      </c>
      <c r="E1487" s="12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138"/>
        <v>2.2388059701492535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3">
        <f t="shared" si="142"/>
        <v>42130.587650462963</v>
      </c>
      <c r="T1487" s="13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12">
        <v>20000</v>
      </c>
      <c r="E1488" s="12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138"/>
        <v>0.24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3">
        <f t="shared" si="142"/>
        <v>42031.960196759253</v>
      </c>
      <c r="T1488" s="13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12">
        <v>10000</v>
      </c>
      <c r="E1489" s="12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3">
        <f t="shared" si="142"/>
        <v>42554.709155092591</v>
      </c>
      <c r="T1489" s="13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12">
        <v>15000</v>
      </c>
      <c r="E1490" s="12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138"/>
        <v>2.4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3">
        <f t="shared" si="142"/>
        <v>41614.354861111111</v>
      </c>
      <c r="T1490" s="13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12">
        <v>5000</v>
      </c>
      <c r="E1491" s="12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3">
        <f t="shared" si="142"/>
        <v>41198.403379629628</v>
      </c>
      <c r="T1491" s="13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12">
        <v>2900</v>
      </c>
      <c r="E1492" s="1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138"/>
        <v>30.862068965517242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3">
        <f t="shared" si="142"/>
        <v>41520.352708333332</v>
      </c>
      <c r="T1492" s="13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12">
        <v>1200</v>
      </c>
      <c r="E1493" s="12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138"/>
        <v>8.3333333333333321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3">
        <f t="shared" si="142"/>
        <v>41991.505127314813</v>
      </c>
      <c r="T1493" s="13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12">
        <v>4000</v>
      </c>
      <c r="E1494" s="12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138"/>
        <v>0.75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3">
        <f t="shared" si="142"/>
        <v>40682.676458333335</v>
      </c>
      <c r="T1494" s="13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12">
        <v>2400</v>
      </c>
      <c r="E1495" s="12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3">
        <f t="shared" si="142"/>
        <v>41411.658275462964</v>
      </c>
      <c r="T1495" s="13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12">
        <v>5000</v>
      </c>
      <c r="E1496" s="12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138"/>
        <v>8.9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3">
        <f t="shared" si="142"/>
        <v>42067.514039351845</v>
      </c>
      <c r="T1496" s="13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12">
        <v>2000</v>
      </c>
      <c r="E1497" s="12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3">
        <f t="shared" si="142"/>
        <v>40752.581377314811</v>
      </c>
      <c r="T1497" s="13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12">
        <v>1500</v>
      </c>
      <c r="E1498" s="12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3">
        <f t="shared" si="142"/>
        <v>41838.266886574071</v>
      </c>
      <c r="T1498" s="13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12">
        <v>15000</v>
      </c>
      <c r="E1499" s="12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138"/>
        <v>6.6666666666666671E-3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3">
        <f t="shared" si="142"/>
        <v>41444.434282407405</v>
      </c>
      <c r="T1499" s="13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12">
        <v>3000</v>
      </c>
      <c r="E1500" s="12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138"/>
        <v>1.9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3">
        <f t="shared" si="142"/>
        <v>41840.775208333333</v>
      </c>
      <c r="T1500" s="13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12">
        <v>2000</v>
      </c>
      <c r="E1501" s="12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138"/>
        <v>0.25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3">
        <f t="shared" si="142"/>
        <v>42526.798993055556</v>
      </c>
      <c r="T1501" s="13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12">
        <v>2800</v>
      </c>
      <c r="E1502" s="1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138"/>
        <v>25.035714285714285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3">
        <f t="shared" si="142"/>
        <v>41365.69626157407</v>
      </c>
      <c r="T1502" s="13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12">
        <v>52000</v>
      </c>
      <c r="E1503" s="12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138"/>
        <v>166.33076923076925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3">
        <f t="shared" si="142"/>
        <v>42163.3752662037</v>
      </c>
      <c r="T1503" s="13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12">
        <v>22000</v>
      </c>
      <c r="E1504" s="12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138"/>
        <v>101.44545454545455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3">
        <f t="shared" si="142"/>
        <v>42426.33425925926</v>
      </c>
      <c r="T1504" s="13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12">
        <v>3750</v>
      </c>
      <c r="E1505" s="12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138"/>
        <v>107.89146666666667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3">
        <f t="shared" si="142"/>
        <v>42606.13890046296</v>
      </c>
      <c r="T1505" s="13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12">
        <v>6500</v>
      </c>
      <c r="E1506" s="12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138"/>
        <v>277.93846153846158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3">
        <f t="shared" si="142"/>
        <v>41772.44935185185</v>
      </c>
      <c r="T1506" s="13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12">
        <v>16000</v>
      </c>
      <c r="E1507" s="12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138"/>
        <v>103.58125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3">
        <f t="shared" si="142"/>
        <v>42414.234988425924</v>
      </c>
      <c r="T1507" s="13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12">
        <v>1500</v>
      </c>
      <c r="E1508" s="12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138"/>
        <v>111.4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3">
        <f t="shared" si="142"/>
        <v>41814.577592592592</v>
      </c>
      <c r="T1508" s="13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12">
        <v>1200</v>
      </c>
      <c r="E1509" s="12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138"/>
        <v>215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3">
        <f t="shared" si="142"/>
        <v>40254.242002314815</v>
      </c>
      <c r="T1509" s="13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12">
        <v>18500</v>
      </c>
      <c r="E1510" s="12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138"/>
        <v>110.76216216216217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3">
        <f t="shared" si="142"/>
        <v>41786.406030092592</v>
      </c>
      <c r="T1510" s="13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12">
        <v>17500</v>
      </c>
      <c r="E1511" s="12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138"/>
        <v>123.64125714285714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3">
        <f t="shared" si="142"/>
        <v>42751.325057870366</v>
      </c>
      <c r="T1511" s="13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12">
        <v>16000</v>
      </c>
      <c r="E1512" s="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138"/>
        <v>101.03500000000001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3">
        <f t="shared" si="142"/>
        <v>41809.176828703698</v>
      </c>
      <c r="T1512" s="13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12">
        <v>14000</v>
      </c>
      <c r="E1513" s="12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138"/>
        <v>111.79285714285714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3">
        <f t="shared" si="142"/>
        <v>42296.375046296293</v>
      </c>
      <c r="T1513" s="13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12">
        <v>3500</v>
      </c>
      <c r="E1514" s="12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138"/>
        <v>558.7714285714286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3">
        <f t="shared" si="142"/>
        <v>42741.476145833331</v>
      </c>
      <c r="T1514" s="13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12">
        <v>8000</v>
      </c>
      <c r="E1515" s="12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138"/>
        <v>150.01875000000001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3">
        <f t="shared" si="142"/>
        <v>41806.42900462963</v>
      </c>
      <c r="T1515" s="13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12">
        <v>25000</v>
      </c>
      <c r="E1516" s="12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138"/>
        <v>106.476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3">
        <f t="shared" si="142"/>
        <v>42234.389351851853</v>
      </c>
      <c r="T1516" s="13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12">
        <v>300000</v>
      </c>
      <c r="E1517" s="12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138"/>
        <v>157.18899999999999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3">
        <f t="shared" si="142"/>
        <v>42415.04510416666</v>
      </c>
      <c r="T1517" s="13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12">
        <v>17000</v>
      </c>
      <c r="E1518" s="12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138"/>
        <v>108.65882352941176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3">
        <f t="shared" si="142"/>
        <v>42619.258009259262</v>
      </c>
      <c r="T1518" s="13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12">
        <v>15000</v>
      </c>
      <c r="E1519" s="12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138"/>
        <v>161.97999999999999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3">
        <f t="shared" si="142"/>
        <v>41948.358252314814</v>
      </c>
      <c r="T1519" s="13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12">
        <v>15000</v>
      </c>
      <c r="E1520" s="12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138"/>
        <v>205.36666666666665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3">
        <f t="shared" si="142"/>
        <v>41760.611712962964</v>
      </c>
      <c r="T1520" s="13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12">
        <v>9000</v>
      </c>
      <c r="E1521" s="12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138"/>
        <v>103.36388888888889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3">
        <f t="shared" si="142"/>
        <v>41782.533368055556</v>
      </c>
      <c r="T1521" s="13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12">
        <v>18000</v>
      </c>
      <c r="E1522" s="1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138"/>
        <v>103.47222222222223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3">
        <f t="shared" si="142"/>
        <v>41955.649456018517</v>
      </c>
      <c r="T1522" s="13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12">
        <v>37500</v>
      </c>
      <c r="E1523" s="12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138"/>
        <v>106.81333333333333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3">
        <f t="shared" si="142"/>
        <v>42492.959386574068</v>
      </c>
      <c r="T1523" s="13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12">
        <v>43500</v>
      </c>
      <c r="E1524" s="12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138"/>
        <v>138.96574712643678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3">
        <f t="shared" si="142"/>
        <v>41899.621979166666</v>
      </c>
      <c r="T1524" s="13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12">
        <v>18500</v>
      </c>
      <c r="E1525" s="12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138"/>
        <v>124.84324324324325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3">
        <f t="shared" si="142"/>
        <v>41964.543009259258</v>
      </c>
      <c r="T1525" s="13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12">
        <v>3000</v>
      </c>
      <c r="E1526" s="12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138"/>
        <v>206.99999999999997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3">
        <f t="shared" si="142"/>
        <v>42756.292708333327</v>
      </c>
      <c r="T1526" s="13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12">
        <v>2600</v>
      </c>
      <c r="E1527" s="12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138"/>
        <v>174.00576923076923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3">
        <f t="shared" si="142"/>
        <v>42570.494652777772</v>
      </c>
      <c r="T1527" s="13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12">
        <v>23000</v>
      </c>
      <c r="E1528" s="12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138"/>
        <v>120.32608695652173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3">
        <f t="shared" si="142"/>
        <v>42339.067673611113</v>
      </c>
      <c r="T1528" s="13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12">
        <v>3500</v>
      </c>
      <c r="E1529" s="12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138"/>
        <v>110.44428571428573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3">
        <f t="shared" si="142"/>
        <v>42780.392199074071</v>
      </c>
      <c r="T1529" s="13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12">
        <v>3000</v>
      </c>
      <c r="E1530" s="12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138"/>
        <v>281.56666666666666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3">
        <f t="shared" si="142"/>
        <v>42736.524560185186</v>
      </c>
      <c r="T1530" s="13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12">
        <v>19000</v>
      </c>
      <c r="E1531" s="12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138"/>
        <v>100.67894736842105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3">
        <f t="shared" si="142"/>
        <v>42052.420370370368</v>
      </c>
      <c r="T1531" s="13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12">
        <v>35000</v>
      </c>
      <c r="E1532" s="1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138"/>
        <v>134.82571428571427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3">
        <f t="shared" si="142"/>
        <v>42275.558969907412</v>
      </c>
      <c r="T1532" s="13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12">
        <v>2350</v>
      </c>
      <c r="E1533" s="12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138"/>
        <v>175.95744680851064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3">
        <f t="shared" si="142"/>
        <v>41941.594050925924</v>
      </c>
      <c r="T1533" s="13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12">
        <v>5000</v>
      </c>
      <c r="E1534" s="12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138"/>
        <v>484.02000000000004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3">
        <f t="shared" si="142"/>
        <v>42391.266956018517</v>
      </c>
      <c r="T1534" s="13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12">
        <v>45000</v>
      </c>
      <c r="E1535" s="12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138"/>
        <v>145.14000000000001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3">
        <f t="shared" si="142"/>
        <v>42442.793715277774</v>
      </c>
      <c r="T1535" s="13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12">
        <v>7500</v>
      </c>
      <c r="E1536" s="12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138"/>
        <v>417.73333333333335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3">
        <f t="shared" si="142"/>
        <v>42221.465995370374</v>
      </c>
      <c r="T1536" s="13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12">
        <v>4000</v>
      </c>
      <c r="E1537" s="12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138"/>
        <v>132.42499999999998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3">
        <f t="shared" si="142"/>
        <v>42484.620729166665</v>
      </c>
      <c r="T1537" s="13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12">
        <v>12000</v>
      </c>
      <c r="E1538" s="12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ref="O1538:O1601" si="144">E1538/D1538 *100</f>
        <v>250.30841666666666</v>
      </c>
      <c r="P1538" s="6">
        <f t="shared" ref="P1538:P1601" si="145">E1538/L1538</f>
        <v>66.015406593406595</v>
      </c>
      <c r="Q1538" t="str">
        <f t="shared" ref="Q1538:Q1601" si="146">LEFT(N1538,FIND("/",N1538)-1)</f>
        <v>photography</v>
      </c>
      <c r="R1538" t="str">
        <f t="shared" ref="R1538:R1601" si="147">RIGHT(N1538,LEN(N1538)-FIND("/",N1538))</f>
        <v>photobooks</v>
      </c>
      <c r="S1538" s="13">
        <f t="shared" ref="S1538:S1601" si="148">(((J1538/60)/60)/24)+DATE(1970,1,1)+(-5/24)</f>
        <v>42213.593865740739</v>
      </c>
      <c r="T1538" s="13">
        <f t="shared" ref="T1538:T1601" si="149">(((I1538/60)/60)/24)+DATE(1970,1,1)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12">
        <v>12000</v>
      </c>
      <c r="E1539" s="12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si="144"/>
        <v>179.9</v>
      </c>
      <c r="P1539" s="6">
        <f t="shared" si="145"/>
        <v>96.375</v>
      </c>
      <c r="Q1539" t="str">
        <f t="shared" si="146"/>
        <v>photography</v>
      </c>
      <c r="R1539" t="str">
        <f t="shared" si="147"/>
        <v>photobooks</v>
      </c>
      <c r="S1539" s="13">
        <f t="shared" si="148"/>
        <v>42552.106793981475</v>
      </c>
      <c r="T1539" s="13">
        <f t="shared" si="149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12">
        <v>7000</v>
      </c>
      <c r="E1540" s="12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144"/>
        <v>102.62857142857142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3">
        <f t="shared" si="148"/>
        <v>41981.57372685185</v>
      </c>
      <c r="T1540" s="13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12">
        <v>20000</v>
      </c>
      <c r="E1541" s="12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144"/>
        <v>135.98609999999999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3">
        <f t="shared" si="148"/>
        <v>42705.710868055547</v>
      </c>
      <c r="T1541" s="13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12">
        <v>15000</v>
      </c>
      <c r="E1542" s="1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144"/>
        <v>117.86666666666667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3">
        <f t="shared" si="148"/>
        <v>41938.798796296294</v>
      </c>
      <c r="T1542" s="13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12">
        <v>18000</v>
      </c>
      <c r="E1543" s="12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144"/>
        <v>3.3333333333333333E-2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3">
        <f t="shared" si="148"/>
        <v>41974.503912037035</v>
      </c>
      <c r="T1543" s="13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12">
        <v>500</v>
      </c>
      <c r="E1544" s="12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144"/>
        <v>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3">
        <f t="shared" si="148"/>
        <v>42170.788194444445</v>
      </c>
      <c r="T1544" s="13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12">
        <v>2250</v>
      </c>
      <c r="E1545" s="12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144"/>
        <v>0.44444444444444442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3">
        <f t="shared" si="148"/>
        <v>41935.301319444443</v>
      </c>
      <c r="T1545" s="13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12">
        <v>1000</v>
      </c>
      <c r="E1546" s="12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3">
        <f t="shared" si="148"/>
        <v>42052.842870370368</v>
      </c>
      <c r="T1546" s="13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12">
        <v>3000</v>
      </c>
      <c r="E1547" s="12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144"/>
        <v>3.3333333333333333E-2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3">
        <f t="shared" si="148"/>
        <v>42031.676319444443</v>
      </c>
      <c r="T1547" s="13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12">
        <v>1000</v>
      </c>
      <c r="E1548" s="12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144"/>
        <v>28.9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3">
        <f t="shared" si="148"/>
        <v>41839.004618055551</v>
      </c>
      <c r="T1548" s="13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12">
        <v>20</v>
      </c>
      <c r="E1549" s="12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3">
        <f t="shared" si="148"/>
        <v>42782.218541666669</v>
      </c>
      <c r="T1549" s="13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12">
        <v>700</v>
      </c>
      <c r="E1550" s="12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144"/>
        <v>8.5714285714285712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3">
        <f t="shared" si="148"/>
        <v>42286.673842592594</v>
      </c>
      <c r="T1550" s="13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12">
        <v>500</v>
      </c>
      <c r="E1551" s="12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144"/>
        <v>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3">
        <f t="shared" si="148"/>
        <v>42280.927766203698</v>
      </c>
      <c r="T1551" s="13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12">
        <v>750</v>
      </c>
      <c r="E1552" s="1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144"/>
        <v>13.466666666666665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3">
        <f t="shared" si="148"/>
        <v>42472.24113425926</v>
      </c>
      <c r="T1552" s="13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12">
        <v>3500</v>
      </c>
      <c r="E1553" s="12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3">
        <f t="shared" si="148"/>
        <v>42121.616192129623</v>
      </c>
      <c r="T1553" s="13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12">
        <v>4300</v>
      </c>
      <c r="E1554" s="12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144"/>
        <v>49.186046511627907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3">
        <f t="shared" si="148"/>
        <v>41892.480416666665</v>
      </c>
      <c r="T1554" s="13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12">
        <v>6000</v>
      </c>
      <c r="E1555" s="12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3">
        <f t="shared" si="148"/>
        <v>42219.074618055551</v>
      </c>
      <c r="T1555" s="13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12">
        <v>20000</v>
      </c>
      <c r="E1556" s="12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3">
        <f t="shared" si="148"/>
        <v>42188.043865740743</v>
      </c>
      <c r="T1556" s="13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12">
        <v>750</v>
      </c>
      <c r="E1557" s="12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3">
        <f t="shared" si="148"/>
        <v>42241.405462962961</v>
      </c>
      <c r="T1557" s="13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12">
        <v>1500</v>
      </c>
      <c r="E1558" s="12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144"/>
        <v>45.133333333333333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3">
        <f t="shared" si="148"/>
        <v>42524.944722222215</v>
      </c>
      <c r="T1558" s="13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12">
        <v>2500</v>
      </c>
      <c r="E1559" s="12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144"/>
        <v>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3">
        <f t="shared" si="148"/>
        <v>41871.444826388884</v>
      </c>
      <c r="T1559" s="13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12">
        <v>750</v>
      </c>
      <c r="E1560" s="12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144"/>
        <v>4.666666666666667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3">
        <f t="shared" si="148"/>
        <v>42185.189340277771</v>
      </c>
      <c r="T1560" s="13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12">
        <v>15000</v>
      </c>
      <c r="E1561" s="12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144"/>
        <v>0.33333333333333337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3">
        <f t="shared" si="148"/>
        <v>42107.844895833325</v>
      </c>
      <c r="T1561" s="13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12">
        <v>2500</v>
      </c>
      <c r="E1562" s="1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144"/>
        <v>3.7600000000000002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3">
        <f t="shared" si="148"/>
        <v>41935.812418981477</v>
      </c>
      <c r="T1562" s="13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12">
        <v>10000</v>
      </c>
      <c r="E1563" s="12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144"/>
        <v>0.67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3">
        <f t="shared" si="148"/>
        <v>41554.833368055552</v>
      </c>
      <c r="T1563" s="13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12">
        <v>4000</v>
      </c>
      <c r="E1564" s="12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3">
        <f t="shared" si="148"/>
        <v>40079.357824074068</v>
      </c>
      <c r="T1564" s="13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12">
        <v>6000</v>
      </c>
      <c r="E1565" s="12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144"/>
        <v>1.4166666666666665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3">
        <f t="shared" si="148"/>
        <v>41652.534155092588</v>
      </c>
      <c r="T1565" s="13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12">
        <v>10000</v>
      </c>
      <c r="E1566" s="12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144"/>
        <v>0.1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3">
        <f t="shared" si="148"/>
        <v>42121.158668981479</v>
      </c>
      <c r="T1566" s="13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12">
        <v>4000</v>
      </c>
      <c r="E1567" s="12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144"/>
        <v>2.5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3">
        <f t="shared" si="148"/>
        <v>40672.521539351852</v>
      </c>
      <c r="T1567" s="13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12">
        <v>30000</v>
      </c>
      <c r="E1568" s="12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144"/>
        <v>21.25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3">
        <f t="shared" si="148"/>
        <v>42549.708379629628</v>
      </c>
      <c r="T1568" s="13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12">
        <v>8500</v>
      </c>
      <c r="E1569" s="12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144"/>
        <v>4.117647058823529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3">
        <f t="shared" si="148"/>
        <v>41671.728530092587</v>
      </c>
      <c r="T1569" s="13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12">
        <v>25000</v>
      </c>
      <c r="E1570" s="12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144"/>
        <v>13.639999999999999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3">
        <f t="shared" si="148"/>
        <v>41961.853993055549</v>
      </c>
      <c r="T1570" s="13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12">
        <v>30000</v>
      </c>
      <c r="E1571" s="12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3">
        <f t="shared" si="148"/>
        <v>41389.471226851849</v>
      </c>
      <c r="T1571" s="13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12">
        <v>6000</v>
      </c>
      <c r="E1572" s="1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144"/>
        <v>41.4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3">
        <f t="shared" si="148"/>
        <v>42438.605115740742</v>
      </c>
      <c r="T1572" s="13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12">
        <v>12100</v>
      </c>
      <c r="E1573" s="12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144"/>
        <v>0.66115702479338845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3">
        <f t="shared" si="148"/>
        <v>42144.561145833337</v>
      </c>
      <c r="T1573" s="13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12">
        <v>2500</v>
      </c>
      <c r="E1574" s="12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144"/>
        <v>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3">
        <f t="shared" si="148"/>
        <v>42403.824756944443</v>
      </c>
      <c r="T1574" s="13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12">
        <v>9000</v>
      </c>
      <c r="E1575" s="12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144"/>
        <v>2.4777777777777779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3">
        <f t="shared" si="148"/>
        <v>42785.791689814818</v>
      </c>
      <c r="T1575" s="13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12">
        <v>10000</v>
      </c>
      <c r="E1576" s="12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144"/>
        <v>5.0599999999999996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3">
        <f t="shared" si="148"/>
        <v>42017.719085648147</v>
      </c>
      <c r="T1576" s="13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12">
        <v>10000</v>
      </c>
      <c r="E1577" s="12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144"/>
        <v>22.91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3">
        <f t="shared" si="148"/>
        <v>41799.315925925926</v>
      </c>
      <c r="T1577" s="13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12">
        <v>5000</v>
      </c>
      <c r="E1578" s="12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144"/>
        <v>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3">
        <f t="shared" si="148"/>
        <v>42140.670925925922</v>
      </c>
      <c r="T1578" s="13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12">
        <v>10000</v>
      </c>
      <c r="E1579" s="12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144"/>
        <v>0.54999999999999993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3">
        <f t="shared" si="148"/>
        <v>41054.639444444445</v>
      </c>
      <c r="T1579" s="13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12">
        <v>1897</v>
      </c>
      <c r="E1580" s="12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144"/>
        <v>10.806536636794938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3">
        <f t="shared" si="148"/>
        <v>40398.857534722221</v>
      </c>
      <c r="T1580" s="13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12">
        <v>3333</v>
      </c>
      <c r="E1581" s="12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144"/>
        <v>0.84008400840084008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3">
        <f t="shared" si="148"/>
        <v>41481.788090277776</v>
      </c>
      <c r="T1581" s="13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12">
        <v>1750</v>
      </c>
      <c r="E1582" s="1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3">
        <f t="shared" si="148"/>
        <v>40989.841736111113</v>
      </c>
      <c r="T1582" s="13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12">
        <v>1000</v>
      </c>
      <c r="E1583" s="12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144"/>
        <v>0.5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3">
        <f t="shared" si="148"/>
        <v>42325.240624999999</v>
      </c>
      <c r="T1583" s="13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12">
        <v>1000</v>
      </c>
      <c r="E1584" s="12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144"/>
        <v>9.3000000000000007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3">
        <f t="shared" si="148"/>
        <v>42246.581631944442</v>
      </c>
      <c r="T1584" s="13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12">
        <v>20000</v>
      </c>
      <c r="E1585" s="12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144"/>
        <v>7.4999999999999997E-2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3">
        <f t="shared" si="148"/>
        <v>41877.696655092594</v>
      </c>
      <c r="T1585" s="13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12">
        <v>1200</v>
      </c>
      <c r="E1586" s="12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3">
        <f t="shared" si="148"/>
        <v>41779.440983796296</v>
      </c>
      <c r="T1586" s="13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12">
        <v>2000</v>
      </c>
      <c r="E1587" s="12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144"/>
        <v>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3">
        <f t="shared" si="148"/>
        <v>42707.687129629623</v>
      </c>
      <c r="T1587" s="13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12">
        <v>1500</v>
      </c>
      <c r="E1588" s="12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3">
        <f t="shared" si="148"/>
        <v>42068.896087962967</v>
      </c>
      <c r="T1588" s="13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12">
        <v>7500</v>
      </c>
      <c r="E1589" s="12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144"/>
        <v>1.3333333333333334E-2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3">
        <f t="shared" si="148"/>
        <v>41956.742650462962</v>
      </c>
      <c r="T1589" s="13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12">
        <v>516</v>
      </c>
      <c r="E1590" s="12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3">
        <f t="shared" si="148"/>
        <v>42005.041655092595</v>
      </c>
      <c r="T1590" s="13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12">
        <v>1200</v>
      </c>
      <c r="E1591" s="12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3">
        <f t="shared" si="148"/>
        <v>42256.776458333326</v>
      </c>
      <c r="T1591" s="13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12">
        <v>60000</v>
      </c>
      <c r="E1592" s="1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144"/>
        <v>1.7000000000000002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3">
        <f t="shared" si="148"/>
        <v>42240.648888888885</v>
      </c>
      <c r="T1592" s="13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12">
        <v>14000</v>
      </c>
      <c r="E1593" s="12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144"/>
        <v>29.228571428571428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3">
        <f t="shared" si="148"/>
        <v>42433.517835648141</v>
      </c>
      <c r="T1593" s="13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12">
        <v>25</v>
      </c>
      <c r="E1594" s="12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3">
        <f t="shared" si="148"/>
        <v>42045.86440972222</v>
      </c>
      <c r="T1594" s="13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12">
        <v>22000</v>
      </c>
      <c r="E1595" s="12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144"/>
        <v>1.3636363636363637E-2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3">
        <f t="shared" si="148"/>
        <v>42033.63721064815</v>
      </c>
      <c r="T1595" s="13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12">
        <v>1000</v>
      </c>
      <c r="E1596" s="12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144"/>
        <v>20.5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3">
        <f t="shared" si="148"/>
        <v>42445.504421296289</v>
      </c>
      <c r="T1596" s="13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12">
        <v>100000</v>
      </c>
      <c r="E1597" s="12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144"/>
        <v>0.27999999999999997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3">
        <f t="shared" si="148"/>
        <v>41779.84175925926</v>
      </c>
      <c r="T1597" s="13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12">
        <v>3250</v>
      </c>
      <c r="E1598" s="12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144"/>
        <v>2.3076923076923079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3">
        <f t="shared" si="148"/>
        <v>41941.221863425926</v>
      </c>
      <c r="T1598" s="13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12">
        <v>15000</v>
      </c>
      <c r="E1599" s="12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3">
        <f t="shared" si="148"/>
        <v>42603.145798611113</v>
      </c>
      <c r="T1599" s="13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12">
        <v>800</v>
      </c>
      <c r="E1600" s="12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144"/>
        <v>0.125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3">
        <f t="shared" si="148"/>
        <v>42151.459004629629</v>
      </c>
      <c r="T1600" s="13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12">
        <v>500</v>
      </c>
      <c r="E1601" s="12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3">
        <f t="shared" si="148"/>
        <v>42438.330740740734</v>
      </c>
      <c r="T1601" s="13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12">
        <v>5000</v>
      </c>
      <c r="E1602" s="1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ref="O1602:O1665" si="150">E1602/D1602 *100</f>
        <v>7.3400000000000007</v>
      </c>
      <c r="P1602" s="6">
        <f t="shared" ref="P1602:P1665" si="151">E1602/L1602</f>
        <v>40.777777777777779</v>
      </c>
      <c r="Q1602" t="str">
        <f t="shared" ref="Q1602:Q1665" si="152">LEFT(N1602,FIND("/",N1602)-1)</f>
        <v>photography</v>
      </c>
      <c r="R1602" t="str">
        <f t="shared" ref="R1602:R1665" si="153">RIGHT(N1602,LEN(N1602)-FIND("/",N1602))</f>
        <v>places</v>
      </c>
      <c r="S1602" s="13">
        <f t="shared" ref="S1602:S1665" si="154">(((J1602/60)/60)/24)+DATE(1970,1,1)+(-5/24)</f>
        <v>41790.848981481482</v>
      </c>
      <c r="T1602" s="13">
        <f t="shared" ref="T1602:T1665" si="155">(((I1602/60)/60)/24)+DATE(1970,1,1)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12">
        <v>2500</v>
      </c>
      <c r="E1603" s="12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si="150"/>
        <v>108.2492</v>
      </c>
      <c r="P1603" s="6">
        <f t="shared" si="151"/>
        <v>48.325535714285714</v>
      </c>
      <c r="Q1603" t="str">
        <f t="shared" si="152"/>
        <v>music</v>
      </c>
      <c r="R1603" t="str">
        <f t="shared" si="153"/>
        <v>rock</v>
      </c>
      <c r="S1603" s="13">
        <f t="shared" si="154"/>
        <v>40637.884641203702</v>
      </c>
      <c r="T1603" s="13">
        <f t="shared" si="155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12">
        <v>1500</v>
      </c>
      <c r="E1604" s="12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50"/>
        <v>100.16666666666667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3">
        <f t="shared" si="154"/>
        <v>40788.089317129627</v>
      </c>
      <c r="T1604" s="13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12">
        <v>2000</v>
      </c>
      <c r="E1605" s="12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50"/>
        <v>100.03299999999999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3">
        <f t="shared" si="154"/>
        <v>40875.961331018516</v>
      </c>
      <c r="T1605" s="13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12">
        <v>2800</v>
      </c>
      <c r="E1606" s="12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50"/>
        <v>122.10714285714286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3">
        <f t="shared" si="154"/>
        <v>40945.636979166666</v>
      </c>
      <c r="T1606" s="13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12">
        <v>6000</v>
      </c>
      <c r="E1607" s="12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50"/>
        <v>100.69333333333334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3">
        <f t="shared" si="154"/>
        <v>40746.804548611108</v>
      </c>
      <c r="T1607" s="13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12">
        <v>8000</v>
      </c>
      <c r="E1608" s="12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50"/>
        <v>101.004125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3">
        <f t="shared" si="154"/>
        <v>40535.903217592589</v>
      </c>
      <c r="T1608" s="13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12">
        <v>10000</v>
      </c>
      <c r="E1609" s="12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50"/>
        <v>145.11000000000001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3">
        <f t="shared" si="154"/>
        <v>41053.600127314814</v>
      </c>
      <c r="T1609" s="13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12">
        <v>1200</v>
      </c>
      <c r="E1610" s="12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50"/>
        <v>101.25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3">
        <f t="shared" si="154"/>
        <v>41607.622523148144</v>
      </c>
      <c r="T1610" s="13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12">
        <v>1500</v>
      </c>
      <c r="E1611" s="12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50"/>
        <v>118.33333333333333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3">
        <f t="shared" si="154"/>
        <v>40795.792928240735</v>
      </c>
      <c r="T1611" s="13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12">
        <v>2000</v>
      </c>
      <c r="E1612" s="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50"/>
        <v>271.85000000000002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3">
        <f t="shared" si="154"/>
        <v>41228.716550925921</v>
      </c>
      <c r="T1612" s="13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12">
        <v>800</v>
      </c>
      <c r="E1613" s="12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50"/>
        <v>125.125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3">
        <f t="shared" si="154"/>
        <v>41408.792037037034</v>
      </c>
      <c r="T1613" s="13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12">
        <v>500</v>
      </c>
      <c r="E1614" s="12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50"/>
        <v>110.00000000000001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3">
        <f t="shared" si="154"/>
        <v>41246.666481481479</v>
      </c>
      <c r="T1614" s="13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12">
        <v>1000</v>
      </c>
      <c r="E1615" s="12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50"/>
        <v>101.49999999999999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3">
        <f t="shared" si="154"/>
        <v>41081.861134259256</v>
      </c>
      <c r="T1615" s="13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12">
        <v>5000</v>
      </c>
      <c r="E1616" s="12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50"/>
        <v>102.69999999999999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3">
        <f t="shared" si="154"/>
        <v>41794.772789351846</v>
      </c>
      <c r="T1616" s="13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12">
        <v>8000</v>
      </c>
      <c r="E1617" s="12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50"/>
        <v>114.12500000000001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3">
        <f t="shared" si="154"/>
        <v>40844.842546296291</v>
      </c>
      <c r="T1617" s="13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12">
        <v>10000</v>
      </c>
      <c r="E1618" s="12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50"/>
        <v>104.2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3">
        <f t="shared" si="154"/>
        <v>41194.507187499999</v>
      </c>
      <c r="T1618" s="13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12">
        <v>7000</v>
      </c>
      <c r="E1619" s="12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50"/>
        <v>145.85714285714286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3">
        <f t="shared" si="154"/>
        <v>41546.455879629626</v>
      </c>
      <c r="T1619" s="13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12">
        <v>1500</v>
      </c>
      <c r="E1620" s="12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50"/>
        <v>105.06666666666666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3">
        <f t="shared" si="154"/>
        <v>41301.446006944439</v>
      </c>
      <c r="T1620" s="13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12">
        <v>1500</v>
      </c>
      <c r="E1621" s="12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50"/>
        <v>133.33333333333331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3">
        <f t="shared" si="154"/>
        <v>41875.977847222224</v>
      </c>
      <c r="T1621" s="13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12">
        <v>1000</v>
      </c>
      <c r="E1622" s="1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50"/>
        <v>112.99999999999999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3">
        <f t="shared" si="154"/>
        <v>41321.131249999999</v>
      </c>
      <c r="T1622" s="13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12">
        <v>5000</v>
      </c>
      <c r="E1623" s="12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50"/>
        <v>121.2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3">
        <f t="shared" si="154"/>
        <v>41003.398321759254</v>
      </c>
      <c r="T1623" s="13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12">
        <v>6900</v>
      </c>
      <c r="E1624" s="12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50"/>
        <v>101.72463768115942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3">
        <f t="shared" si="154"/>
        <v>41950.086504629624</v>
      </c>
      <c r="T1624" s="13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12">
        <v>750</v>
      </c>
      <c r="E1625" s="12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50"/>
        <v>101.06666666666666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3">
        <f t="shared" si="154"/>
        <v>41453.480196759258</v>
      </c>
      <c r="T1625" s="13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12">
        <v>1000</v>
      </c>
      <c r="E1626" s="12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50"/>
        <v>118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3">
        <f t="shared" si="154"/>
        <v>41243.158969907403</v>
      </c>
      <c r="T1626" s="13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12">
        <v>7500</v>
      </c>
      <c r="E1627" s="12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50"/>
        <v>155.33333333333331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3">
        <f t="shared" si="154"/>
        <v>41135.491354166668</v>
      </c>
      <c r="T1627" s="13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12">
        <v>8000</v>
      </c>
      <c r="E1628" s="12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50"/>
        <v>101.18750000000001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3">
        <f t="shared" si="154"/>
        <v>41579.639664351853</v>
      </c>
      <c r="T1628" s="13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12">
        <v>2000</v>
      </c>
      <c r="E1629" s="12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50"/>
        <v>117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3">
        <f t="shared" si="154"/>
        <v>41205.498715277776</v>
      </c>
      <c r="T1629" s="13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12">
        <v>4000</v>
      </c>
      <c r="E1630" s="12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50"/>
        <v>100.925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3">
        <f t="shared" si="154"/>
        <v>41774.528726851851</v>
      </c>
      <c r="T1630" s="13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12">
        <v>6000</v>
      </c>
      <c r="E1631" s="12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50"/>
        <v>103.66666666666666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3">
        <f t="shared" si="154"/>
        <v>41645.658946759257</v>
      </c>
      <c r="T1631" s="13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12">
        <v>4000</v>
      </c>
      <c r="E1632" s="1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50"/>
        <v>265.25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3">
        <f t="shared" si="154"/>
        <v>40939.629340277774</v>
      </c>
      <c r="T1632" s="13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12">
        <v>10000</v>
      </c>
      <c r="E1633" s="12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50"/>
        <v>155.91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3">
        <f t="shared" si="154"/>
        <v>41164.65116898148</v>
      </c>
      <c r="T1633" s="13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12">
        <v>4000</v>
      </c>
      <c r="E1634" s="12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50"/>
        <v>101.62500000000001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3">
        <f t="shared" si="154"/>
        <v>40750.132569444439</v>
      </c>
      <c r="T1634" s="13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12">
        <v>10000</v>
      </c>
      <c r="E1635" s="12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50"/>
        <v>100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3">
        <f t="shared" si="154"/>
        <v>40896.675416666665</v>
      </c>
      <c r="T1635" s="13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12">
        <v>2000</v>
      </c>
      <c r="E1636" s="12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50"/>
        <v>100.49999999999999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3">
        <f t="shared" si="154"/>
        <v>40657.981493055551</v>
      </c>
      <c r="T1636" s="13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12">
        <v>2000</v>
      </c>
      <c r="E1637" s="12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50"/>
        <v>125.29999999999998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3">
        <f t="shared" si="154"/>
        <v>42502.660428240742</v>
      </c>
      <c r="T1637" s="13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12">
        <v>4500</v>
      </c>
      <c r="E1638" s="12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50"/>
        <v>103.55555555555556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3">
        <f t="shared" si="154"/>
        <v>40662.878333333334</v>
      </c>
      <c r="T1638" s="13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12">
        <v>500</v>
      </c>
      <c r="E1639" s="12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50"/>
        <v>103.8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3">
        <f t="shared" si="154"/>
        <v>40122.543287037035</v>
      </c>
      <c r="T1639" s="13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12">
        <v>1000</v>
      </c>
      <c r="E1640" s="12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50"/>
        <v>105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3">
        <f t="shared" si="154"/>
        <v>41288.478796296295</v>
      </c>
      <c r="T1640" s="13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12">
        <v>1800</v>
      </c>
      <c r="E1641" s="12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50"/>
        <v>100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3">
        <f t="shared" si="154"/>
        <v>40941.444039351853</v>
      </c>
      <c r="T1641" s="13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12">
        <v>400</v>
      </c>
      <c r="E1642" s="1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50"/>
        <v>169.86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3">
        <f t="shared" si="154"/>
        <v>40379.022627314815</v>
      </c>
      <c r="T1642" s="13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12">
        <v>2500</v>
      </c>
      <c r="E1643" s="12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50"/>
        <v>101.4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3">
        <f t="shared" si="154"/>
        <v>41962.388240740744</v>
      </c>
      <c r="T1643" s="13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12">
        <v>1200</v>
      </c>
      <c r="E1644" s="12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50"/>
        <v>100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3">
        <f t="shared" si="154"/>
        <v>40687.816284722219</v>
      </c>
      <c r="T1644" s="13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12">
        <v>5000</v>
      </c>
      <c r="E1645" s="12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50"/>
        <v>124.70000000000002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3">
        <f t="shared" si="154"/>
        <v>41146.615879629629</v>
      </c>
      <c r="T1645" s="13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12">
        <v>10000</v>
      </c>
      <c r="E1646" s="12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50"/>
        <v>109.5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3">
        <f t="shared" si="154"/>
        <v>41174.851388888885</v>
      </c>
      <c r="T1646" s="13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12">
        <v>5000</v>
      </c>
      <c r="E1647" s="12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50"/>
        <v>110.80000000000001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3">
        <f t="shared" si="154"/>
        <v>41521.409027777772</v>
      </c>
      <c r="T1647" s="13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12">
        <v>2000</v>
      </c>
      <c r="E1648" s="12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50"/>
        <v>110.2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3">
        <f t="shared" si="154"/>
        <v>41833.241932870369</v>
      </c>
      <c r="T1648" s="13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12">
        <v>5000</v>
      </c>
      <c r="E1649" s="12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50"/>
        <v>104.71999999999998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3">
        <f t="shared" si="154"/>
        <v>41039.201122685183</v>
      </c>
      <c r="T1649" s="13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12">
        <v>2300</v>
      </c>
      <c r="E1650" s="12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50"/>
        <v>125.26086956521738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3">
        <f t="shared" si="154"/>
        <v>40592.496319444443</v>
      </c>
      <c r="T1650" s="13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12">
        <v>3800</v>
      </c>
      <c r="E1651" s="12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50"/>
        <v>100.58763157894737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3">
        <f t="shared" si="154"/>
        <v>41737.476331018515</v>
      </c>
      <c r="T1651" s="13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12">
        <v>2000</v>
      </c>
      <c r="E1652" s="1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50"/>
        <v>141.55000000000001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3">
        <f t="shared" si="154"/>
        <v>41526.227280092593</v>
      </c>
      <c r="T1652" s="13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12">
        <v>2000</v>
      </c>
      <c r="E1653" s="12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50"/>
        <v>100.75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3">
        <f t="shared" si="154"/>
        <v>40625.692361111105</v>
      </c>
      <c r="T1653" s="13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12">
        <v>4500</v>
      </c>
      <c r="E1654" s="12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50"/>
        <v>100.66666666666666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3">
        <f t="shared" si="154"/>
        <v>41572.284641203703</v>
      </c>
      <c r="T1654" s="13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12">
        <v>5000</v>
      </c>
      <c r="E1655" s="12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50"/>
        <v>174.2304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3">
        <f t="shared" si="154"/>
        <v>40626.626111111109</v>
      </c>
      <c r="T1655" s="13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12">
        <v>1100</v>
      </c>
      <c r="E1656" s="12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50"/>
        <v>119.90909090909089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3">
        <f t="shared" si="154"/>
        <v>40987.682407407403</v>
      </c>
      <c r="T1656" s="13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12">
        <v>1500</v>
      </c>
      <c r="E1657" s="12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50"/>
        <v>142.86666666666667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3">
        <f t="shared" si="154"/>
        <v>40974.583564814813</v>
      </c>
      <c r="T1657" s="13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12">
        <v>7500</v>
      </c>
      <c r="E1658" s="12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50"/>
        <v>100.33493333333334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3">
        <f t="shared" si="154"/>
        <v>41226.720509259256</v>
      </c>
      <c r="T1658" s="13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12">
        <v>25000</v>
      </c>
      <c r="E1659" s="12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50"/>
        <v>104.93380000000001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3">
        <f t="shared" si="154"/>
        <v>41023.573703703703</v>
      </c>
      <c r="T1659" s="13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12">
        <v>6000</v>
      </c>
      <c r="E1660" s="12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50"/>
        <v>132.23333333333335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3">
        <f t="shared" si="154"/>
        <v>41223.013506944444</v>
      </c>
      <c r="T1660" s="13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12">
        <v>500</v>
      </c>
      <c r="E1661" s="12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50"/>
        <v>112.79999999999998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3">
        <f t="shared" si="154"/>
        <v>41596.705104166664</v>
      </c>
      <c r="T1661" s="13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12">
        <v>80</v>
      </c>
      <c r="E1662" s="1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50"/>
        <v>1253.75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3">
        <f t="shared" si="154"/>
        <v>42459.485532407409</v>
      </c>
      <c r="T1662" s="13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12">
        <v>7900</v>
      </c>
      <c r="E1663" s="12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50"/>
        <v>102.50632911392405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3">
        <f t="shared" si="154"/>
        <v>42343.789710648147</v>
      </c>
      <c r="T1663" s="13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12">
        <v>8000</v>
      </c>
      <c r="E1664" s="12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50"/>
        <v>102.6375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3">
        <f t="shared" si="154"/>
        <v>40847.99</v>
      </c>
      <c r="T1664" s="13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12">
        <v>1000</v>
      </c>
      <c r="E1665" s="12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50"/>
        <v>108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3">
        <f t="shared" si="154"/>
        <v>42005.813738425924</v>
      </c>
      <c r="T1665" s="13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12">
        <v>2500</v>
      </c>
      <c r="E1666" s="12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ref="O1666:O1729" si="156">E1666/D1666 *100</f>
        <v>122.40879999999999</v>
      </c>
      <c r="P1666" s="6">
        <f t="shared" ref="P1666:P1729" si="157">E1666/L1666</f>
        <v>34.384494382022467</v>
      </c>
      <c r="Q1666" t="str">
        <f t="shared" ref="Q1666:Q1729" si="158">LEFT(N1666,FIND("/",N1666)-1)</f>
        <v>music</v>
      </c>
      <c r="R1666" t="str">
        <f t="shared" ref="R1666:R1729" si="159">RIGHT(N1666,LEN(N1666)-FIND("/",N1666))</f>
        <v>pop</v>
      </c>
      <c r="S1666" s="13">
        <f t="shared" ref="S1666:S1729" si="160">(((J1666/60)/60)/24)+DATE(1970,1,1)+(-5/24)</f>
        <v>40939.553449074068</v>
      </c>
      <c r="T1666" s="13">
        <f t="shared" ref="T1666:T1729" si="161">(((I1666/60)/60)/24)+DATE(1970,1,1)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12">
        <v>3500</v>
      </c>
      <c r="E1667" s="12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si="156"/>
        <v>119.45714285714286</v>
      </c>
      <c r="P1667" s="6">
        <f t="shared" si="157"/>
        <v>44.956989247311824</v>
      </c>
      <c r="Q1667" t="str">
        <f t="shared" si="158"/>
        <v>music</v>
      </c>
      <c r="R1667" t="str">
        <f t="shared" si="159"/>
        <v>pop</v>
      </c>
      <c r="S1667" s="13">
        <f t="shared" si="160"/>
        <v>40564.441122685181</v>
      </c>
      <c r="T1667" s="13">
        <f t="shared" si="161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12">
        <v>2500</v>
      </c>
      <c r="E1668" s="12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56"/>
        <v>160.88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3">
        <f t="shared" si="160"/>
        <v>41331.04482638889</v>
      </c>
      <c r="T1668" s="13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12">
        <v>3400</v>
      </c>
      <c r="E1669" s="12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56"/>
        <v>126.85294117647059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3">
        <f t="shared" si="160"/>
        <v>41681.862245370365</v>
      </c>
      <c r="T1669" s="13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12">
        <v>8000</v>
      </c>
      <c r="E1670" s="12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56"/>
        <v>102.6375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3">
        <f t="shared" si="160"/>
        <v>40844.941423611104</v>
      </c>
      <c r="T1670" s="13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12">
        <v>2000</v>
      </c>
      <c r="E1671" s="12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56"/>
        <v>139.75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3">
        <f t="shared" si="160"/>
        <v>42461.676805555551</v>
      </c>
      <c r="T1671" s="13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12">
        <v>1000</v>
      </c>
      <c r="E1672" s="1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56"/>
        <v>102.60000000000001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3">
        <f t="shared" si="160"/>
        <v>40313.722210648149</v>
      </c>
      <c r="T1672" s="13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12">
        <v>2000</v>
      </c>
      <c r="E1673" s="12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56"/>
        <v>100.67349999999999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3">
        <f t="shared" si="160"/>
        <v>42553.335810185185</v>
      </c>
      <c r="T1673" s="13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12">
        <v>1700</v>
      </c>
      <c r="E1674" s="12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56"/>
        <v>112.94117647058823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3">
        <f t="shared" si="160"/>
        <v>41034.448263888888</v>
      </c>
      <c r="T1674" s="13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12">
        <v>2100</v>
      </c>
      <c r="E1675" s="12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56"/>
        <v>128.09523809523807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3">
        <f t="shared" si="160"/>
        <v>42039.670046296298</v>
      </c>
      <c r="T1675" s="13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12">
        <v>5000</v>
      </c>
      <c r="E1676" s="12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56"/>
        <v>201.7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3">
        <f t="shared" si="160"/>
        <v>42569.397060185183</v>
      </c>
      <c r="T1676" s="13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12">
        <v>1000</v>
      </c>
      <c r="E1677" s="12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56"/>
        <v>137.416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3">
        <f t="shared" si="160"/>
        <v>40802.524768518517</v>
      </c>
      <c r="T1677" s="13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12">
        <v>3000</v>
      </c>
      <c r="E1678" s="12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56"/>
        <v>115.33333333333333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3">
        <f t="shared" si="160"/>
        <v>40973.517905092594</v>
      </c>
      <c r="T1678" s="13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12">
        <v>6000</v>
      </c>
      <c r="E1679" s="12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56"/>
        <v>111.66666666666667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3">
        <f t="shared" si="160"/>
        <v>42416.198796296296</v>
      </c>
      <c r="T1679" s="13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12">
        <v>1500</v>
      </c>
      <c r="E1680" s="12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56"/>
        <v>118.39999999999999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3">
        <f t="shared" si="160"/>
        <v>41662.646655092591</v>
      </c>
      <c r="T1680" s="13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12">
        <v>2000</v>
      </c>
      <c r="E1681" s="12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56"/>
        <v>175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3">
        <f t="shared" si="160"/>
        <v>40722.860474537032</v>
      </c>
      <c r="T1681" s="13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12">
        <v>1000</v>
      </c>
      <c r="E1682" s="1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56"/>
        <v>117.5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3">
        <f t="shared" si="160"/>
        <v>41802.549386574072</v>
      </c>
      <c r="T1682" s="13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12">
        <v>65000</v>
      </c>
      <c r="E1683" s="12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56"/>
        <v>101.42212307692309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3">
        <f t="shared" si="160"/>
        <v>42773.91300925926</v>
      </c>
      <c r="T1683" s="13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12">
        <v>6000</v>
      </c>
      <c r="E1684" s="12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3">
        <f t="shared" si="160"/>
        <v>42779.005324074074</v>
      </c>
      <c r="T1684" s="13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12">
        <v>3500</v>
      </c>
      <c r="E1685" s="12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56"/>
        <v>21.714285714285715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3">
        <f t="shared" si="160"/>
        <v>42808.57335648148</v>
      </c>
      <c r="T1685" s="13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12">
        <v>8000</v>
      </c>
      <c r="E1686" s="12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56"/>
        <v>109.125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3">
        <f t="shared" si="160"/>
        <v>42783.606956018521</v>
      </c>
      <c r="T1686" s="13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12">
        <v>350</v>
      </c>
      <c r="E1687" s="12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56"/>
        <v>102.85714285714285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3">
        <f t="shared" si="160"/>
        <v>42788.041932870365</v>
      </c>
      <c r="T1687" s="13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12">
        <v>5000</v>
      </c>
      <c r="E1688" s="12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56"/>
        <v>0.36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3">
        <f t="shared" si="160"/>
        <v>42792.635636574072</v>
      </c>
      <c r="T1688" s="13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12">
        <v>10000</v>
      </c>
      <c r="E1689" s="12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56"/>
        <v>31.25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3">
        <f t="shared" si="160"/>
        <v>42801.838483796295</v>
      </c>
      <c r="T1689" s="13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12">
        <v>4000</v>
      </c>
      <c r="E1690" s="12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56"/>
        <v>44.3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3">
        <f t="shared" si="160"/>
        <v>42804.326319444437</v>
      </c>
      <c r="T1690" s="13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12">
        <v>2400</v>
      </c>
      <c r="E1691" s="12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56"/>
        <v>100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3">
        <f t="shared" si="160"/>
        <v>42780.734143518515</v>
      </c>
      <c r="T1691" s="13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12">
        <v>2500</v>
      </c>
      <c r="E1692" s="1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56"/>
        <v>25.4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3">
        <f t="shared" si="160"/>
        <v>42801.222708333335</v>
      </c>
      <c r="T1692" s="13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12">
        <v>30000</v>
      </c>
      <c r="E1693" s="12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56"/>
        <v>33.473333333333329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3">
        <f t="shared" si="160"/>
        <v>42795.49314814814</v>
      </c>
      <c r="T1693" s="13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12">
        <v>5000</v>
      </c>
      <c r="E1694" s="12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56"/>
        <v>47.8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3">
        <f t="shared" si="160"/>
        <v>42787.94290509259</v>
      </c>
      <c r="T1694" s="13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12">
        <v>3000</v>
      </c>
      <c r="E1695" s="12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56"/>
        <v>9.3333333333333339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3">
        <f t="shared" si="160"/>
        <v>42803.711944444447</v>
      </c>
      <c r="T1695" s="13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12">
        <v>10000</v>
      </c>
      <c r="E1696" s="12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56"/>
        <v>0.05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3">
        <f t="shared" si="160"/>
        <v>42791.461504629631</v>
      </c>
      <c r="T1696" s="13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12">
        <v>12000</v>
      </c>
      <c r="E1697" s="12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56"/>
        <v>11.708333333333334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3">
        <f t="shared" si="160"/>
        <v>42800.823078703703</v>
      </c>
      <c r="T1697" s="13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12">
        <v>300000</v>
      </c>
      <c r="E1698" s="12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3">
        <f t="shared" si="160"/>
        <v>42795.861238425925</v>
      </c>
      <c r="T1698" s="13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12">
        <v>12500</v>
      </c>
      <c r="E1699" s="12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56"/>
        <v>20.208000000000002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3">
        <f t="shared" si="160"/>
        <v>42804.82462962962</v>
      </c>
      <c r="T1699" s="13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12">
        <v>125000</v>
      </c>
      <c r="E1700" s="12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3">
        <f t="shared" si="160"/>
        <v>42795.999537037038</v>
      </c>
      <c r="T1700" s="13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12">
        <v>5105</v>
      </c>
      <c r="E1701" s="12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56"/>
        <v>4.2311459353574925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3">
        <f t="shared" si="160"/>
        <v>42806.655613425923</v>
      </c>
      <c r="T1701" s="13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12">
        <v>20000</v>
      </c>
      <c r="E1702" s="1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56"/>
        <v>26.06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3">
        <f t="shared" si="160"/>
        <v>42795.863310185181</v>
      </c>
      <c r="T1702" s="13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12">
        <v>5050</v>
      </c>
      <c r="E1703" s="12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56"/>
        <v>0.19801980198019803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3">
        <f t="shared" si="160"/>
        <v>41989.456076388888</v>
      </c>
      <c r="T1703" s="13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12">
        <v>16500</v>
      </c>
      <c r="E1704" s="12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56"/>
        <v>6.0606060606060606E-3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3">
        <f t="shared" si="160"/>
        <v>42063.661458333336</v>
      </c>
      <c r="T1704" s="13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12">
        <v>5000</v>
      </c>
      <c r="E1705" s="12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56"/>
        <v>1.02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3">
        <f t="shared" si="160"/>
        <v>42187.073344907411</v>
      </c>
      <c r="T1705" s="13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12">
        <v>2000</v>
      </c>
      <c r="E1706" s="12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56"/>
        <v>65.100000000000009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3">
        <f t="shared" si="160"/>
        <v>42020.931400462963</v>
      </c>
      <c r="T1706" s="13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12">
        <v>2000</v>
      </c>
      <c r="E1707" s="12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3">
        <f t="shared" si="160"/>
        <v>42244.808402777773</v>
      </c>
      <c r="T1707" s="13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12">
        <v>5500</v>
      </c>
      <c r="E1708" s="12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3">
        <f t="shared" si="160"/>
        <v>42179.098055555551</v>
      </c>
      <c r="T1708" s="13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12">
        <v>5000</v>
      </c>
      <c r="E1709" s="12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56"/>
        <v>9.74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3">
        <f t="shared" si="160"/>
        <v>42427.512673611105</v>
      </c>
      <c r="T1709" s="13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12">
        <v>7000</v>
      </c>
      <c r="E1710" s="12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3">
        <f t="shared" si="160"/>
        <v>42451.658634259256</v>
      </c>
      <c r="T1710" s="13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12">
        <v>1750</v>
      </c>
      <c r="E1711" s="12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56"/>
        <v>4.8571428571428568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3">
        <f t="shared" si="160"/>
        <v>41841.355486111104</v>
      </c>
      <c r="T1711" s="13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12">
        <v>5000</v>
      </c>
      <c r="E1712" s="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56"/>
        <v>0.67999999999999994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3">
        <f t="shared" si="160"/>
        <v>42341.382962962954</v>
      </c>
      <c r="T1712" s="13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12">
        <v>10000</v>
      </c>
      <c r="E1713" s="12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56"/>
        <v>10.5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3">
        <f t="shared" si="160"/>
        <v>41852.437893518516</v>
      </c>
      <c r="T1713" s="13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12">
        <v>5000</v>
      </c>
      <c r="E1714" s="12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3">
        <f t="shared" si="160"/>
        <v>42125.705474537033</v>
      </c>
      <c r="T1714" s="13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12">
        <v>3000</v>
      </c>
      <c r="E1715" s="12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56"/>
        <v>1.6666666666666667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3">
        <f t="shared" si="160"/>
        <v>41887.592731481483</v>
      </c>
      <c r="T1715" s="13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12">
        <v>25000</v>
      </c>
      <c r="E1716" s="12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56"/>
        <v>7.8680000000000003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3">
        <f t="shared" si="160"/>
        <v>42095.710196759253</v>
      </c>
      <c r="T1716" s="13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12">
        <v>5000</v>
      </c>
      <c r="E1717" s="12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56"/>
        <v>0.22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3">
        <f t="shared" si="160"/>
        <v>42064.009085648147</v>
      </c>
      <c r="T1717" s="13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12">
        <v>2000</v>
      </c>
      <c r="E1718" s="12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56"/>
        <v>7.5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3">
        <f t="shared" si="160"/>
        <v>42673.369201388887</v>
      </c>
      <c r="T1718" s="13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12">
        <v>3265</v>
      </c>
      <c r="E1719" s="12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56"/>
        <v>42.725880551301685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3">
        <f t="shared" si="160"/>
        <v>42460.773587962954</v>
      </c>
      <c r="T1719" s="13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12">
        <v>35000</v>
      </c>
      <c r="E1720" s="12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56"/>
        <v>0.2142857142857143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3">
        <f t="shared" si="160"/>
        <v>42460.402187499996</v>
      </c>
      <c r="T1720" s="13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12">
        <v>4000</v>
      </c>
      <c r="E1721" s="12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56"/>
        <v>0.87500000000000011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3">
        <f t="shared" si="160"/>
        <v>41869.326284722221</v>
      </c>
      <c r="T1721" s="13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12">
        <v>4000</v>
      </c>
      <c r="E1722" s="1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56"/>
        <v>5.625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3">
        <f t="shared" si="160"/>
        <v>41922.574895833335</v>
      </c>
      <c r="T1722" s="13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12">
        <v>5000</v>
      </c>
      <c r="E1723" s="12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3">
        <f t="shared" si="160"/>
        <v>42319.25304398148</v>
      </c>
      <c r="T1723" s="13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12">
        <v>2880</v>
      </c>
      <c r="E1724" s="12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56"/>
        <v>3.4722222222222224E-2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3">
        <f t="shared" si="160"/>
        <v>42425.752650462957</v>
      </c>
      <c r="T1724" s="13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12">
        <v>10000</v>
      </c>
      <c r="E1725" s="12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56"/>
        <v>6.5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3">
        <f t="shared" si="160"/>
        <v>42129.617071759254</v>
      </c>
      <c r="T1725" s="13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12">
        <v>6000</v>
      </c>
      <c r="E1726" s="12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56"/>
        <v>0.58333333333333337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3">
        <f t="shared" si="160"/>
        <v>41912.724097222221</v>
      </c>
      <c r="T1726" s="13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12">
        <v>5500</v>
      </c>
      <c r="E1727" s="12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56"/>
        <v>10.181818181818182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3">
        <f t="shared" si="160"/>
        <v>41845.759826388887</v>
      </c>
      <c r="T1727" s="13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12">
        <v>6500</v>
      </c>
      <c r="E1728" s="12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56"/>
        <v>33.784615384615385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3">
        <f t="shared" si="160"/>
        <v>41788.711388888885</v>
      </c>
      <c r="T1728" s="13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12">
        <v>3000</v>
      </c>
      <c r="E1729" s="12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56"/>
        <v>3.3333333333333333E-2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3">
        <f t="shared" si="160"/>
        <v>42044.719641203708</v>
      </c>
      <c r="T1729" s="13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12">
        <v>1250</v>
      </c>
      <c r="E1730" s="12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ref="O1730:O1793" si="162">E1730/D1730 *100</f>
        <v>68.400000000000006</v>
      </c>
      <c r="P1730" s="6">
        <f t="shared" ref="P1730:P1793" si="163">E1730/L1730</f>
        <v>122.14285714285714</v>
      </c>
      <c r="Q1730" t="str">
        <f t="shared" ref="Q1730:Q1793" si="164">LEFT(N1730,FIND("/",N1730)-1)</f>
        <v>music</v>
      </c>
      <c r="R1730" t="str">
        <f t="shared" ref="R1730:R1793" si="165">RIGHT(N1730,LEN(N1730)-FIND("/",N1730))</f>
        <v>faith</v>
      </c>
      <c r="S1730" s="13">
        <f t="shared" ref="S1730:S1793" si="166">(((J1730/60)/60)/24)+DATE(1970,1,1)+(-5/24)</f>
        <v>42268.417523148142</v>
      </c>
      <c r="T1730" s="13">
        <f t="shared" ref="T1730:T1793" si="167">(((I1730/60)/60)/24)+DATE(1970,1,1)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12">
        <v>10000</v>
      </c>
      <c r="E1731" s="12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si="162"/>
        <v>0</v>
      </c>
      <c r="P1731" s="6" t="e">
        <f t="shared" si="163"/>
        <v>#DIV/0!</v>
      </c>
      <c r="Q1731" t="str">
        <f t="shared" si="164"/>
        <v>music</v>
      </c>
      <c r="R1731" t="str">
        <f t="shared" si="165"/>
        <v>faith</v>
      </c>
      <c r="S1731" s="13">
        <f t="shared" si="166"/>
        <v>42470.843819444439</v>
      </c>
      <c r="T1731" s="13">
        <f t="shared" si="167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12">
        <v>3000</v>
      </c>
      <c r="E1732" s="1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3">
        <f t="shared" si="166"/>
        <v>42271.879432870373</v>
      </c>
      <c r="T1732" s="13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12">
        <v>1000</v>
      </c>
      <c r="E1733" s="12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3">
        <f t="shared" si="166"/>
        <v>42152.698518518511</v>
      </c>
      <c r="T1733" s="13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12">
        <v>4000</v>
      </c>
      <c r="E1734" s="12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3">
        <f t="shared" si="166"/>
        <v>42325.475474537037</v>
      </c>
      <c r="T1734" s="13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12">
        <v>10000</v>
      </c>
      <c r="E1735" s="12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3">
        <f t="shared" si="166"/>
        <v>42614.467291666668</v>
      </c>
      <c r="T1735" s="13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12">
        <v>4500</v>
      </c>
      <c r="E1736" s="12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62"/>
        <v>2.2222222222222223E-2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3">
        <f t="shared" si="166"/>
        <v>42101.828194444439</v>
      </c>
      <c r="T1736" s="13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12">
        <v>1000</v>
      </c>
      <c r="E1737" s="12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62"/>
        <v>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3">
        <f t="shared" si="166"/>
        <v>42559.605844907412</v>
      </c>
      <c r="T1737" s="13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12">
        <v>3000</v>
      </c>
      <c r="E1738" s="12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62"/>
        <v>0.73333333333333328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3">
        <f t="shared" si="166"/>
        <v>42286.65315972222</v>
      </c>
      <c r="T1738" s="13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12">
        <v>4000</v>
      </c>
      <c r="E1739" s="12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62"/>
        <v>21.25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3">
        <f t="shared" si="166"/>
        <v>42175.740648148152</v>
      </c>
      <c r="T1739" s="13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12">
        <v>5000</v>
      </c>
      <c r="E1740" s="12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62"/>
        <v>0.4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3">
        <f t="shared" si="166"/>
        <v>41884.665995370371</v>
      </c>
      <c r="T1740" s="13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12">
        <v>1000</v>
      </c>
      <c r="E1741" s="12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62"/>
        <v>0.1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3">
        <f t="shared" si="166"/>
        <v>42435.665879629632</v>
      </c>
      <c r="T1741" s="13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12">
        <v>3000</v>
      </c>
      <c r="E1742" s="1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3">
        <f t="shared" si="166"/>
        <v>42171.60905092593</v>
      </c>
      <c r="T1742" s="13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12">
        <v>1200</v>
      </c>
      <c r="E1743" s="12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62"/>
        <v>110.83333333333334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3">
        <f t="shared" si="166"/>
        <v>42120.419803240737</v>
      </c>
      <c r="T1743" s="13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12">
        <v>2000</v>
      </c>
      <c r="E1744" s="12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62"/>
        <v>108.74999999999999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3">
        <f t="shared" si="166"/>
        <v>42710.668634259251</v>
      </c>
      <c r="T1744" s="13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12">
        <v>6000</v>
      </c>
      <c r="E1745" s="12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62"/>
        <v>100.41666666666667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3">
        <f t="shared" si="166"/>
        <v>42586.717303240737</v>
      </c>
      <c r="T1745" s="13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12">
        <v>5500</v>
      </c>
      <c r="E1746" s="12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62"/>
        <v>118.45454545454545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3">
        <f t="shared" si="166"/>
        <v>42026.396724537037</v>
      </c>
      <c r="T1746" s="13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12">
        <v>7000</v>
      </c>
      <c r="E1747" s="12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62"/>
        <v>114.01428571428571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3">
        <f t="shared" si="166"/>
        <v>42690.051365740735</v>
      </c>
      <c r="T1747" s="13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12">
        <v>15000</v>
      </c>
      <c r="E1748" s="12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62"/>
        <v>148.10000000000002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3">
        <f t="shared" si="166"/>
        <v>42667.968368055554</v>
      </c>
      <c r="T1748" s="13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12">
        <v>9000</v>
      </c>
      <c r="E1749" s="12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62"/>
        <v>104.95555555555556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3">
        <f t="shared" si="166"/>
        <v>42292.227199074077</v>
      </c>
      <c r="T1749" s="13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12">
        <v>50000</v>
      </c>
      <c r="E1750" s="12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62"/>
        <v>129.94800000000001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3">
        <f t="shared" si="166"/>
        <v>42219.742395833331</v>
      </c>
      <c r="T1750" s="13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12">
        <v>10050</v>
      </c>
      <c r="E1751" s="12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62"/>
        <v>123.48756218905473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3">
        <f t="shared" si="166"/>
        <v>42758.767604166664</v>
      </c>
      <c r="T1751" s="13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12">
        <v>5000</v>
      </c>
      <c r="E1752" s="1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62"/>
        <v>201.62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3">
        <f t="shared" si="166"/>
        <v>42454.628518518519</v>
      </c>
      <c r="T1752" s="13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12">
        <v>10000</v>
      </c>
      <c r="E1753" s="12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62"/>
        <v>102.89999999999999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3">
        <f t="shared" si="166"/>
        <v>42052.573182870365</v>
      </c>
      <c r="T1753" s="13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12">
        <v>1200</v>
      </c>
      <c r="E1754" s="12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62"/>
        <v>260.16666666666663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3">
        <f t="shared" si="166"/>
        <v>42627.044930555552</v>
      </c>
      <c r="T1754" s="13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12">
        <v>15000</v>
      </c>
      <c r="E1755" s="12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62"/>
        <v>108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3">
        <f t="shared" si="166"/>
        <v>42420.541296296295</v>
      </c>
      <c r="T1755" s="13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12">
        <v>8500</v>
      </c>
      <c r="E1756" s="12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62"/>
        <v>110.52941176470587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3">
        <f t="shared" si="166"/>
        <v>42067.668437499997</v>
      </c>
      <c r="T1756" s="13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12">
        <v>25</v>
      </c>
      <c r="E1757" s="12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62"/>
        <v>120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3">
        <f t="shared" si="166"/>
        <v>42252.580567129626</v>
      </c>
      <c r="T1757" s="13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12">
        <v>5500</v>
      </c>
      <c r="E1758" s="12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62"/>
        <v>102.82909090909091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3">
        <f t="shared" si="166"/>
        <v>42570.959131944437</v>
      </c>
      <c r="T1758" s="13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12">
        <v>5000</v>
      </c>
      <c r="E1759" s="12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62"/>
        <v>115.99999999999999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3">
        <f t="shared" si="166"/>
        <v>42733.619016203702</v>
      </c>
      <c r="T1759" s="13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12">
        <v>1000</v>
      </c>
      <c r="E1760" s="12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62"/>
        <v>114.7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3">
        <f t="shared" si="166"/>
        <v>42505.74759259259</v>
      </c>
      <c r="T1760" s="13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12">
        <v>5000</v>
      </c>
      <c r="E1761" s="12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62"/>
        <v>106.60000000000001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3">
        <f t="shared" si="166"/>
        <v>42068.620706018519</v>
      </c>
      <c r="T1761" s="13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12">
        <v>5000</v>
      </c>
      <c r="E1762" s="1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62"/>
        <v>165.44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3">
        <f t="shared" si="166"/>
        <v>42405.464270833334</v>
      </c>
      <c r="T1762" s="13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12">
        <v>100</v>
      </c>
      <c r="E1763" s="12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62"/>
        <v>155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3">
        <f t="shared" si="166"/>
        <v>42209.359490740739</v>
      </c>
      <c r="T1763" s="13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12">
        <v>100</v>
      </c>
      <c r="E1764" s="12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62"/>
        <v>885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3">
        <f t="shared" si="166"/>
        <v>42410.773668981477</v>
      </c>
      <c r="T1764" s="13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12">
        <v>12000</v>
      </c>
      <c r="E1765" s="12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62"/>
        <v>101.90833333333333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3">
        <f t="shared" si="166"/>
        <v>42636.660185185181</v>
      </c>
      <c r="T1765" s="13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12">
        <v>11000</v>
      </c>
      <c r="E1766" s="12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62"/>
        <v>19.600000000000001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3">
        <f t="shared" si="166"/>
        <v>41825.27753472222</v>
      </c>
      <c r="T1766" s="13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12">
        <v>12500</v>
      </c>
      <c r="E1767" s="12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62"/>
        <v>59.467839999999995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3">
        <f t="shared" si="166"/>
        <v>41834.772129629629</v>
      </c>
      <c r="T1767" s="13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12">
        <v>1500</v>
      </c>
      <c r="E1768" s="12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3">
        <f t="shared" si="166"/>
        <v>41855.65148148148</v>
      </c>
      <c r="T1768" s="13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12">
        <v>5000</v>
      </c>
      <c r="E1769" s="12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62"/>
        <v>45.72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3">
        <f t="shared" si="166"/>
        <v>41824.450046296297</v>
      </c>
      <c r="T1769" s="13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12">
        <v>5000</v>
      </c>
      <c r="E1770" s="12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62"/>
        <v>3.74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3">
        <f t="shared" si="166"/>
        <v>41849.352361111109</v>
      </c>
      <c r="T1770" s="13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12">
        <v>40000</v>
      </c>
      <c r="E1771" s="12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62"/>
        <v>2.7025000000000001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3">
        <f t="shared" si="166"/>
        <v>41987.610636574071</v>
      </c>
      <c r="T1771" s="13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12">
        <v>24500</v>
      </c>
      <c r="E1772" s="1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62"/>
        <v>56.51428571428572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3">
        <f t="shared" si="166"/>
        <v>41891.571689814817</v>
      </c>
      <c r="T1772" s="13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12">
        <v>4200</v>
      </c>
      <c r="E1773" s="12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62"/>
        <v>21.30952380952381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3">
        <f t="shared" si="166"/>
        <v>41905.771296296298</v>
      </c>
      <c r="T1773" s="13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12">
        <v>5500</v>
      </c>
      <c r="E1774" s="12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62"/>
        <v>15.6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3">
        <f t="shared" si="166"/>
        <v>41766.509675925925</v>
      </c>
      <c r="T1774" s="13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12">
        <v>30000</v>
      </c>
      <c r="E1775" s="12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62"/>
        <v>6.2566666666666677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3">
        <f t="shared" si="166"/>
        <v>41978.552060185182</v>
      </c>
      <c r="T1775" s="13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12">
        <v>2500</v>
      </c>
      <c r="E1776" s="12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62"/>
        <v>45.92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3">
        <f t="shared" si="166"/>
        <v>41930.010324074072</v>
      </c>
      <c r="T1776" s="13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12">
        <v>32500</v>
      </c>
      <c r="E1777" s="12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62"/>
        <v>65.101538461538468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3">
        <f t="shared" si="166"/>
        <v>41891.768055555556</v>
      </c>
      <c r="T1777" s="13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12">
        <v>5000</v>
      </c>
      <c r="E1778" s="12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62"/>
        <v>6.7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3">
        <f t="shared" si="166"/>
        <v>41905.748506944445</v>
      </c>
      <c r="T1778" s="13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12">
        <v>4800</v>
      </c>
      <c r="E1779" s="12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62"/>
        <v>13.5625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3">
        <f t="shared" si="166"/>
        <v>42025.14876157407</v>
      </c>
      <c r="T1779" s="13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12">
        <v>50000</v>
      </c>
      <c r="E1780" s="12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62"/>
        <v>1.9900000000000002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3">
        <f t="shared" si="166"/>
        <v>42045.655034722215</v>
      </c>
      <c r="T1780" s="13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12">
        <v>11000</v>
      </c>
      <c r="E1781" s="12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62"/>
        <v>36.236363636363642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3">
        <f t="shared" si="166"/>
        <v>42585.483564814807</v>
      </c>
      <c r="T1781" s="13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12">
        <v>30000</v>
      </c>
      <c r="E1782" s="1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62"/>
        <v>39.743333333333339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3">
        <f t="shared" si="166"/>
        <v>42493.392476851855</v>
      </c>
      <c r="T1782" s="13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12">
        <v>5500</v>
      </c>
      <c r="E1783" s="12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62"/>
        <v>25.763636363636365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3">
        <f t="shared" si="166"/>
        <v>42597.409085648142</v>
      </c>
      <c r="T1783" s="13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12">
        <v>35000</v>
      </c>
      <c r="E1784" s="12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62"/>
        <v>15.491428571428573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3">
        <f t="shared" si="166"/>
        <v>42388.366770833331</v>
      </c>
      <c r="T1784" s="13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12">
        <v>40000</v>
      </c>
      <c r="E1785" s="12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62"/>
        <v>23.692499999999999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3">
        <f t="shared" si="166"/>
        <v>42115.741643518515</v>
      </c>
      <c r="T1785" s="13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12">
        <v>5000</v>
      </c>
      <c r="E1786" s="12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62"/>
        <v>39.76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3">
        <f t="shared" si="166"/>
        <v>42003.447222222218</v>
      </c>
      <c r="T1786" s="13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12">
        <v>24000</v>
      </c>
      <c r="E1787" s="12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62"/>
        <v>20.220833333333331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3">
        <f t="shared" si="166"/>
        <v>41896.926562499997</v>
      </c>
      <c r="T1787" s="13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12">
        <v>1900</v>
      </c>
      <c r="E1788" s="12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62"/>
        <v>47.631578947368418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3">
        <f t="shared" si="166"/>
        <v>41958.342326388891</v>
      </c>
      <c r="T1788" s="13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12">
        <v>10000</v>
      </c>
      <c r="E1789" s="12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62"/>
        <v>15.329999999999998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3">
        <f t="shared" si="166"/>
        <v>42068.447187499994</v>
      </c>
      <c r="T1789" s="13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12">
        <v>5500</v>
      </c>
      <c r="E1790" s="12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62"/>
        <v>1.3818181818181818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3">
        <f t="shared" si="166"/>
        <v>41913.740069444444</v>
      </c>
      <c r="T1790" s="13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12">
        <v>8000</v>
      </c>
      <c r="E1791" s="12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62"/>
        <v>0.5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3">
        <f t="shared" si="166"/>
        <v>41956.041701388887</v>
      </c>
      <c r="T1791" s="13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12">
        <v>33000</v>
      </c>
      <c r="E1792" s="1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62"/>
        <v>4.957575757575758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3">
        <f t="shared" si="166"/>
        <v>42010.466180555559</v>
      </c>
      <c r="T1792" s="13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12">
        <v>3000</v>
      </c>
      <c r="E1793" s="12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62"/>
        <v>3.5666666666666664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3">
        <f t="shared" si="166"/>
        <v>41973.532002314816</v>
      </c>
      <c r="T1793" s="13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12">
        <v>25000</v>
      </c>
      <c r="E1794" s="12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ref="O1794:O1857" si="168">E1794/D1794 *100</f>
        <v>61.124000000000002</v>
      </c>
      <c r="P1794" s="6">
        <f t="shared" ref="P1794:P1857" si="169">E1794/L1794</f>
        <v>109.93525179856115</v>
      </c>
      <c r="Q1794" t="str">
        <f t="shared" ref="Q1794:Q1857" si="170">LEFT(N1794,FIND("/",N1794)-1)</f>
        <v>photography</v>
      </c>
      <c r="R1794" t="str">
        <f t="shared" ref="R1794:R1857" si="171">RIGHT(N1794,LEN(N1794)-FIND("/",N1794))</f>
        <v>photobooks</v>
      </c>
      <c r="S1794" s="13">
        <f t="shared" ref="S1794:S1857" si="172">(((J1794/60)/60)/24)+DATE(1970,1,1)+(-5/24)</f>
        <v>42188.822708333326</v>
      </c>
      <c r="T1794" s="13">
        <f t="shared" ref="T1794:T1857" si="173">(((I1794/60)/60)/24)+DATE(1970,1,1)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12">
        <v>3000</v>
      </c>
      <c r="E1795" s="12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si="168"/>
        <v>1.3333333333333335</v>
      </c>
      <c r="P1795" s="6">
        <f t="shared" si="169"/>
        <v>20</v>
      </c>
      <c r="Q1795" t="str">
        <f t="shared" si="170"/>
        <v>photography</v>
      </c>
      <c r="R1795" t="str">
        <f t="shared" si="171"/>
        <v>photobooks</v>
      </c>
      <c r="S1795" s="13">
        <f t="shared" si="172"/>
        <v>41940.683333333334</v>
      </c>
      <c r="T1795" s="13">
        <f t="shared" si="173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12">
        <v>9000</v>
      </c>
      <c r="E1796" s="12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68"/>
        <v>11.077777777777778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3">
        <f t="shared" si="172"/>
        <v>42011.342847222222</v>
      </c>
      <c r="T1796" s="13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12">
        <v>28000</v>
      </c>
      <c r="E1797" s="12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68"/>
        <v>38.735714285714288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3">
        <f t="shared" si="172"/>
        <v>42628.080335648141</v>
      </c>
      <c r="T1797" s="13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12">
        <v>19000</v>
      </c>
      <c r="E1798" s="12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68"/>
        <v>22.05263157894737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3">
        <f t="shared" si="172"/>
        <v>42515.231087962959</v>
      </c>
      <c r="T1798" s="13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12">
        <v>10000</v>
      </c>
      <c r="E1799" s="12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68"/>
        <v>67.55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3">
        <f t="shared" si="172"/>
        <v>42689.360983796294</v>
      </c>
      <c r="T1799" s="13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12">
        <v>16000</v>
      </c>
      <c r="E1800" s="12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68"/>
        <v>13.637499999999999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3">
        <f t="shared" si="172"/>
        <v>42344.118437499994</v>
      </c>
      <c r="T1800" s="13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12">
        <v>4000</v>
      </c>
      <c r="E1801" s="12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68"/>
        <v>1.7457500000000001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3">
        <f t="shared" si="172"/>
        <v>41934.634351851848</v>
      </c>
      <c r="T1801" s="13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12">
        <v>46260</v>
      </c>
      <c r="E1802" s="1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68"/>
        <v>20.44963251188932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3">
        <f t="shared" si="172"/>
        <v>42623.397800925923</v>
      </c>
      <c r="T1802" s="13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12">
        <v>17000</v>
      </c>
      <c r="E1803" s="12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68"/>
        <v>13.852941176470587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3">
        <f t="shared" si="172"/>
        <v>42321.452175925922</v>
      </c>
      <c r="T1803" s="13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12">
        <v>3500</v>
      </c>
      <c r="E1804" s="12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68"/>
        <v>48.485714285714288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3">
        <f t="shared" si="172"/>
        <v>42159.264236111114</v>
      </c>
      <c r="T1804" s="13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12">
        <v>17500</v>
      </c>
      <c r="E1805" s="12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68"/>
        <v>30.8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3">
        <f t="shared" si="172"/>
        <v>42017.863217592596</v>
      </c>
      <c r="T1805" s="13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12">
        <v>15500</v>
      </c>
      <c r="E1806" s="12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68"/>
        <v>35.174193548387095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3">
        <f t="shared" si="172"/>
        <v>42282.469953703701</v>
      </c>
      <c r="T1806" s="13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12">
        <v>22500</v>
      </c>
      <c r="E1807" s="12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68"/>
        <v>36.404444444444444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3">
        <f t="shared" si="172"/>
        <v>42247.595578703702</v>
      </c>
      <c r="T1807" s="13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12">
        <v>20000</v>
      </c>
      <c r="E1808" s="12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68"/>
        <v>2.9550000000000001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3">
        <f t="shared" si="172"/>
        <v>41877.429965277777</v>
      </c>
      <c r="T1808" s="13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12">
        <v>5000</v>
      </c>
      <c r="E1809" s="12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68"/>
        <v>11.06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3">
        <f t="shared" si="172"/>
        <v>41879.860104166662</v>
      </c>
      <c r="T1809" s="13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12">
        <v>28000</v>
      </c>
      <c r="E1810" s="12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68"/>
        <v>41.407142857142858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3">
        <f t="shared" si="172"/>
        <v>42742.472569444442</v>
      </c>
      <c r="T1810" s="13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12">
        <v>3500</v>
      </c>
      <c r="E1811" s="12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68"/>
        <v>10.857142857142858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3">
        <f t="shared" si="172"/>
        <v>42029.699525462966</v>
      </c>
      <c r="T1811" s="13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12">
        <v>450</v>
      </c>
      <c r="E1812" s="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68"/>
        <v>3.3333333333333335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3">
        <f t="shared" si="172"/>
        <v>41860.701689814814</v>
      </c>
      <c r="T1812" s="13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12">
        <v>54000</v>
      </c>
      <c r="E1813" s="12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68"/>
        <v>7.407407407407407E-2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3">
        <f t="shared" si="172"/>
        <v>41876.225347222222</v>
      </c>
      <c r="T1813" s="13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12">
        <v>6500</v>
      </c>
      <c r="E1814" s="12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68"/>
        <v>13.307692307692307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3">
        <f t="shared" si="172"/>
        <v>42524.110370370363</v>
      </c>
      <c r="T1814" s="13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12">
        <v>8750</v>
      </c>
      <c r="E1815" s="12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3">
        <f t="shared" si="172"/>
        <v>41829.68069444444</v>
      </c>
      <c r="T1815" s="13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12">
        <v>12000</v>
      </c>
      <c r="E1816" s="12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68"/>
        <v>49.183333333333337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3">
        <f t="shared" si="172"/>
        <v>42033.105740740742</v>
      </c>
      <c r="T1816" s="13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12">
        <v>3000</v>
      </c>
      <c r="E1817" s="12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3">
        <f t="shared" si="172"/>
        <v>42172.698344907411</v>
      </c>
      <c r="T1817" s="13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12">
        <v>25000</v>
      </c>
      <c r="E1818" s="12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68"/>
        <v>2.036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3">
        <f t="shared" si="172"/>
        <v>42548.667858796289</v>
      </c>
      <c r="T1818" s="13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12">
        <v>18000</v>
      </c>
      <c r="E1819" s="12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68"/>
        <v>52.327777777777776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3">
        <f t="shared" si="172"/>
        <v>42705.453784722216</v>
      </c>
      <c r="T1819" s="13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12">
        <v>15000</v>
      </c>
      <c r="E1820" s="12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3">
        <f t="shared" si="172"/>
        <v>42067.026041666664</v>
      </c>
      <c r="T1820" s="13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12">
        <v>1200</v>
      </c>
      <c r="E1821" s="12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68"/>
        <v>2.083333333333333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3">
        <f t="shared" si="172"/>
        <v>41820.543935185182</v>
      </c>
      <c r="T1821" s="13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12">
        <v>26000</v>
      </c>
      <c r="E1822" s="1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68"/>
        <v>6.565384615384616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3">
        <f t="shared" si="172"/>
        <v>42064.87604166667</v>
      </c>
      <c r="T1822" s="13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12">
        <v>2500</v>
      </c>
      <c r="E1823" s="12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68"/>
        <v>134.88999999999999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3">
        <f t="shared" si="172"/>
        <v>40926.110729166663</v>
      </c>
      <c r="T1823" s="13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12">
        <v>300</v>
      </c>
      <c r="E1824" s="12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68"/>
        <v>100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3">
        <f t="shared" si="172"/>
        <v>41634.588680555549</v>
      </c>
      <c r="T1824" s="13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12">
        <v>700</v>
      </c>
      <c r="E1825" s="12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68"/>
        <v>115.85714285714286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3">
        <f t="shared" si="172"/>
        <v>41176.47657407407</v>
      </c>
      <c r="T1825" s="13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12">
        <v>3000</v>
      </c>
      <c r="E1826" s="12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68"/>
        <v>100.06666666666666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3">
        <f t="shared" si="172"/>
        <v>41626.707951388889</v>
      </c>
      <c r="T1826" s="13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12">
        <v>2000</v>
      </c>
      <c r="E1827" s="12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68"/>
        <v>105.05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3">
        <f t="shared" si="172"/>
        <v>41443.626192129625</v>
      </c>
      <c r="T1827" s="13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12">
        <v>2000</v>
      </c>
      <c r="E1828" s="12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68"/>
        <v>101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3">
        <f t="shared" si="172"/>
        <v>41657.715474537035</v>
      </c>
      <c r="T1828" s="13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12">
        <v>8000</v>
      </c>
      <c r="E1829" s="12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68"/>
        <v>100.66250000000001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3">
        <f t="shared" si="172"/>
        <v>40555.117604166662</v>
      </c>
      <c r="T1829" s="13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12">
        <v>20000</v>
      </c>
      <c r="E1830" s="12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68"/>
        <v>100.16000000000001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3">
        <f t="shared" si="172"/>
        <v>41736.691319444442</v>
      </c>
      <c r="T1830" s="13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12">
        <v>1500</v>
      </c>
      <c r="E1831" s="12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68"/>
        <v>166.68333333333334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3">
        <f t="shared" si="172"/>
        <v>40515.879293981481</v>
      </c>
      <c r="T1831" s="13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12">
        <v>15000</v>
      </c>
      <c r="E1832" s="1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68"/>
        <v>101.53333333333335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3">
        <f t="shared" si="172"/>
        <v>41664.475775462961</v>
      </c>
      <c r="T1832" s="13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12">
        <v>1000</v>
      </c>
      <c r="E1833" s="12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68"/>
        <v>103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3">
        <f t="shared" si="172"/>
        <v>41026.787766203699</v>
      </c>
      <c r="T1833" s="13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12">
        <v>350</v>
      </c>
      <c r="E1834" s="12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68"/>
        <v>142.85714285714286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3">
        <f t="shared" si="172"/>
        <v>40576.331331018519</v>
      </c>
      <c r="T1834" s="13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12">
        <v>400</v>
      </c>
      <c r="E1835" s="12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68"/>
        <v>262.5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3">
        <f t="shared" si="172"/>
        <v>41302.835682870369</v>
      </c>
      <c r="T1835" s="13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12">
        <v>10000</v>
      </c>
      <c r="E1836" s="12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68"/>
        <v>118.05000000000001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3">
        <f t="shared" si="172"/>
        <v>41988.755729166667</v>
      </c>
      <c r="T1836" s="13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12">
        <v>500</v>
      </c>
      <c r="E1837" s="12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68"/>
        <v>104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3">
        <f t="shared" si="172"/>
        <v>42430.49387731481</v>
      </c>
      <c r="T1837" s="13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12">
        <v>5000</v>
      </c>
      <c r="E1838" s="12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68"/>
        <v>200.34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3">
        <f t="shared" si="172"/>
        <v>41305.601030092592</v>
      </c>
      <c r="T1838" s="13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12">
        <v>600</v>
      </c>
      <c r="E1839" s="12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68"/>
        <v>306.83333333333331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3">
        <f t="shared" si="172"/>
        <v>40925.839525462965</v>
      </c>
      <c r="T1839" s="13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12">
        <v>1000</v>
      </c>
      <c r="E1840" s="12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68"/>
        <v>100.149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3">
        <f t="shared" si="172"/>
        <v>40788.578206018516</v>
      </c>
      <c r="T1840" s="13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12">
        <v>1000</v>
      </c>
      <c r="E1841" s="12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68"/>
        <v>205.29999999999998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3">
        <f t="shared" si="172"/>
        <v>42614.513680555552</v>
      </c>
      <c r="T1841" s="13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12">
        <v>900</v>
      </c>
      <c r="E1842" s="1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68"/>
        <v>108.88888888888889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3">
        <f t="shared" si="172"/>
        <v>41381.88784722222</v>
      </c>
      <c r="T1842" s="13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12">
        <v>2000</v>
      </c>
      <c r="E1843" s="12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68"/>
        <v>101.75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3">
        <f t="shared" si="172"/>
        <v>41745.637094907404</v>
      </c>
      <c r="T1843" s="13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12">
        <v>2000</v>
      </c>
      <c r="E1844" s="12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68"/>
        <v>125.25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3">
        <f t="shared" si="172"/>
        <v>42031.423391203702</v>
      </c>
      <c r="T1844" s="13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12">
        <v>10000</v>
      </c>
      <c r="E1845" s="12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68"/>
        <v>124.0061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3">
        <f t="shared" si="172"/>
        <v>40564.786504629628</v>
      </c>
      <c r="T1845" s="13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12">
        <v>1500</v>
      </c>
      <c r="E1846" s="12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68"/>
        <v>101.4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3">
        <f t="shared" si="172"/>
        <v>40666.765208333331</v>
      </c>
      <c r="T1846" s="13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12">
        <v>1000</v>
      </c>
      <c r="E1847" s="12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68"/>
        <v>100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3">
        <f t="shared" si="172"/>
        <v>42523.124976851854</v>
      </c>
      <c r="T1847" s="13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12">
        <v>15000</v>
      </c>
      <c r="E1848" s="12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68"/>
        <v>137.92666666666668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3">
        <f t="shared" si="172"/>
        <v>41228.441863425927</v>
      </c>
      <c r="T1848" s="13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12">
        <v>2500</v>
      </c>
      <c r="E1849" s="12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68"/>
        <v>120.88000000000001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3">
        <f t="shared" si="172"/>
        <v>42094.028148148143</v>
      </c>
      <c r="T1849" s="13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12">
        <v>3000</v>
      </c>
      <c r="E1850" s="12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68"/>
        <v>107.36666666666667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3">
        <f t="shared" si="172"/>
        <v>40691.579722222217</v>
      </c>
      <c r="T1850" s="13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12">
        <v>300</v>
      </c>
      <c r="E1851" s="12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68"/>
        <v>100.33333333333334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3">
        <f t="shared" si="172"/>
        <v>41169.637256944443</v>
      </c>
      <c r="T1851" s="13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12">
        <v>9000</v>
      </c>
      <c r="E1852" s="1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68"/>
        <v>101.52222222222223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3">
        <f t="shared" si="172"/>
        <v>41800.751157407409</v>
      </c>
      <c r="T1852" s="13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12">
        <v>1300</v>
      </c>
      <c r="E1853" s="12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68"/>
        <v>100.07692307692308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3">
        <f t="shared" si="172"/>
        <v>41827.69835648148</v>
      </c>
      <c r="T1853" s="13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12">
        <v>15000</v>
      </c>
      <c r="E1854" s="12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68"/>
        <v>116.96666666666667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3">
        <f t="shared" si="172"/>
        <v>42081.563101851854</v>
      </c>
      <c r="T1854" s="13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12">
        <v>800</v>
      </c>
      <c r="E1855" s="12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68"/>
        <v>101.875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3">
        <f t="shared" si="172"/>
        <v>41176.852048611108</v>
      </c>
      <c r="T1855" s="13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12">
        <v>15000</v>
      </c>
      <c r="E1856" s="12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68"/>
        <v>102.12366666666665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3">
        <f t="shared" si="172"/>
        <v>41387.812928240739</v>
      </c>
      <c r="T1856" s="13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12">
        <v>8750</v>
      </c>
      <c r="E1857" s="12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68"/>
        <v>154.05897142857143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3">
        <f t="shared" si="172"/>
        <v>41600.330324074072</v>
      </c>
      <c r="T1857" s="13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12">
        <v>2000</v>
      </c>
      <c r="E1858" s="12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ref="O1858:O1921" si="174">E1858/D1858 *100</f>
        <v>101.25</v>
      </c>
      <c r="P1858" s="6">
        <f t="shared" ref="P1858:P1921" si="175">E1858/L1858</f>
        <v>53.289473684210527</v>
      </c>
      <c r="Q1858" t="str">
        <f t="shared" ref="Q1858:Q1921" si="176">LEFT(N1858,FIND("/",N1858)-1)</f>
        <v>music</v>
      </c>
      <c r="R1858" t="str">
        <f t="shared" ref="R1858:R1921" si="177">RIGHT(N1858,LEN(N1858)-FIND("/",N1858))</f>
        <v>rock</v>
      </c>
      <c r="S1858" s="13">
        <f t="shared" ref="S1858:S1921" si="178">(((J1858/60)/60)/24)+DATE(1970,1,1)+(-5/24)</f>
        <v>41817.64666666666</v>
      </c>
      <c r="T1858" s="13">
        <f t="shared" ref="T1858:T1921" si="179">(((I1858/60)/60)/24)+DATE(1970,1,1)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12">
        <v>3000</v>
      </c>
      <c r="E1859" s="12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si="174"/>
        <v>100</v>
      </c>
      <c r="P1859" s="6">
        <f t="shared" si="175"/>
        <v>136.36363636363637</v>
      </c>
      <c r="Q1859" t="str">
        <f t="shared" si="176"/>
        <v>music</v>
      </c>
      <c r="R1859" t="str">
        <f t="shared" si="177"/>
        <v>rock</v>
      </c>
      <c r="S1859" s="13">
        <f t="shared" si="178"/>
        <v>41864.560335648144</v>
      </c>
      <c r="T1859" s="13">
        <f t="shared" si="179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12">
        <v>5555.55</v>
      </c>
      <c r="E1860" s="12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74"/>
        <v>108.74800874800874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3">
        <f t="shared" si="178"/>
        <v>40832.9921412037</v>
      </c>
      <c r="T1860" s="13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12">
        <v>3000</v>
      </c>
      <c r="E1861" s="12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74"/>
        <v>131.83333333333334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3">
        <f t="shared" si="178"/>
        <v>40778.561678240738</v>
      </c>
      <c r="T1861" s="13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12">
        <v>750</v>
      </c>
      <c r="E1862" s="1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74"/>
        <v>133.46666666666667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3">
        <f t="shared" si="178"/>
        <v>41655.500972222217</v>
      </c>
      <c r="T1862" s="13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12">
        <v>250000</v>
      </c>
      <c r="E1863" s="12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3">
        <f t="shared" si="178"/>
        <v>42000.091909722221</v>
      </c>
      <c r="T1863" s="13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12">
        <v>18000</v>
      </c>
      <c r="E1864" s="12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74"/>
        <v>8.0833333333333321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3">
        <f t="shared" si="178"/>
        <v>42755.284421296288</v>
      </c>
      <c r="T1864" s="13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12">
        <v>2500</v>
      </c>
      <c r="E1865" s="12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74"/>
        <v>0.4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3">
        <f t="shared" si="178"/>
        <v>41772.588946759257</v>
      </c>
      <c r="T1865" s="13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12">
        <v>6500</v>
      </c>
      <c r="E1866" s="12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74"/>
        <v>42.892307692307689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3">
        <f t="shared" si="178"/>
        <v>41733.508101851847</v>
      </c>
      <c r="T1866" s="13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12">
        <v>110000</v>
      </c>
      <c r="E1867" s="12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74"/>
        <v>3.6363636363636364E-3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3">
        <f t="shared" si="178"/>
        <v>42645.159108796295</v>
      </c>
      <c r="T1867" s="13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12">
        <v>25000</v>
      </c>
      <c r="E1868" s="12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74"/>
        <v>0.5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3">
        <f t="shared" si="178"/>
        <v>42742.038159722222</v>
      </c>
      <c r="T1868" s="13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12">
        <v>20000</v>
      </c>
      <c r="E1869" s="12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74"/>
        <v>0.05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3">
        <f t="shared" si="178"/>
        <v>42649.716574074067</v>
      </c>
      <c r="T1869" s="13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12">
        <v>25000</v>
      </c>
      <c r="E1870" s="12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74"/>
        <v>4.8680000000000003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3">
        <f t="shared" si="178"/>
        <v>42328.570891203701</v>
      </c>
      <c r="T1870" s="13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12">
        <v>10000</v>
      </c>
      <c r="E1871" s="12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3">
        <f t="shared" si="178"/>
        <v>42708.794548611106</v>
      </c>
      <c r="T1871" s="13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12">
        <v>3500</v>
      </c>
      <c r="E1872" s="1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74"/>
        <v>10.314285714285715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3">
        <f t="shared" si="178"/>
        <v>42371.14739583333</v>
      </c>
      <c r="T1872" s="13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12">
        <v>6500</v>
      </c>
      <c r="E1873" s="12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74"/>
        <v>71.784615384615378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3">
        <f t="shared" si="178"/>
        <v>41923.575243055551</v>
      </c>
      <c r="T1873" s="13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12">
        <v>20000</v>
      </c>
      <c r="E1874" s="12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74"/>
        <v>1.06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3">
        <f t="shared" si="178"/>
        <v>42154.921319444438</v>
      </c>
      <c r="T1874" s="13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12">
        <v>8000</v>
      </c>
      <c r="E1875" s="12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74"/>
        <v>0.44999999999999996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3">
        <f t="shared" si="178"/>
        <v>42164.407523148147</v>
      </c>
      <c r="T1875" s="13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12">
        <v>160000</v>
      </c>
      <c r="E1876" s="12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74"/>
        <v>1.6250000000000001E-2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3">
        <f t="shared" si="178"/>
        <v>42529.760798611103</v>
      </c>
      <c r="T1876" s="13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12">
        <v>10000</v>
      </c>
      <c r="E1877" s="12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74"/>
        <v>0.51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3">
        <f t="shared" si="178"/>
        <v>42528.691064814811</v>
      </c>
      <c r="T1877" s="13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12">
        <v>280</v>
      </c>
      <c r="E1878" s="12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3">
        <f t="shared" si="178"/>
        <v>41776.076446759253</v>
      </c>
      <c r="T1878" s="13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12">
        <v>60</v>
      </c>
      <c r="E1879" s="12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3">
        <f t="shared" si="178"/>
        <v>42034.820891203701</v>
      </c>
      <c r="T1879" s="13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12">
        <v>8000</v>
      </c>
      <c r="E1880" s="12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3">
        <f t="shared" si="178"/>
        <v>41772.800405092588</v>
      </c>
      <c r="T1880" s="13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12">
        <v>5000</v>
      </c>
      <c r="E1881" s="12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74"/>
        <v>0.12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3">
        <f t="shared" si="178"/>
        <v>42413.441307870373</v>
      </c>
      <c r="T1881" s="13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12">
        <v>5000</v>
      </c>
      <c r="E1882" s="1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74"/>
        <v>20.080000000000002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3">
        <f t="shared" si="178"/>
        <v>42430.358564814807</v>
      </c>
      <c r="T1882" s="13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12">
        <v>2000</v>
      </c>
      <c r="E1883" s="12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74"/>
        <v>172.68449999999999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3">
        <f t="shared" si="178"/>
        <v>42042.944317129623</v>
      </c>
      <c r="T1883" s="13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12">
        <v>3350</v>
      </c>
      <c r="E1884" s="12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74"/>
        <v>100.8955223880597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3">
        <f t="shared" si="178"/>
        <v>41067.740879629629</v>
      </c>
      <c r="T1884" s="13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12">
        <v>999</v>
      </c>
      <c r="E1885" s="12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74"/>
        <v>104.8048048048048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3">
        <f t="shared" si="178"/>
        <v>40977.739675925921</v>
      </c>
      <c r="T1885" s="13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12">
        <v>1000</v>
      </c>
      <c r="E1886" s="12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74"/>
        <v>135.1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3">
        <f t="shared" si="178"/>
        <v>41204.989988425921</v>
      </c>
      <c r="T1886" s="13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12">
        <v>4575</v>
      </c>
      <c r="E1887" s="12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74"/>
        <v>116.32786885245903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3">
        <f t="shared" si="178"/>
        <v>41098.885532407403</v>
      </c>
      <c r="T1887" s="13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12">
        <v>1200</v>
      </c>
      <c r="E1888" s="12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74"/>
        <v>102.08333333333333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3">
        <f t="shared" si="178"/>
        <v>41925.69835648148</v>
      </c>
      <c r="T1888" s="13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12">
        <v>3000</v>
      </c>
      <c r="E1889" s="12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74"/>
        <v>111.16666666666666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3">
        <f t="shared" si="178"/>
        <v>42323.591805555552</v>
      </c>
      <c r="T1889" s="13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12">
        <v>2500</v>
      </c>
      <c r="E1890" s="12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74"/>
        <v>166.08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3">
        <f t="shared" si="178"/>
        <v>40299.03162037037</v>
      </c>
      <c r="T1890" s="13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12">
        <v>2000</v>
      </c>
      <c r="E1891" s="12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74"/>
        <v>106.60000000000001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3">
        <f t="shared" si="178"/>
        <v>41299.585023148145</v>
      </c>
      <c r="T1891" s="13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12">
        <v>12000</v>
      </c>
      <c r="E1892" s="1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74"/>
        <v>144.58441666666667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3">
        <f t="shared" si="178"/>
        <v>41228.577870370369</v>
      </c>
      <c r="T1892" s="13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12">
        <v>10000</v>
      </c>
      <c r="E1893" s="12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74"/>
        <v>105.55000000000001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3">
        <f t="shared" si="178"/>
        <v>40335.589745370366</v>
      </c>
      <c r="T1893" s="13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12">
        <v>500</v>
      </c>
      <c r="E1894" s="12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74"/>
        <v>136.60000000000002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3">
        <f t="shared" si="178"/>
        <v>40671.429178240738</v>
      </c>
      <c r="T1894" s="13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12">
        <v>2500</v>
      </c>
      <c r="E1895" s="12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74"/>
        <v>104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3">
        <f t="shared" si="178"/>
        <v>40632.733622685184</v>
      </c>
      <c r="T1895" s="13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12">
        <v>1000</v>
      </c>
      <c r="E1896" s="12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74"/>
        <v>114.5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3">
        <f t="shared" si="178"/>
        <v>40920.696562500001</v>
      </c>
      <c r="T1896" s="13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12">
        <v>9072</v>
      </c>
      <c r="E1897" s="12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74"/>
        <v>101.71957671957672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3">
        <f t="shared" si="178"/>
        <v>42267.538449074076</v>
      </c>
      <c r="T1897" s="13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12">
        <v>451</v>
      </c>
      <c r="E1898" s="12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74"/>
        <v>123.94678492239468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3">
        <f t="shared" si="178"/>
        <v>40981.501909722218</v>
      </c>
      <c r="T1898" s="13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12">
        <v>6350</v>
      </c>
      <c r="E1899" s="12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74"/>
        <v>102.45669291338582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3">
        <f t="shared" si="178"/>
        <v>41680.375069444446</v>
      </c>
      <c r="T1899" s="13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12">
        <v>1000</v>
      </c>
      <c r="E1900" s="12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74"/>
        <v>144.5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3">
        <f t="shared" si="178"/>
        <v>42365.9846412037</v>
      </c>
      <c r="T1900" s="13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12">
        <v>900</v>
      </c>
      <c r="E1901" s="12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74"/>
        <v>133.33333333333331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3">
        <f t="shared" si="178"/>
        <v>42058.733402777776</v>
      </c>
      <c r="T1901" s="13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12">
        <v>2500</v>
      </c>
      <c r="E1902" s="1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74"/>
        <v>109.3644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3">
        <f t="shared" si="178"/>
        <v>41160.663553240738</v>
      </c>
      <c r="T1902" s="13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12">
        <v>99000</v>
      </c>
      <c r="E1903" s="12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74"/>
        <v>2.6969696969696968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3">
        <f t="shared" si="178"/>
        <v>42116.334826388884</v>
      </c>
      <c r="T1903" s="13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12">
        <v>1000</v>
      </c>
      <c r="E1904" s="12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74"/>
        <v>1.2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3">
        <f t="shared" si="178"/>
        <v>42037.581562499996</v>
      </c>
      <c r="T1904" s="13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12">
        <v>3000</v>
      </c>
      <c r="E1905" s="12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74"/>
        <v>46.6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3">
        <f t="shared" si="178"/>
        <v>42702.562395833331</v>
      </c>
      <c r="T1905" s="13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12">
        <v>50000</v>
      </c>
      <c r="E1906" s="12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74"/>
        <v>0.1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3">
        <f t="shared" si="178"/>
        <v>42326.477094907408</v>
      </c>
      <c r="T1906" s="13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12">
        <v>25000</v>
      </c>
      <c r="E1907" s="12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74"/>
        <v>0.16800000000000001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3">
        <f t="shared" si="178"/>
        <v>41859.717523148145</v>
      </c>
      <c r="T1907" s="13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12">
        <v>50000</v>
      </c>
      <c r="E1908" s="12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74"/>
        <v>42.76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3">
        <f t="shared" si="178"/>
        <v>42514.462766203702</v>
      </c>
      <c r="T1908" s="13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12">
        <v>30000</v>
      </c>
      <c r="E1909" s="12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74"/>
        <v>0.28333333333333333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3">
        <f t="shared" si="178"/>
        <v>41767.378761574073</v>
      </c>
      <c r="T1909" s="13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12">
        <v>25000</v>
      </c>
      <c r="E1910" s="12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74"/>
        <v>1.7319999999999998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3">
        <f t="shared" si="178"/>
        <v>42703.709490740737</v>
      </c>
      <c r="T1910" s="13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12">
        <v>35000</v>
      </c>
      <c r="E1911" s="12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74"/>
        <v>14.111428571428572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3">
        <f t="shared" si="178"/>
        <v>41905.220821759256</v>
      </c>
      <c r="T1911" s="13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12">
        <v>85000</v>
      </c>
      <c r="E1912" s="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74"/>
        <v>39.395294117647055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3">
        <f t="shared" si="178"/>
        <v>42264.754826388882</v>
      </c>
      <c r="T1912" s="13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12">
        <v>42500</v>
      </c>
      <c r="E1913" s="12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74"/>
        <v>2.3529411764705882E-2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3">
        <f t="shared" si="178"/>
        <v>41829.825624999998</v>
      </c>
      <c r="T1913" s="13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12">
        <v>5000</v>
      </c>
      <c r="E1914" s="12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74"/>
        <v>59.3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3">
        <f t="shared" si="178"/>
        <v>42129.018055555549</v>
      </c>
      <c r="T1914" s="13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12">
        <v>48000</v>
      </c>
      <c r="E1915" s="12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74"/>
        <v>1.3270833333333334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3">
        <f t="shared" si="178"/>
        <v>41890.302986111106</v>
      </c>
      <c r="T1915" s="13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12">
        <v>666</v>
      </c>
      <c r="E1916" s="12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74"/>
        <v>9.0090090090090094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3">
        <f t="shared" si="178"/>
        <v>41928.966122685182</v>
      </c>
      <c r="T1916" s="13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12">
        <v>500</v>
      </c>
      <c r="E1917" s="12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74"/>
        <v>1.6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3">
        <f t="shared" si="178"/>
        <v>41863.840532407405</v>
      </c>
      <c r="T1917" s="13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12">
        <v>20000</v>
      </c>
      <c r="E1918" s="12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74"/>
        <v>0.51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3">
        <f t="shared" si="178"/>
        <v>42656.508969907409</v>
      </c>
      <c r="T1918" s="13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12">
        <v>390000</v>
      </c>
      <c r="E1919" s="12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74"/>
        <v>52.570512820512818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3">
        <f t="shared" si="178"/>
        <v>42746.06172453703</v>
      </c>
      <c r="T1919" s="13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12">
        <v>25000</v>
      </c>
      <c r="E1920" s="12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74"/>
        <v>1.04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3">
        <f t="shared" si="178"/>
        <v>41828.581608796296</v>
      </c>
      <c r="T1920" s="13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12">
        <v>500</v>
      </c>
      <c r="E1921" s="12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74"/>
        <v>47.4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3">
        <f t="shared" si="178"/>
        <v>42113.667233796288</v>
      </c>
      <c r="T1921" s="13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12">
        <v>10000</v>
      </c>
      <c r="E1922" s="1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ref="O1922:O1985" si="180">E1922/D1922 *100</f>
        <v>43.03</v>
      </c>
      <c r="P1922" s="6">
        <f t="shared" ref="P1922:P1985" si="181">E1922/L1922</f>
        <v>40.980952380952381</v>
      </c>
      <c r="Q1922" t="str">
        <f t="shared" ref="Q1922:Q1985" si="182">LEFT(N1922,FIND("/",N1922)-1)</f>
        <v>technology</v>
      </c>
      <c r="R1922" t="str">
        <f t="shared" ref="R1922:R1985" si="183">RIGHT(N1922,LEN(N1922)-FIND("/",N1922))</f>
        <v>gadgets</v>
      </c>
      <c r="S1922" s="13">
        <f t="shared" ref="S1922:S1985" si="184">(((J1922/60)/60)/24)+DATE(1970,1,1)+(-5/24)</f>
        <v>42270.66737268518</v>
      </c>
      <c r="T1922" s="13">
        <f t="shared" ref="T1922:T1985" si="185">(((I1922/60)/60)/24)+DATE(1970,1,1)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12">
        <v>1500</v>
      </c>
      <c r="E1923" s="12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si="180"/>
        <v>136.80000000000001</v>
      </c>
      <c r="P1923" s="6">
        <f t="shared" si="181"/>
        <v>54</v>
      </c>
      <c r="Q1923" t="str">
        <f t="shared" si="182"/>
        <v>music</v>
      </c>
      <c r="R1923" t="str">
        <f t="shared" si="183"/>
        <v>indie rock</v>
      </c>
      <c r="S1923" s="13">
        <f t="shared" si="184"/>
        <v>41074.013229166667</v>
      </c>
      <c r="T1923" s="13">
        <f t="shared" si="185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12">
        <v>2000</v>
      </c>
      <c r="E1924" s="12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80"/>
        <v>115.55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3">
        <f t="shared" si="184"/>
        <v>41590.047534722216</v>
      </c>
      <c r="T1924" s="13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12">
        <v>125</v>
      </c>
      <c r="E1925" s="12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80"/>
        <v>240.79999999999998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3">
        <f t="shared" si="184"/>
        <v>40772.640416666662</v>
      </c>
      <c r="T1925" s="13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12">
        <v>3000</v>
      </c>
      <c r="E1926" s="12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80"/>
        <v>114.39999999999999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3">
        <f t="shared" si="184"/>
        <v>41626.552719907406</v>
      </c>
      <c r="T1926" s="13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12">
        <v>1500</v>
      </c>
      <c r="E1927" s="12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80"/>
        <v>110.33333333333333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3">
        <f t="shared" si="184"/>
        <v>41535.693148148144</v>
      </c>
      <c r="T1927" s="13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12">
        <v>1500</v>
      </c>
      <c r="E1928" s="12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80"/>
        <v>195.37933333333334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3">
        <f t="shared" si="184"/>
        <v>40456.746018518512</v>
      </c>
      <c r="T1928" s="13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12">
        <v>600</v>
      </c>
      <c r="E1929" s="12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80"/>
        <v>103.33333333333334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3">
        <f t="shared" si="184"/>
        <v>40960.653229166666</v>
      </c>
      <c r="T1929" s="13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12">
        <v>2550</v>
      </c>
      <c r="E1930" s="12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80"/>
        <v>103.1372549019608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3">
        <f t="shared" si="184"/>
        <v>41371.439745370371</v>
      </c>
      <c r="T1930" s="13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12">
        <v>3200</v>
      </c>
      <c r="E1931" s="12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80"/>
        <v>100.3125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3">
        <f t="shared" si="184"/>
        <v>40686.813263888886</v>
      </c>
      <c r="T1931" s="13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12">
        <v>1000</v>
      </c>
      <c r="E1932" s="1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80"/>
        <v>127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3">
        <f t="shared" si="184"/>
        <v>41402.350486111107</v>
      </c>
      <c r="T1932" s="13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12">
        <v>2000</v>
      </c>
      <c r="E1933" s="12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80"/>
        <v>120.601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3">
        <f t="shared" si="184"/>
        <v>41037.684131944443</v>
      </c>
      <c r="T1933" s="13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12">
        <v>5250</v>
      </c>
      <c r="E1934" s="12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80"/>
        <v>106.99047619047619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3">
        <f t="shared" si="184"/>
        <v>40911.601539351846</v>
      </c>
      <c r="T1934" s="13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12">
        <v>6000</v>
      </c>
      <c r="E1935" s="12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80"/>
        <v>172.43333333333334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3">
        <f t="shared" si="184"/>
        <v>41878.922534722216</v>
      </c>
      <c r="T1935" s="13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12">
        <v>5000</v>
      </c>
      <c r="E1936" s="12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80"/>
        <v>123.61999999999999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3">
        <f t="shared" si="184"/>
        <v>40865.658807870372</v>
      </c>
      <c r="T1936" s="13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12">
        <v>2500</v>
      </c>
      <c r="E1937" s="12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80"/>
        <v>108.4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3">
        <f t="shared" si="184"/>
        <v>41773.72420138889</v>
      </c>
      <c r="T1937" s="13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12">
        <v>7500</v>
      </c>
      <c r="E1938" s="12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80"/>
        <v>116.52013333333333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3">
        <f t="shared" si="184"/>
        <v>40852.68136574074</v>
      </c>
      <c r="T1938" s="13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12">
        <v>600</v>
      </c>
      <c r="E1939" s="12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80"/>
        <v>187.245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3">
        <f t="shared" si="184"/>
        <v>41058.91065972222</v>
      </c>
      <c r="T1939" s="13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12">
        <v>15000</v>
      </c>
      <c r="E1940" s="12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80"/>
        <v>115.93333333333334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3">
        <f t="shared" si="184"/>
        <v>41426.05128472222</v>
      </c>
      <c r="T1940" s="13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12">
        <v>10000</v>
      </c>
      <c r="E1941" s="12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80"/>
        <v>110.7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3">
        <f t="shared" si="184"/>
        <v>41313.776712962957</v>
      </c>
      <c r="T1941" s="13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12">
        <v>650</v>
      </c>
      <c r="E1942" s="1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80"/>
        <v>170.92307692307693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3">
        <f t="shared" si="184"/>
        <v>40670.298993055556</v>
      </c>
      <c r="T1942" s="13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12">
        <v>250000</v>
      </c>
      <c r="E1943" s="12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80"/>
        <v>126.11835600000001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3">
        <f t="shared" si="184"/>
        <v>41744.08253472222</v>
      </c>
      <c r="T1943" s="13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12">
        <v>6000</v>
      </c>
      <c r="E1944" s="12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80"/>
        <v>138.44033333333334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3">
        <f t="shared" si="184"/>
        <v>40638.619675925926</v>
      </c>
      <c r="T1944" s="13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12">
        <v>10000</v>
      </c>
      <c r="E1945" s="12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80"/>
        <v>1705.2499999999998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3">
        <f t="shared" si="184"/>
        <v>42548.061527777776</v>
      </c>
      <c r="T1945" s="13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12">
        <v>40000</v>
      </c>
      <c r="E1946" s="12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80"/>
        <v>788.05550000000005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3">
        <f t="shared" si="184"/>
        <v>41730.376041666663</v>
      </c>
      <c r="T1946" s="13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12">
        <v>100000</v>
      </c>
      <c r="E1947" s="12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80"/>
        <v>348.01799999999997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3">
        <f t="shared" si="184"/>
        <v>42157.043495370373</v>
      </c>
      <c r="T1947" s="13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12">
        <v>7500</v>
      </c>
      <c r="E1948" s="12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80"/>
        <v>149.74666666666667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3">
        <f t="shared" si="184"/>
        <v>41688.941678240735</v>
      </c>
      <c r="T1948" s="13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12">
        <v>800</v>
      </c>
      <c r="E1949" s="12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80"/>
        <v>100.63375000000001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3">
        <f t="shared" si="184"/>
        <v>40102.709722222222</v>
      </c>
      <c r="T1949" s="13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12">
        <v>100000</v>
      </c>
      <c r="E1950" s="12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80"/>
        <v>800.21100000000001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3">
        <f t="shared" si="184"/>
        <v>42473.395937499998</v>
      </c>
      <c r="T1950" s="13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12">
        <v>50000</v>
      </c>
      <c r="E1951" s="12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80"/>
        <v>106.00260000000002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3">
        <f t="shared" si="184"/>
        <v>41800.214710648142</v>
      </c>
      <c r="T1951" s="13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12">
        <v>48000</v>
      </c>
      <c r="E1952" s="1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80"/>
        <v>200.51866666666669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3">
        <f t="shared" si="184"/>
        <v>40623.973067129627</v>
      </c>
      <c r="T1952" s="13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12">
        <v>50000</v>
      </c>
      <c r="E1953" s="12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80"/>
        <v>212.44399999999999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3">
        <f t="shared" si="184"/>
        <v>42651.212233796294</v>
      </c>
      <c r="T1953" s="13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12">
        <v>35000</v>
      </c>
      <c r="E1954" s="12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80"/>
        <v>198.47237142857145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3">
        <f t="shared" si="184"/>
        <v>41526.398321759254</v>
      </c>
      <c r="T1954" s="13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12">
        <v>15000</v>
      </c>
      <c r="E1955" s="12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80"/>
        <v>225.94666666666666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3">
        <f t="shared" si="184"/>
        <v>40940.991493055553</v>
      </c>
      <c r="T1955" s="13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12">
        <v>50000</v>
      </c>
      <c r="E1956" s="12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80"/>
        <v>698.94800000000009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3">
        <f t="shared" si="184"/>
        <v>42394.372407407405</v>
      </c>
      <c r="T1956" s="13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12">
        <v>42000</v>
      </c>
      <c r="E1957" s="12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80"/>
        <v>398.59528571428569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3">
        <f t="shared" si="184"/>
        <v>41020.063437500001</v>
      </c>
      <c r="T1957" s="13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12">
        <v>60000</v>
      </c>
      <c r="E1958" s="12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80"/>
        <v>294.0333333333333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3">
        <f t="shared" si="184"/>
        <v>42067.71533564815</v>
      </c>
      <c r="T1958" s="13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12">
        <v>30000</v>
      </c>
      <c r="E1959" s="12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80"/>
        <v>167.50470000000001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3">
        <f t="shared" si="184"/>
        <v>41178.890196759254</v>
      </c>
      <c r="T1959" s="13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12">
        <v>7000</v>
      </c>
      <c r="E1960" s="12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80"/>
        <v>1435.5717142857143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3">
        <f t="shared" si="184"/>
        <v>41326.779641203699</v>
      </c>
      <c r="T1960" s="13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12">
        <v>10000</v>
      </c>
      <c r="E1961" s="12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80"/>
        <v>156.73439999999999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3">
        <f t="shared" si="184"/>
        <v>41871.63726851852</v>
      </c>
      <c r="T1961" s="13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12">
        <v>70000</v>
      </c>
      <c r="E1962" s="1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80"/>
        <v>117.90285714285716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3">
        <f t="shared" si="184"/>
        <v>41964.154409722221</v>
      </c>
      <c r="T1962" s="13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12">
        <v>10000</v>
      </c>
      <c r="E1963" s="12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80"/>
        <v>1105.3811999999998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3">
        <f t="shared" si="184"/>
        <v>41147.986307870371</v>
      </c>
      <c r="T1963" s="13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12">
        <v>10000</v>
      </c>
      <c r="E1964" s="12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80"/>
        <v>192.92499999999998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3">
        <f t="shared" si="184"/>
        <v>41742.572175925925</v>
      </c>
      <c r="T1964" s="13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12">
        <v>19000</v>
      </c>
      <c r="E1965" s="12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80"/>
        <v>126.8842105263158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3">
        <f t="shared" si="184"/>
        <v>41863.221458333333</v>
      </c>
      <c r="T1965" s="13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12">
        <v>89200</v>
      </c>
      <c r="E1966" s="12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80"/>
        <v>259.57748878923763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3">
        <f t="shared" si="184"/>
        <v>42452.064490740733</v>
      </c>
      <c r="T1966" s="13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12">
        <v>5000</v>
      </c>
      <c r="E1967" s="12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80"/>
        <v>262.27999999999997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3">
        <f t="shared" si="184"/>
        <v>40897.880902777775</v>
      </c>
      <c r="T1967" s="13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12">
        <v>100000</v>
      </c>
      <c r="E1968" s="12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80"/>
        <v>206.74309000000002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3">
        <f t="shared" si="184"/>
        <v>41835.332152777773</v>
      </c>
      <c r="T1968" s="13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12">
        <v>20000</v>
      </c>
      <c r="E1969" s="12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80"/>
        <v>370.13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3">
        <f t="shared" si="184"/>
        <v>41730.455196759256</v>
      </c>
      <c r="T1969" s="13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12">
        <v>50000</v>
      </c>
      <c r="E1970" s="12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80"/>
        <v>284.96600000000001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3">
        <f t="shared" si="184"/>
        <v>42676.378645833327</v>
      </c>
      <c r="T1970" s="13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12">
        <v>20000</v>
      </c>
      <c r="E1971" s="12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80"/>
        <v>579.08000000000004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3">
        <f t="shared" si="184"/>
        <v>42557.584120370368</v>
      </c>
      <c r="T1971" s="13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12">
        <v>5000</v>
      </c>
      <c r="E1972" s="1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80"/>
        <v>1131.8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3">
        <f t="shared" si="184"/>
        <v>41323.984965277778</v>
      </c>
      <c r="T1972" s="13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12">
        <v>400000</v>
      </c>
      <c r="E1973" s="12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80"/>
        <v>263.02771750000005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3">
        <f t="shared" si="184"/>
        <v>41561.29237268518</v>
      </c>
      <c r="T1973" s="13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12">
        <v>2500</v>
      </c>
      <c r="E1974" s="12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80"/>
        <v>674.48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3">
        <f t="shared" si="184"/>
        <v>41200.803749999999</v>
      </c>
      <c r="T1974" s="13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12">
        <v>198000</v>
      </c>
      <c r="E1975" s="12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80"/>
        <v>256.83081313131316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3">
        <f t="shared" si="184"/>
        <v>42549.514629629623</v>
      </c>
      <c r="T1975" s="13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12">
        <v>20000</v>
      </c>
      <c r="E1976" s="12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80"/>
        <v>375.49599999999998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3">
        <f t="shared" si="184"/>
        <v>41445.125798611109</v>
      </c>
      <c r="T1976" s="13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12">
        <v>16000</v>
      </c>
      <c r="E1977" s="12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80"/>
        <v>208.70837499999996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3">
        <f t="shared" si="184"/>
        <v>41313.54688657407</v>
      </c>
      <c r="T1977" s="13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12">
        <v>4000</v>
      </c>
      <c r="E1978" s="12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80"/>
        <v>346.6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3">
        <f t="shared" si="184"/>
        <v>41438.691261574073</v>
      </c>
      <c r="T1978" s="13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12">
        <v>50000</v>
      </c>
      <c r="E1979" s="12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80"/>
        <v>402.33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3">
        <f t="shared" si="184"/>
        <v>42311.008564814816</v>
      </c>
      <c r="T1979" s="13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12">
        <v>50000</v>
      </c>
      <c r="E1980" s="12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80"/>
        <v>1026.8451399999999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3">
        <f t="shared" si="184"/>
        <v>41039.017268518517</v>
      </c>
      <c r="T1980" s="13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12">
        <v>200000</v>
      </c>
      <c r="E1981" s="12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80"/>
        <v>114.901155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3">
        <f t="shared" si="184"/>
        <v>42290.25168981481</v>
      </c>
      <c r="T1981" s="13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12">
        <v>50000</v>
      </c>
      <c r="E1982" s="1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80"/>
        <v>354.82402000000002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3">
        <f t="shared" si="184"/>
        <v>42423.334050925921</v>
      </c>
      <c r="T1982" s="13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12">
        <v>7500</v>
      </c>
      <c r="E1983" s="12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80"/>
        <v>5.08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3">
        <f t="shared" si="184"/>
        <v>41799.516956018517</v>
      </c>
      <c r="T1983" s="13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12">
        <v>180000</v>
      </c>
      <c r="E1984" s="12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3">
        <f t="shared" si="184"/>
        <v>42678.378321759257</v>
      </c>
      <c r="T1984" s="13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12">
        <v>33000</v>
      </c>
      <c r="E1985" s="12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80"/>
        <v>4.3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3">
        <f t="shared" si="184"/>
        <v>42592.803449074076</v>
      </c>
      <c r="T1985" s="13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12">
        <v>15000</v>
      </c>
      <c r="E1986" s="12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ref="O1986:O2049" si="186">E1986/D1986 *100</f>
        <v>21.146666666666665</v>
      </c>
      <c r="P1986" s="6">
        <f t="shared" ref="P1986:P2049" si="187">E1986/L1986</f>
        <v>453.14285714285717</v>
      </c>
      <c r="Q1986" t="str">
        <f t="shared" ref="Q1986:Q2049" si="188">LEFT(N1986,FIND("/",N1986)-1)</f>
        <v>photography</v>
      </c>
      <c r="R1986" t="str">
        <f t="shared" ref="R1986:R2049" si="189">RIGHT(N1986,LEN(N1986)-FIND("/",N1986))</f>
        <v>people</v>
      </c>
      <c r="S1986" s="13">
        <f t="shared" ref="S1986:S2049" si="190">(((J1986/60)/60)/24)+DATE(1970,1,1)+(-5/24)</f>
        <v>41913.581956018512</v>
      </c>
      <c r="T1986" s="13">
        <f t="shared" ref="T1986:T2049" si="191">(((I1986/60)/60)/24)+DATE(1970,1,1)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12">
        <v>1600</v>
      </c>
      <c r="E1987" s="12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si="186"/>
        <v>3.1875</v>
      </c>
      <c r="P1987" s="6">
        <f t="shared" si="187"/>
        <v>12.75</v>
      </c>
      <c r="Q1987" t="str">
        <f t="shared" si="188"/>
        <v>photography</v>
      </c>
      <c r="R1987" t="str">
        <f t="shared" si="189"/>
        <v>people</v>
      </c>
      <c r="S1987" s="13">
        <f t="shared" si="190"/>
        <v>42555.490405092591</v>
      </c>
      <c r="T1987" s="13">
        <f t="shared" si="191"/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12">
        <v>2000</v>
      </c>
      <c r="E1988" s="12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86"/>
        <v>0.05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3">
        <f t="shared" si="190"/>
        <v>42413.225497685176</v>
      </c>
      <c r="T1988" s="13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12">
        <v>5500</v>
      </c>
      <c r="E1989" s="12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86"/>
        <v>42.472727272727276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3">
        <f t="shared" si="190"/>
        <v>42034.431435185186</v>
      </c>
      <c r="T1989" s="13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12">
        <v>6000</v>
      </c>
      <c r="E1990" s="12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86"/>
        <v>0.41666666666666669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3">
        <f t="shared" si="190"/>
        <v>42206.554884259262</v>
      </c>
      <c r="T1990" s="13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12">
        <v>5000</v>
      </c>
      <c r="E1991" s="12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86"/>
        <v>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3">
        <f t="shared" si="190"/>
        <v>42685.472314814811</v>
      </c>
      <c r="T1991" s="13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12">
        <v>3000</v>
      </c>
      <c r="E1992" s="1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86"/>
        <v>16.966666666666665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3">
        <f t="shared" si="190"/>
        <v>42397.987638888888</v>
      </c>
      <c r="T1992" s="13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12">
        <v>2000</v>
      </c>
      <c r="E1993" s="12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86"/>
        <v>7.0000000000000009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3">
        <f t="shared" si="190"/>
        <v>42167.685023148144</v>
      </c>
      <c r="T1993" s="13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12">
        <v>1500</v>
      </c>
      <c r="E1994" s="12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86"/>
        <v>0.13333333333333333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3">
        <f t="shared" si="190"/>
        <v>42022.935081018521</v>
      </c>
      <c r="T1994" s="13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12">
        <v>2000</v>
      </c>
      <c r="E1995" s="12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3">
        <f t="shared" si="190"/>
        <v>42329.380057870374</v>
      </c>
      <c r="T1995" s="13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12">
        <v>3200</v>
      </c>
      <c r="E1996" s="12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3">
        <f t="shared" si="190"/>
        <v>42650.797939814809</v>
      </c>
      <c r="T1996" s="13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12">
        <v>1000</v>
      </c>
      <c r="E1997" s="12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86"/>
        <v>7.8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3">
        <f t="shared" si="190"/>
        <v>42181.693703703706</v>
      </c>
      <c r="T1997" s="13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12">
        <v>133800</v>
      </c>
      <c r="E1998" s="12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3">
        <f t="shared" si="190"/>
        <v>41800.611238425925</v>
      </c>
      <c r="T1998" s="13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12">
        <v>6500</v>
      </c>
      <c r="E1999" s="12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3">
        <f t="shared" si="190"/>
        <v>41847.722361111111</v>
      </c>
      <c r="T1999" s="13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12">
        <v>2500</v>
      </c>
      <c r="E2000" s="12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86"/>
        <v>26.200000000000003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3">
        <f t="shared" si="190"/>
        <v>41806.910162037035</v>
      </c>
      <c r="T2000" s="13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12">
        <v>31000</v>
      </c>
      <c r="E2001" s="12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86"/>
        <v>0.76129032258064511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3">
        <f t="shared" si="190"/>
        <v>41926.274398148147</v>
      </c>
      <c r="T2001" s="13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12">
        <v>5000</v>
      </c>
      <c r="E2002" s="1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86"/>
        <v>12.5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3">
        <f t="shared" si="190"/>
        <v>42345.743206018517</v>
      </c>
      <c r="T2002" s="13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12">
        <v>55000</v>
      </c>
      <c r="E2003" s="12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86"/>
        <v>382.12909090909091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3">
        <f t="shared" si="190"/>
        <v>42136.001342592594</v>
      </c>
      <c r="T2003" s="13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12">
        <v>50000</v>
      </c>
      <c r="E2004" s="12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86"/>
        <v>216.79422000000002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3">
        <f t="shared" si="190"/>
        <v>42728.503969907404</v>
      </c>
      <c r="T2004" s="13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12">
        <v>500</v>
      </c>
      <c r="E2005" s="12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86"/>
        <v>312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3">
        <f t="shared" si="190"/>
        <v>40346.917268518519</v>
      </c>
      <c r="T2005" s="13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12">
        <v>50000</v>
      </c>
      <c r="E2006" s="12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86"/>
        <v>234.42048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3">
        <f t="shared" si="190"/>
        <v>41800.396562499998</v>
      </c>
      <c r="T2006" s="13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12">
        <v>30000</v>
      </c>
      <c r="E2007" s="12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86"/>
        <v>123.68010000000001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3">
        <f t="shared" si="190"/>
        <v>41535.604374999995</v>
      </c>
      <c r="T2007" s="13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12">
        <v>50000</v>
      </c>
      <c r="E2008" s="12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86"/>
        <v>247.84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3">
        <f t="shared" si="190"/>
        <v>41941.292187499996</v>
      </c>
      <c r="T2008" s="13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12">
        <v>10000</v>
      </c>
      <c r="E2009" s="12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86"/>
        <v>115.7092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3">
        <f t="shared" si="190"/>
        <v>40347.629467592589</v>
      </c>
      <c r="T2009" s="13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12">
        <v>1570.79</v>
      </c>
      <c r="E2010" s="12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86"/>
        <v>117.07484768810599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3">
        <f t="shared" si="190"/>
        <v>40761.396087962959</v>
      </c>
      <c r="T2010" s="13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12">
        <v>50000</v>
      </c>
      <c r="E2011" s="12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86"/>
        <v>305.15800000000002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3">
        <f t="shared" si="190"/>
        <v>42661.115081018514</v>
      </c>
      <c r="T2011" s="13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12">
        <v>30000</v>
      </c>
      <c r="E2012" s="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86"/>
        <v>320.05299999999994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3">
        <f t="shared" si="190"/>
        <v>42570.788090277776</v>
      </c>
      <c r="T2012" s="13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12">
        <v>50000</v>
      </c>
      <c r="E2013" s="12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86"/>
        <v>819.56399999999996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3">
        <f t="shared" si="190"/>
        <v>42347.150150462963</v>
      </c>
      <c r="T2013" s="13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12">
        <v>5000</v>
      </c>
      <c r="E2014" s="12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86"/>
        <v>234.90000000000003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3">
        <f t="shared" si="190"/>
        <v>42010.613900462959</v>
      </c>
      <c r="T2014" s="13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12">
        <v>160000</v>
      </c>
      <c r="E2015" s="12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86"/>
        <v>494.91374999999999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3">
        <f t="shared" si="190"/>
        <v>42499.752476851849</v>
      </c>
      <c r="T2015" s="13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12">
        <v>30000</v>
      </c>
      <c r="E2016" s="12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86"/>
        <v>7813.7822333333334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3">
        <f t="shared" si="190"/>
        <v>41324.006238425922</v>
      </c>
      <c r="T2016" s="13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12">
        <v>7200</v>
      </c>
      <c r="E2017" s="12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86"/>
        <v>113.00013888888888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3">
        <f t="shared" si="190"/>
        <v>40765.668553240735</v>
      </c>
      <c r="T2017" s="13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12">
        <v>10000</v>
      </c>
      <c r="E2018" s="12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86"/>
        <v>921.54219999999998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3">
        <f t="shared" si="190"/>
        <v>41312.672442129624</v>
      </c>
      <c r="T2018" s="13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12">
        <v>25000</v>
      </c>
      <c r="E2019" s="12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86"/>
        <v>125.10239999999999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3">
        <f t="shared" si="190"/>
        <v>40960.849016203698</v>
      </c>
      <c r="T2019" s="13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12">
        <v>65000</v>
      </c>
      <c r="E2020" s="12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86"/>
        <v>102.24343076923077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3">
        <f t="shared" si="190"/>
        <v>42199.157511574071</v>
      </c>
      <c r="T2020" s="13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12">
        <v>40000</v>
      </c>
      <c r="E2021" s="12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86"/>
        <v>484.90975000000003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3">
        <f t="shared" si="190"/>
        <v>42605.500243055554</v>
      </c>
      <c r="T2021" s="13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12">
        <v>1500</v>
      </c>
      <c r="E2022" s="1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86"/>
        <v>192.33333333333334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3">
        <f t="shared" si="190"/>
        <v>41736.88916666666</v>
      </c>
      <c r="T2022" s="13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12">
        <v>5000</v>
      </c>
      <c r="E2023" s="12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86"/>
        <v>281.10000000000002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3">
        <f t="shared" si="190"/>
        <v>41860.862233796295</v>
      </c>
      <c r="T2023" s="13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12">
        <v>100000</v>
      </c>
      <c r="E2024" s="12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86"/>
        <v>125.13700000000001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3">
        <f t="shared" si="190"/>
        <v>42502.36078703704</v>
      </c>
      <c r="T2024" s="13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12">
        <v>100000</v>
      </c>
      <c r="E2025" s="12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86"/>
        <v>161.459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3">
        <f t="shared" si="190"/>
        <v>42136.212418981479</v>
      </c>
      <c r="T2025" s="13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12">
        <v>4000</v>
      </c>
      <c r="E2026" s="12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86"/>
        <v>585.35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3">
        <f t="shared" si="190"/>
        <v>41099.758611111109</v>
      </c>
      <c r="T2026" s="13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12">
        <v>80000</v>
      </c>
      <c r="E2027" s="12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86"/>
        <v>201.14999999999998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3">
        <f t="shared" si="190"/>
        <v>42135.976226851846</v>
      </c>
      <c r="T2027" s="13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12">
        <v>25000</v>
      </c>
      <c r="E2028" s="12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86"/>
        <v>133.48307999999997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3">
        <f t="shared" si="190"/>
        <v>41704.527604166666</v>
      </c>
      <c r="T2028" s="13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12">
        <v>100000</v>
      </c>
      <c r="E2029" s="12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86"/>
        <v>120.24900000000001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3">
        <f t="shared" si="190"/>
        <v>42048.605543981481</v>
      </c>
      <c r="T2029" s="13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12">
        <v>3000</v>
      </c>
      <c r="E2030" s="12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86"/>
        <v>126.16666666666667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3">
        <f t="shared" si="190"/>
        <v>40215.710717592592</v>
      </c>
      <c r="T2030" s="13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12">
        <v>2500</v>
      </c>
      <c r="E2031" s="12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86"/>
        <v>361.2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3">
        <f t="shared" si="190"/>
        <v>41847.813437500001</v>
      </c>
      <c r="T2031" s="13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12">
        <v>32768</v>
      </c>
      <c r="E2032" s="1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86"/>
        <v>226.239013671875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3">
        <f t="shared" si="190"/>
        <v>41212.788148148145</v>
      </c>
      <c r="T2032" s="13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12">
        <v>50000</v>
      </c>
      <c r="E2033" s="12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86"/>
        <v>120.35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3">
        <f t="shared" si="190"/>
        <v>41975.120983796289</v>
      </c>
      <c r="T2033" s="13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12">
        <v>25000</v>
      </c>
      <c r="E2034" s="12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86"/>
        <v>304.18799999999999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3">
        <f t="shared" si="190"/>
        <v>42689.35733796296</v>
      </c>
      <c r="T2034" s="13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12">
        <v>25000</v>
      </c>
      <c r="E2035" s="12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86"/>
        <v>178.67599999999999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3">
        <f t="shared" si="190"/>
        <v>41724.874050925922</v>
      </c>
      <c r="T2035" s="13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12">
        <v>78000</v>
      </c>
      <c r="E2036" s="12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86"/>
        <v>386.81998717948721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3">
        <f t="shared" si="190"/>
        <v>42075.921678240738</v>
      </c>
      <c r="T2036" s="13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12">
        <v>80000</v>
      </c>
      <c r="E2037" s="12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86"/>
        <v>211.03642500000004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3">
        <f t="shared" si="190"/>
        <v>42311.41674768518</v>
      </c>
      <c r="T2037" s="13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12">
        <v>30000</v>
      </c>
      <c r="E2038" s="12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86"/>
        <v>131.66833333333335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3">
        <f t="shared" si="190"/>
        <v>41738.656469907408</v>
      </c>
      <c r="T2038" s="13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12">
        <v>10000</v>
      </c>
      <c r="E2039" s="12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86"/>
        <v>300.47639999999996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3">
        <f t="shared" si="190"/>
        <v>41578.001770833333</v>
      </c>
      <c r="T2039" s="13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12">
        <v>8000</v>
      </c>
      <c r="E2040" s="12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86"/>
        <v>420.51249999999999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3">
        <f t="shared" si="190"/>
        <v>41424.062743055554</v>
      </c>
      <c r="T2040" s="13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12">
        <v>125000</v>
      </c>
      <c r="E2041" s="12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86"/>
        <v>136.21680000000001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3">
        <f t="shared" si="190"/>
        <v>42675.23061342592</v>
      </c>
      <c r="T2041" s="13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12">
        <v>3000</v>
      </c>
      <c r="E2042" s="1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86"/>
        <v>248.17133333333334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3">
        <f t="shared" si="190"/>
        <v>41578.718784722223</v>
      </c>
      <c r="T2042" s="13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12">
        <v>9500</v>
      </c>
      <c r="E2043" s="12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86"/>
        <v>181.86315789473684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3">
        <f t="shared" si="190"/>
        <v>42654.317442129628</v>
      </c>
      <c r="T2043" s="13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12">
        <v>10000</v>
      </c>
      <c r="E2044" s="12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86"/>
        <v>123.53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3">
        <f t="shared" si="190"/>
        <v>42331.499699074069</v>
      </c>
      <c r="T2044" s="13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12">
        <v>1385</v>
      </c>
      <c r="E2045" s="12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86"/>
        <v>506.20938628158842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3">
        <f t="shared" si="190"/>
        <v>42660.968483796292</v>
      </c>
      <c r="T2045" s="13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12">
        <v>15000</v>
      </c>
      <c r="E2046" s="12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86"/>
        <v>108.21333333333334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3">
        <f t="shared" si="190"/>
        <v>42138.475856481477</v>
      </c>
      <c r="T2046" s="13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12">
        <v>4900</v>
      </c>
      <c r="E2047" s="12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86"/>
        <v>819.18387755102037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3">
        <f t="shared" si="190"/>
        <v>41068.880173611105</v>
      </c>
      <c r="T2047" s="13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12">
        <v>10000</v>
      </c>
      <c r="E2048" s="12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86"/>
        <v>121.10000000000001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3">
        <f t="shared" si="190"/>
        <v>41386.963472222218</v>
      </c>
      <c r="T2048" s="13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12">
        <v>98000</v>
      </c>
      <c r="E2049" s="12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86"/>
        <v>102.99897959183673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3">
        <f t="shared" si="190"/>
        <v>42081.695254629631</v>
      </c>
      <c r="T2049" s="13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12">
        <v>85000</v>
      </c>
      <c r="E2050" s="12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ref="O2050:O2113" si="192">E2050/D2050 *100</f>
        <v>148.33229411764705</v>
      </c>
      <c r="P2050" s="6">
        <f t="shared" ref="P2050:P2113" si="193">E2050/L2050</f>
        <v>91.82989803350327</v>
      </c>
      <c r="Q2050" t="str">
        <f t="shared" ref="Q2050:Q2113" si="194">LEFT(N2050,FIND("/",N2050)-1)</f>
        <v>technology</v>
      </c>
      <c r="R2050" t="str">
        <f t="shared" ref="R2050:R2113" si="195">RIGHT(N2050,LEN(N2050)-FIND("/",N2050))</f>
        <v>hardware</v>
      </c>
      <c r="S2050" s="13">
        <f t="shared" ref="S2050:S2113" si="196">(((J2050/60)/60)/24)+DATE(1970,1,1)+(-5/24)</f>
        <v>41387.443182870367</v>
      </c>
      <c r="T2050" s="13">
        <f t="shared" ref="T2050:T2113" si="197">(((I2050/60)/60)/24)+DATE(1970,1,1)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12">
        <v>50000</v>
      </c>
      <c r="E2051" s="12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si="192"/>
        <v>120.19070000000001</v>
      </c>
      <c r="P2051" s="6">
        <f t="shared" si="193"/>
        <v>80.991037735849048</v>
      </c>
      <c r="Q2051" t="str">
        <f t="shared" si="194"/>
        <v>technology</v>
      </c>
      <c r="R2051" t="str">
        <f t="shared" si="195"/>
        <v>hardware</v>
      </c>
      <c r="S2051" s="13">
        <f t="shared" si="196"/>
        <v>41575.319016203699</v>
      </c>
      <c r="T2051" s="13">
        <f t="shared" si="197"/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12">
        <v>10000</v>
      </c>
      <c r="E2052" s="1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92"/>
        <v>473.27000000000004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3">
        <f t="shared" si="196"/>
        <v>42114.863171296289</v>
      </c>
      <c r="T2052" s="13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12">
        <v>8000</v>
      </c>
      <c r="E2053" s="12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92"/>
        <v>130.36250000000001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3">
        <f t="shared" si="196"/>
        <v>41603.814085648148</v>
      </c>
      <c r="T2053" s="13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12">
        <v>50000</v>
      </c>
      <c r="E2054" s="12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92"/>
        <v>353.048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3">
        <f t="shared" si="196"/>
        <v>42374.875613425924</v>
      </c>
      <c r="T2054" s="13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12">
        <v>5000</v>
      </c>
      <c r="E2055" s="12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92"/>
        <v>101.02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3">
        <f t="shared" si="196"/>
        <v>42303.409155092588</v>
      </c>
      <c r="T2055" s="13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12">
        <v>35000</v>
      </c>
      <c r="E2056" s="12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92"/>
        <v>113.59142857142857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3">
        <f t="shared" si="196"/>
        <v>41731.312615740739</v>
      </c>
      <c r="T2056" s="13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12">
        <v>6000</v>
      </c>
      <c r="E2057" s="12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92"/>
        <v>167.41666666666666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3">
        <f t="shared" si="196"/>
        <v>41946.465775462959</v>
      </c>
      <c r="T2057" s="13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12">
        <v>50000</v>
      </c>
      <c r="E2058" s="12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92"/>
        <v>153.452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3">
        <f t="shared" si="196"/>
        <v>41351.552569444444</v>
      </c>
      <c r="T2058" s="13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12">
        <v>15000</v>
      </c>
      <c r="E2059" s="12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92"/>
        <v>202.23220000000001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3">
        <f t="shared" si="196"/>
        <v>42396.286249999997</v>
      </c>
      <c r="T2059" s="13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12">
        <v>2560</v>
      </c>
      <c r="E2060" s="12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92"/>
        <v>168.28125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3">
        <f t="shared" si="196"/>
        <v>42026.16238425926</v>
      </c>
      <c r="T2060" s="13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12">
        <v>30000</v>
      </c>
      <c r="E2061" s="12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92"/>
        <v>143.45666666666668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3">
        <f t="shared" si="196"/>
        <v>42361.394143518519</v>
      </c>
      <c r="T2061" s="13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12">
        <v>25000</v>
      </c>
      <c r="E2062" s="1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92"/>
        <v>196.4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3">
        <f t="shared" si="196"/>
        <v>41783.434606481482</v>
      </c>
      <c r="T2062" s="13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12">
        <v>5000</v>
      </c>
      <c r="E2063" s="12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92"/>
        <v>107.91999999999999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3">
        <f t="shared" si="196"/>
        <v>42705.556180555555</v>
      </c>
      <c r="T2063" s="13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12">
        <v>100000</v>
      </c>
      <c r="E2064" s="12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92"/>
        <v>114.97699999999999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3">
        <f t="shared" si="196"/>
        <v>42423.174745370365</v>
      </c>
      <c r="T2064" s="13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12">
        <v>4000</v>
      </c>
      <c r="E2065" s="12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92"/>
        <v>148.04999999999998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3">
        <f t="shared" si="196"/>
        <v>42472.524317129624</v>
      </c>
      <c r="T2065" s="13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12">
        <v>261962</v>
      </c>
      <c r="E2066" s="12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92"/>
        <v>191.16676082790633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3">
        <f t="shared" si="196"/>
        <v>41389.1565162037</v>
      </c>
      <c r="T2066" s="13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12">
        <v>40000</v>
      </c>
      <c r="E2067" s="12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92"/>
        <v>199.215125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3">
        <f t="shared" si="196"/>
        <v>41603.125335648147</v>
      </c>
      <c r="T2067" s="13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12">
        <v>2000</v>
      </c>
      <c r="E2068" s="12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92"/>
        <v>218.6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3">
        <f t="shared" si="196"/>
        <v>41844.563460648147</v>
      </c>
      <c r="T2068" s="13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12">
        <v>495</v>
      </c>
      <c r="E2069" s="12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92"/>
        <v>126.86868686868686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3">
        <f t="shared" si="196"/>
        <v>42115.645555555551</v>
      </c>
      <c r="T2069" s="13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12">
        <v>25000</v>
      </c>
      <c r="E2070" s="12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92"/>
        <v>105.22388000000001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3">
        <f t="shared" si="196"/>
        <v>42633.633275462962</v>
      </c>
      <c r="T2070" s="13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12">
        <v>50000</v>
      </c>
      <c r="E2071" s="12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92"/>
        <v>128.40666000000002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3">
        <f t="shared" si="196"/>
        <v>42340.763784722221</v>
      </c>
      <c r="T2071" s="13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12">
        <v>125000</v>
      </c>
      <c r="E2072" s="1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92"/>
        <v>317.3272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3">
        <f t="shared" si="196"/>
        <v>42519.448182870365</v>
      </c>
      <c r="T2072" s="13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12">
        <v>20000</v>
      </c>
      <c r="E2073" s="12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92"/>
        <v>280.73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3">
        <f t="shared" si="196"/>
        <v>42600.070416666662</v>
      </c>
      <c r="T2073" s="13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12">
        <v>71500</v>
      </c>
      <c r="E2074" s="12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92"/>
        <v>110.73146853146854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3">
        <f t="shared" si="196"/>
        <v>42467.373055555552</v>
      </c>
      <c r="T2074" s="13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12">
        <v>100000</v>
      </c>
      <c r="E2075" s="12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92"/>
        <v>152.60429999999999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3">
        <f t="shared" si="196"/>
        <v>42087.459699074076</v>
      </c>
      <c r="T2075" s="13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12">
        <v>600</v>
      </c>
      <c r="E2076" s="12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92"/>
        <v>102.49999999999999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3">
        <f t="shared" si="196"/>
        <v>42466.617847222216</v>
      </c>
      <c r="T2076" s="13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12">
        <v>9999</v>
      </c>
      <c r="E2077" s="12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92"/>
        <v>1678.3738373837384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3">
        <f t="shared" si="196"/>
        <v>41450.473240740735</v>
      </c>
      <c r="T2077" s="13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12">
        <v>179000</v>
      </c>
      <c r="E2078" s="12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92"/>
        <v>543.349156424581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3">
        <f t="shared" si="196"/>
        <v>41803.672326388885</v>
      </c>
      <c r="T2078" s="13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12">
        <v>50000</v>
      </c>
      <c r="E2079" s="12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92"/>
        <v>115.50800000000001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3">
        <f t="shared" si="196"/>
        <v>42102.83421296296</v>
      </c>
      <c r="T2079" s="13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12">
        <v>20000</v>
      </c>
      <c r="E2080" s="12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92"/>
        <v>131.20499999999998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3">
        <f t="shared" si="196"/>
        <v>42692.563159722216</v>
      </c>
      <c r="T2080" s="13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12">
        <v>10000</v>
      </c>
      <c r="E2081" s="12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92"/>
        <v>288.17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3">
        <f t="shared" si="196"/>
        <v>42150.502233796295</v>
      </c>
      <c r="T2081" s="13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12">
        <v>1000</v>
      </c>
      <c r="E2082" s="1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92"/>
        <v>507.8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3">
        <f t="shared" si="196"/>
        <v>42289.748842592591</v>
      </c>
      <c r="T2082" s="13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12">
        <v>3500</v>
      </c>
      <c r="E2083" s="12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92"/>
        <v>114.57142857142857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3">
        <f t="shared" si="196"/>
        <v>41003.948553240742</v>
      </c>
      <c r="T2083" s="13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12">
        <v>1500</v>
      </c>
      <c r="E2084" s="12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92"/>
        <v>110.73333333333333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3">
        <f t="shared" si="196"/>
        <v>40810.911990740737</v>
      </c>
      <c r="T2084" s="13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12">
        <v>750</v>
      </c>
      <c r="E2085" s="12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92"/>
        <v>113.33333333333333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3">
        <f t="shared" si="196"/>
        <v>41034.513831018514</v>
      </c>
      <c r="T2085" s="13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12">
        <v>3000</v>
      </c>
      <c r="E2086" s="12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92"/>
        <v>108.33333333333333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3">
        <f t="shared" si="196"/>
        <v>41731.624791666662</v>
      </c>
      <c r="T2086" s="13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12">
        <v>6000</v>
      </c>
      <c r="E2087" s="12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92"/>
        <v>123.53333333333335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3">
        <f t="shared" si="196"/>
        <v>41075.627164351848</v>
      </c>
      <c r="T2087" s="13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12">
        <v>4000</v>
      </c>
      <c r="E2088" s="12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92"/>
        <v>100.69999999999999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3">
        <f t="shared" si="196"/>
        <v>40860.462175925924</v>
      </c>
      <c r="T2088" s="13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12">
        <v>1500</v>
      </c>
      <c r="E2089" s="12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92"/>
        <v>103.53333333333335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3">
        <f t="shared" si="196"/>
        <v>40763.996041666665</v>
      </c>
      <c r="T2089" s="13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12">
        <v>3000</v>
      </c>
      <c r="E2090" s="12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92"/>
        <v>115.51066666666668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3">
        <f t="shared" si="196"/>
        <v>40395.506388888884</v>
      </c>
      <c r="T2090" s="13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12">
        <v>2500</v>
      </c>
      <c r="E2091" s="12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92"/>
        <v>120.4004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3">
        <f t="shared" si="196"/>
        <v>41452.867986111109</v>
      </c>
      <c r="T2091" s="13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12">
        <v>8000</v>
      </c>
      <c r="E2092" s="1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92"/>
        <v>115.040375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3">
        <f t="shared" si="196"/>
        <v>41299.173090277778</v>
      </c>
      <c r="T2092" s="13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12">
        <v>18000</v>
      </c>
      <c r="E2093" s="12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92"/>
        <v>120.46777777777777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3">
        <f t="shared" si="196"/>
        <v>40555.114328703698</v>
      </c>
      <c r="T2093" s="13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12">
        <v>6000</v>
      </c>
      <c r="E2094" s="12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92"/>
        <v>101.28333333333333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3">
        <f t="shared" si="196"/>
        <v>40763.499212962961</v>
      </c>
      <c r="T2094" s="13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12">
        <v>1500</v>
      </c>
      <c r="E2095" s="12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92"/>
        <v>102.46666666666667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3">
        <f t="shared" si="196"/>
        <v>41205.646203703705</v>
      </c>
      <c r="T2095" s="13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12">
        <v>3500</v>
      </c>
      <c r="E2096" s="12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92"/>
        <v>120.54285714285714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3">
        <f t="shared" si="196"/>
        <v>40938.811689814815</v>
      </c>
      <c r="T2096" s="13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12">
        <v>2500</v>
      </c>
      <c r="E2097" s="12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92"/>
        <v>100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3">
        <f t="shared" si="196"/>
        <v>40758.525150462956</v>
      </c>
      <c r="T2097" s="13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12">
        <v>600</v>
      </c>
      <c r="E2098" s="12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92"/>
        <v>101.66666666666666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3">
        <f t="shared" si="196"/>
        <v>41192.550173611111</v>
      </c>
      <c r="T2098" s="13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12">
        <v>3000</v>
      </c>
      <c r="E2099" s="12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92"/>
        <v>100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3">
        <f t="shared" si="196"/>
        <v>40818.376562499994</v>
      </c>
      <c r="T2099" s="13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12">
        <v>6000</v>
      </c>
      <c r="E2100" s="12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92"/>
        <v>100.33333333333334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3">
        <f t="shared" si="196"/>
        <v>40945.905497685184</v>
      </c>
      <c r="T2100" s="13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12">
        <v>3000</v>
      </c>
      <c r="E2101" s="12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92"/>
        <v>132.36666666666667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3">
        <f t="shared" si="196"/>
        <v>42173.53800925926</v>
      </c>
      <c r="T2101" s="13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12">
        <v>600</v>
      </c>
      <c r="E2102" s="1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92"/>
        <v>136.66666666666666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3">
        <f t="shared" si="196"/>
        <v>41074.62663194444</v>
      </c>
      <c r="T2102" s="13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12">
        <v>2000</v>
      </c>
      <c r="E2103" s="12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92"/>
        <v>113.25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3">
        <f t="shared" si="196"/>
        <v>40891.941134259258</v>
      </c>
      <c r="T2103" s="13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12">
        <v>1000</v>
      </c>
      <c r="E2104" s="12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92"/>
        <v>136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3">
        <f t="shared" si="196"/>
        <v>40638.660277777773</v>
      </c>
      <c r="T2104" s="13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12">
        <v>7777</v>
      </c>
      <c r="E2105" s="12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92"/>
        <v>146.12318374694613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3">
        <f t="shared" si="196"/>
        <v>41192.546608796292</v>
      </c>
      <c r="T2105" s="13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12">
        <v>800</v>
      </c>
      <c r="E2106" s="12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92"/>
        <v>129.5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3">
        <f t="shared" si="196"/>
        <v>41393.86613425926</v>
      </c>
      <c r="T2106" s="13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12">
        <v>2000</v>
      </c>
      <c r="E2107" s="12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92"/>
        <v>254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3">
        <f t="shared" si="196"/>
        <v>41951.580474537033</v>
      </c>
      <c r="T2107" s="13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12">
        <v>2200</v>
      </c>
      <c r="E2108" s="12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92"/>
        <v>107.04545454545456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3">
        <f t="shared" si="196"/>
        <v>41270.006643518514</v>
      </c>
      <c r="T2108" s="13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12">
        <v>2000</v>
      </c>
      <c r="E2109" s="12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92"/>
        <v>107.73299999999999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3">
        <f t="shared" si="196"/>
        <v>41934.502233796295</v>
      </c>
      <c r="T2109" s="13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12">
        <v>16000</v>
      </c>
      <c r="E2110" s="12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92"/>
        <v>107.31250000000001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3">
        <f t="shared" si="196"/>
        <v>41134.967361111107</v>
      </c>
      <c r="T2110" s="13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12">
        <v>4000</v>
      </c>
      <c r="E2111" s="12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92"/>
        <v>106.52500000000001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3">
        <f t="shared" si="196"/>
        <v>42160.500196759262</v>
      </c>
      <c r="T2111" s="13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12">
        <v>2000</v>
      </c>
      <c r="E2112" s="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92"/>
        <v>100.35000000000001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3">
        <f t="shared" si="196"/>
        <v>41759.462604166663</v>
      </c>
      <c r="T2112" s="13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12">
        <v>2000</v>
      </c>
      <c r="E2113" s="12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92"/>
        <v>106.5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3">
        <f t="shared" si="196"/>
        <v>40702.988715277774</v>
      </c>
      <c r="T2113" s="13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12">
        <v>300</v>
      </c>
      <c r="E2114" s="12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ref="O2114:O2177" si="198">E2114/D2114 *100</f>
        <v>100</v>
      </c>
      <c r="P2114" s="6">
        <f t="shared" ref="P2114:P2177" si="199">E2114/L2114</f>
        <v>27.272727272727273</v>
      </c>
      <c r="Q2114" t="str">
        <f t="shared" ref="Q2114:Q2177" si="200">LEFT(N2114,FIND("/",N2114)-1)</f>
        <v>music</v>
      </c>
      <c r="R2114" t="str">
        <f t="shared" ref="R2114:R2177" si="201">RIGHT(N2114,LEN(N2114)-FIND("/",N2114))</f>
        <v>indie rock</v>
      </c>
      <c r="S2114" s="13">
        <f t="shared" ref="S2114:S2177" si="202">(((J2114/60)/60)/24)+DATE(1970,1,1)+(-5/24)</f>
        <v>41365.719826388886</v>
      </c>
      <c r="T2114" s="13">
        <f t="shared" ref="T2114:T2177" si="203">(((I2114/60)/60)/24)+DATE(1970,1,1)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12">
        <v>7000</v>
      </c>
      <c r="E2115" s="12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si="198"/>
        <v>104.85714285714285</v>
      </c>
      <c r="P2115" s="6">
        <f t="shared" si="199"/>
        <v>68.598130841121488</v>
      </c>
      <c r="Q2115" t="str">
        <f t="shared" si="200"/>
        <v>music</v>
      </c>
      <c r="R2115" t="str">
        <f t="shared" si="201"/>
        <v>indie rock</v>
      </c>
      <c r="S2115" s="13">
        <f t="shared" si="202"/>
        <v>41870.657129629624</v>
      </c>
      <c r="T2115" s="13">
        <f t="shared" si="203"/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12">
        <v>5000</v>
      </c>
      <c r="E2116" s="12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98"/>
        <v>104.69999999999999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3">
        <f t="shared" si="202"/>
        <v>40458.607291666667</v>
      </c>
      <c r="T2116" s="13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12">
        <v>1500</v>
      </c>
      <c r="E2117" s="12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98"/>
        <v>225.66666666666669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3">
        <f t="shared" si="202"/>
        <v>40563.872696759259</v>
      </c>
      <c r="T2117" s="13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12">
        <v>48000</v>
      </c>
      <c r="E2118" s="12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98"/>
        <v>100.90416666666667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3">
        <f t="shared" si="202"/>
        <v>41136.569479166668</v>
      </c>
      <c r="T2118" s="13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12">
        <v>1200</v>
      </c>
      <c r="E2119" s="12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98"/>
        <v>147.75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3">
        <f t="shared" si="202"/>
        <v>42289.851261574069</v>
      </c>
      <c r="T2119" s="13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12">
        <v>1000</v>
      </c>
      <c r="E2120" s="12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98"/>
        <v>134.61099999999999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3">
        <f t="shared" si="202"/>
        <v>40718.631203703699</v>
      </c>
      <c r="T2120" s="13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12">
        <v>2000</v>
      </c>
      <c r="E2121" s="12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98"/>
        <v>100.75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3">
        <f t="shared" si="202"/>
        <v>41106.921817129631</v>
      </c>
      <c r="T2121" s="13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12">
        <v>8000</v>
      </c>
      <c r="E2122" s="1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98"/>
        <v>100.880375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3">
        <f t="shared" si="202"/>
        <v>41591.756203703699</v>
      </c>
      <c r="T2122" s="13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12">
        <v>50000</v>
      </c>
      <c r="E2123" s="12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98"/>
        <v>0.56800000000000006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3">
        <f t="shared" si="202"/>
        <v>42716.534120370365</v>
      </c>
      <c r="T2123" s="13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12">
        <v>80000</v>
      </c>
      <c r="E2124" s="12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98"/>
        <v>0.38750000000000001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3">
        <f t="shared" si="202"/>
        <v>42712.092233796291</v>
      </c>
      <c r="T2124" s="13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12">
        <v>500</v>
      </c>
      <c r="E2125" s="12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98"/>
        <v>10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3">
        <f t="shared" si="202"/>
        <v>40198.216516203705</v>
      </c>
      <c r="T2125" s="13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12">
        <v>1100</v>
      </c>
      <c r="E2126" s="12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98"/>
        <v>10.454545454545453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3">
        <f t="shared" si="202"/>
        <v>40463.819849537031</v>
      </c>
      <c r="T2126" s="13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12">
        <v>60000</v>
      </c>
      <c r="E2127" s="12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98"/>
        <v>1.4200000000000002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3">
        <f t="shared" si="202"/>
        <v>42190.815196759257</v>
      </c>
      <c r="T2127" s="13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12">
        <v>20000</v>
      </c>
      <c r="E2128" s="12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98"/>
        <v>0.05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3">
        <f t="shared" si="202"/>
        <v>41951.76489583333</v>
      </c>
      <c r="T2128" s="13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12">
        <v>28000</v>
      </c>
      <c r="E2129" s="12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98"/>
        <v>28.842857142857142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3">
        <f t="shared" si="202"/>
        <v>42045.297025462954</v>
      </c>
      <c r="T2129" s="13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12">
        <v>15000</v>
      </c>
      <c r="E2130" s="12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98"/>
        <v>0.16666666666666669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3">
        <f t="shared" si="202"/>
        <v>41843.564456018517</v>
      </c>
      <c r="T2130" s="13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12">
        <v>2000</v>
      </c>
      <c r="E2131" s="12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98"/>
        <v>11.799999999999999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3">
        <f t="shared" si="202"/>
        <v>42408.815972222219</v>
      </c>
      <c r="T2131" s="13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12">
        <v>42000</v>
      </c>
      <c r="E2132" s="1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98"/>
        <v>0.20238095238095236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3">
        <f t="shared" si="202"/>
        <v>41831.87804398148</v>
      </c>
      <c r="T2132" s="13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12">
        <v>500</v>
      </c>
      <c r="E2133" s="12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98"/>
        <v>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3">
        <f t="shared" si="202"/>
        <v>42166.998738425922</v>
      </c>
      <c r="T2133" s="13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12">
        <v>100000</v>
      </c>
      <c r="E2134" s="12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98"/>
        <v>2.1129899999999995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3">
        <f t="shared" si="202"/>
        <v>41643.27884259259</v>
      </c>
      <c r="T2134" s="13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12">
        <v>1000</v>
      </c>
      <c r="E2135" s="12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98"/>
        <v>1.6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3">
        <f t="shared" si="202"/>
        <v>40618.888877314814</v>
      </c>
      <c r="T2135" s="13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12">
        <v>6000</v>
      </c>
      <c r="E2136" s="12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98"/>
        <v>1.7333333333333332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3">
        <f t="shared" si="202"/>
        <v>41361.678136574068</v>
      </c>
      <c r="T2136" s="13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12">
        <v>5000</v>
      </c>
      <c r="E2137" s="12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98"/>
        <v>9.56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3">
        <f t="shared" si="202"/>
        <v>41156.755011574067</v>
      </c>
      <c r="T2137" s="13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12">
        <v>80000</v>
      </c>
      <c r="E2138" s="12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98"/>
        <v>5.9612499999999999E-2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3">
        <f t="shared" si="202"/>
        <v>41536.300763888888</v>
      </c>
      <c r="T2138" s="13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12">
        <v>50000</v>
      </c>
      <c r="E2139" s="12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98"/>
        <v>28.405999999999999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3">
        <f t="shared" si="202"/>
        <v>41948.562835648147</v>
      </c>
      <c r="T2139" s="13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12">
        <v>1000</v>
      </c>
      <c r="E2140" s="12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98"/>
        <v>12.8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3">
        <f t="shared" si="202"/>
        <v>41556.804849537039</v>
      </c>
      <c r="T2140" s="13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12">
        <v>30000</v>
      </c>
      <c r="E2141" s="12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98"/>
        <v>5.42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3">
        <f t="shared" si="202"/>
        <v>42647.541759259257</v>
      </c>
      <c r="T2141" s="13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12">
        <v>500000</v>
      </c>
      <c r="E2142" s="1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98"/>
        <v>0.11199999999999999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3">
        <f t="shared" si="202"/>
        <v>41255.625277777777</v>
      </c>
      <c r="T2142" s="13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12">
        <v>15000</v>
      </c>
      <c r="E2143" s="12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3">
        <f t="shared" si="202"/>
        <v>41927.027303240735</v>
      </c>
      <c r="T2143" s="13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12">
        <v>10500</v>
      </c>
      <c r="E2144" s="12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98"/>
        <v>5.7238095238095239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3">
        <f t="shared" si="202"/>
        <v>42340.493171296293</v>
      </c>
      <c r="T2144" s="13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12">
        <v>2000</v>
      </c>
      <c r="E2145" s="12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98"/>
        <v>11.25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3">
        <f t="shared" si="202"/>
        <v>40332.678379629629</v>
      </c>
      <c r="T2145" s="13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12">
        <v>35500</v>
      </c>
      <c r="E2146" s="12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98"/>
        <v>1.7098591549295776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3">
        <f t="shared" si="202"/>
        <v>41499.338425925926</v>
      </c>
      <c r="T2146" s="13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12">
        <v>15000</v>
      </c>
      <c r="E2147" s="12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98"/>
        <v>30.433333333333334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3">
        <f t="shared" si="202"/>
        <v>41575.029097222221</v>
      </c>
      <c r="T2147" s="13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12">
        <v>5000</v>
      </c>
      <c r="E2148" s="12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98"/>
        <v>0.02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3">
        <f t="shared" si="202"/>
        <v>42397.471180555549</v>
      </c>
      <c r="T2148" s="13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12">
        <v>390000</v>
      </c>
      <c r="E2149" s="12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98"/>
        <v>0.69641025641025645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3">
        <f t="shared" si="202"/>
        <v>41927.087361111109</v>
      </c>
      <c r="T2149" s="13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12">
        <v>100</v>
      </c>
      <c r="E2150" s="12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98"/>
        <v>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3">
        <f t="shared" si="202"/>
        <v>42066.525254629632</v>
      </c>
      <c r="T2150" s="13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12">
        <v>2000</v>
      </c>
      <c r="E2151" s="12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3">
        <f t="shared" si="202"/>
        <v>40354.816620370366</v>
      </c>
      <c r="T2151" s="13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12">
        <v>50000</v>
      </c>
      <c r="E2152" s="1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98"/>
        <v>0.80999999999999994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3">
        <f t="shared" si="202"/>
        <v>42534.076377314814</v>
      </c>
      <c r="T2152" s="13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12">
        <v>45000</v>
      </c>
      <c r="E2153" s="12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98"/>
        <v>0.26222222222222225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3">
        <f t="shared" si="202"/>
        <v>42520.639050925929</v>
      </c>
      <c r="T2153" s="13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12">
        <v>30000</v>
      </c>
      <c r="E2154" s="12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98"/>
        <v>0.16666666666666669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3">
        <f t="shared" si="202"/>
        <v>41683.62394675926</v>
      </c>
      <c r="T2154" s="13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12">
        <v>372625</v>
      </c>
      <c r="E2155" s="12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98"/>
        <v>9.124454880912446E-3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3">
        <f t="shared" si="202"/>
        <v>41974.702754629623</v>
      </c>
      <c r="T2155" s="13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12">
        <v>250</v>
      </c>
      <c r="E2156" s="12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98"/>
        <v>0.8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3">
        <f t="shared" si="202"/>
        <v>41647.42392361111</v>
      </c>
      <c r="T2156" s="13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12">
        <v>5000</v>
      </c>
      <c r="E2157" s="12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98"/>
        <v>2.2999999999999998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3">
        <f t="shared" si="202"/>
        <v>42430.539178240739</v>
      </c>
      <c r="T2157" s="13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12">
        <v>56000</v>
      </c>
      <c r="E2158" s="12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98"/>
        <v>2.6660714285714282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3">
        <f t="shared" si="202"/>
        <v>41488.645902777775</v>
      </c>
      <c r="T2158" s="13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12">
        <v>75000</v>
      </c>
      <c r="E2159" s="12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98"/>
        <v>28.192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3">
        <f t="shared" si="202"/>
        <v>42694.772951388884</v>
      </c>
      <c r="T2159" s="13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12">
        <v>300000</v>
      </c>
      <c r="E2160" s="12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98"/>
        <v>6.5900366666666672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3">
        <f t="shared" si="202"/>
        <v>41264.645532407405</v>
      </c>
      <c r="T2160" s="13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12">
        <v>3600</v>
      </c>
      <c r="E2161" s="12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98"/>
        <v>0.72222222222222221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3">
        <f t="shared" si="202"/>
        <v>40710.522847222215</v>
      </c>
      <c r="T2161" s="13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12">
        <v>10000</v>
      </c>
      <c r="E2162" s="1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98"/>
        <v>0.85000000000000009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3">
        <f t="shared" si="202"/>
        <v>41018.503530092588</v>
      </c>
      <c r="T2162" s="13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12">
        <v>400</v>
      </c>
      <c r="E2163" s="12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98"/>
        <v>115.75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3">
        <f t="shared" si="202"/>
        <v>42240.644201388881</v>
      </c>
      <c r="T2163" s="13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12">
        <v>4500</v>
      </c>
      <c r="E2164" s="12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98"/>
        <v>112.26666666666667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3">
        <f t="shared" si="202"/>
        <v>41813.557766203703</v>
      </c>
      <c r="T2164" s="13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12">
        <v>2500</v>
      </c>
      <c r="E2165" s="12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98"/>
        <v>132.20000000000002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3">
        <f t="shared" si="202"/>
        <v>42111.691203703704</v>
      </c>
      <c r="T2165" s="13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12">
        <v>5500</v>
      </c>
      <c r="E2166" s="12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98"/>
        <v>102.63636363636364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3">
        <f t="shared" si="202"/>
        <v>42515.509421296294</v>
      </c>
      <c r="T2166" s="13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12">
        <v>2500</v>
      </c>
      <c r="E2167" s="12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98"/>
        <v>138.64000000000001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3">
        <f t="shared" si="202"/>
        <v>42438.458738425928</v>
      </c>
      <c r="T2167" s="13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12">
        <v>2000</v>
      </c>
      <c r="E2168" s="12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98"/>
        <v>146.6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3">
        <f t="shared" si="202"/>
        <v>41933.629837962959</v>
      </c>
      <c r="T2168" s="13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12">
        <v>150</v>
      </c>
      <c r="E2169" s="12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98"/>
        <v>120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3">
        <f t="shared" si="202"/>
        <v>41152.858067129629</v>
      </c>
      <c r="T2169" s="13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12">
        <v>18000</v>
      </c>
      <c r="E2170" s="12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98"/>
        <v>121.5816111111111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3">
        <f t="shared" si="202"/>
        <v>42745.391909722217</v>
      </c>
      <c r="T2170" s="13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12">
        <v>153</v>
      </c>
      <c r="E2171" s="12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98"/>
        <v>100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3">
        <f t="shared" si="202"/>
        <v>42793.492488425924</v>
      </c>
      <c r="T2171" s="13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12">
        <v>350</v>
      </c>
      <c r="E2172" s="1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98"/>
        <v>180.85714285714286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3">
        <f t="shared" si="202"/>
        <v>42198.541921296295</v>
      </c>
      <c r="T2172" s="13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12">
        <v>4000</v>
      </c>
      <c r="E2173" s="12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98"/>
        <v>106.075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3">
        <f t="shared" si="202"/>
        <v>42141.748784722215</v>
      </c>
      <c r="T2173" s="13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12">
        <v>1000</v>
      </c>
      <c r="E2174" s="12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98"/>
        <v>100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3">
        <f t="shared" si="202"/>
        <v>42082.371759259251</v>
      </c>
      <c r="T2174" s="13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12">
        <v>4200</v>
      </c>
      <c r="E2175" s="12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98"/>
        <v>126.92857142857143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3">
        <f t="shared" si="202"/>
        <v>41495.484293981477</v>
      </c>
      <c r="T2175" s="13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12">
        <v>4000</v>
      </c>
      <c r="E2176" s="12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98"/>
        <v>102.97499999999999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3">
        <f t="shared" si="202"/>
        <v>42465.334571759253</v>
      </c>
      <c r="T2176" s="13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12">
        <v>700</v>
      </c>
      <c r="E2177" s="12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98"/>
        <v>250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3">
        <f t="shared" si="202"/>
        <v>42564.800763888888</v>
      </c>
      <c r="T2177" s="13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12">
        <v>5000</v>
      </c>
      <c r="E2178" s="12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ref="O2178:O2241" si="204">E2178/D2178 *100</f>
        <v>126.02</v>
      </c>
      <c r="P2178" s="6">
        <f t="shared" ref="P2178:P2241" si="205">E2178/L2178</f>
        <v>88.74647887323944</v>
      </c>
      <c r="Q2178" t="str">
        <f t="shared" ref="Q2178:Q2241" si="206">LEFT(N2178,FIND("/",N2178)-1)</f>
        <v>music</v>
      </c>
      <c r="R2178" t="str">
        <f t="shared" ref="R2178:R2241" si="207">RIGHT(N2178,LEN(N2178)-FIND("/",N2178))</f>
        <v>rock</v>
      </c>
      <c r="S2178" s="13">
        <f t="shared" ref="S2178:S2241" si="208">(((J2178/60)/60)/24)+DATE(1970,1,1)+(-5/24)</f>
        <v>42096.424872685187</v>
      </c>
      <c r="T2178" s="13">
        <f t="shared" ref="T2178:T2241" si="209">(((I2178/60)/60)/24)+DATE(1970,1,1)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12">
        <v>2500</v>
      </c>
      <c r="E2179" s="12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si="204"/>
        <v>100.12</v>
      </c>
      <c r="P2179" s="6">
        <f t="shared" si="205"/>
        <v>65.868421052631575</v>
      </c>
      <c r="Q2179" t="str">
        <f t="shared" si="206"/>
        <v>music</v>
      </c>
      <c r="R2179" t="str">
        <f t="shared" si="207"/>
        <v>rock</v>
      </c>
      <c r="S2179" s="13">
        <f t="shared" si="208"/>
        <v>42502.042442129627</v>
      </c>
      <c r="T2179" s="13">
        <f t="shared" si="209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12">
        <v>25000</v>
      </c>
      <c r="E2180" s="12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204"/>
        <v>138.64000000000001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3">
        <f t="shared" si="208"/>
        <v>42723.428206018514</v>
      </c>
      <c r="T2180" s="13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12">
        <v>1000</v>
      </c>
      <c r="E2181" s="12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204"/>
        <v>161.4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3">
        <f t="shared" si="208"/>
        <v>42074.962870370371</v>
      </c>
      <c r="T2181" s="13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12">
        <v>5000</v>
      </c>
      <c r="E2182" s="1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204"/>
        <v>107.18419999999999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3">
        <f t="shared" si="208"/>
        <v>42279.461435185185</v>
      </c>
      <c r="T2182" s="13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12">
        <v>2000</v>
      </c>
      <c r="E2183" s="12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204"/>
        <v>153.1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3">
        <f t="shared" si="208"/>
        <v>42772.796909722216</v>
      </c>
      <c r="T2183" s="13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12">
        <v>3000</v>
      </c>
      <c r="E2184" s="12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204"/>
        <v>524.16666666666663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3">
        <f t="shared" si="208"/>
        <v>41879.692418981482</v>
      </c>
      <c r="T2184" s="13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12">
        <v>1800</v>
      </c>
      <c r="E2185" s="12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204"/>
        <v>489.27777777777777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3">
        <f t="shared" si="208"/>
        <v>42745.157141203708</v>
      </c>
      <c r="T2185" s="13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12">
        <v>10000</v>
      </c>
      <c r="E2186" s="12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204"/>
        <v>284.74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3">
        <f t="shared" si="208"/>
        <v>42380.481956018521</v>
      </c>
      <c r="T2186" s="13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12">
        <v>5000</v>
      </c>
      <c r="E2187" s="12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204"/>
        <v>1856.97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3">
        <f t="shared" si="208"/>
        <v>41319.141655092593</v>
      </c>
      <c r="T2187" s="13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12">
        <v>20000</v>
      </c>
      <c r="E2188" s="12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204"/>
        <v>109.67499999999998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3">
        <f t="shared" si="208"/>
        <v>42583.406747685185</v>
      </c>
      <c r="T2188" s="13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12">
        <v>20000</v>
      </c>
      <c r="E2189" s="12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204"/>
        <v>1014.6425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3">
        <f t="shared" si="208"/>
        <v>42068.000763888886</v>
      </c>
      <c r="T2189" s="13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12">
        <v>5494</v>
      </c>
      <c r="E2190" s="12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204"/>
        <v>412.17692027666544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3">
        <f t="shared" si="208"/>
        <v>42633.377789351849</v>
      </c>
      <c r="T2190" s="13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12">
        <v>1200</v>
      </c>
      <c r="E2191" s="12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204"/>
        <v>503.25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3">
        <f t="shared" si="208"/>
        <v>42467.579861111109</v>
      </c>
      <c r="T2191" s="13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12">
        <v>19000</v>
      </c>
      <c r="E2192" s="1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204"/>
        <v>184.61052631578946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3">
        <f t="shared" si="208"/>
        <v>42417.416712962957</v>
      </c>
      <c r="T2192" s="13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12">
        <v>750</v>
      </c>
      <c r="E2193" s="12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204"/>
        <v>119.73333333333333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3">
        <f t="shared" si="208"/>
        <v>42768.6253125</v>
      </c>
      <c r="T2193" s="13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12">
        <v>12000</v>
      </c>
      <c r="E2194" s="12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204"/>
        <v>1081.2401666666667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3">
        <f t="shared" si="208"/>
        <v>42691.642870370364</v>
      </c>
      <c r="T2194" s="13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12">
        <v>15000</v>
      </c>
      <c r="E2195" s="12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204"/>
        <v>452.37333333333333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3">
        <f t="shared" si="208"/>
        <v>42664.197592592587</v>
      </c>
      <c r="T2195" s="13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12">
        <v>10000</v>
      </c>
      <c r="E2196" s="12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204"/>
        <v>537.37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3">
        <f t="shared" si="208"/>
        <v>42425.54965277778</v>
      </c>
      <c r="T2196" s="13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12">
        <v>4600</v>
      </c>
      <c r="E2197" s="12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204"/>
        <v>120.32608695652173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3">
        <f t="shared" si="208"/>
        <v>42197.563657407409</v>
      </c>
      <c r="T2197" s="13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12">
        <v>14000</v>
      </c>
      <c r="E2198" s="12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204"/>
        <v>113.83571428571429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3">
        <f t="shared" si="208"/>
        <v>42675.278958333329</v>
      </c>
      <c r="T2198" s="13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12">
        <v>30000</v>
      </c>
      <c r="E2199" s="12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204"/>
        <v>951.03109999999992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3">
        <f t="shared" si="208"/>
        <v>42033.37568287037</v>
      </c>
      <c r="T2199" s="13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12">
        <v>40000</v>
      </c>
      <c r="E2200" s="12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204"/>
        <v>132.89249999999998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3">
        <f t="shared" si="208"/>
        <v>42292.305555555555</v>
      </c>
      <c r="T2200" s="13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12">
        <v>9000</v>
      </c>
      <c r="E2201" s="12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204"/>
        <v>146.97777777777779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3">
        <f t="shared" si="208"/>
        <v>42262.208310185182</v>
      </c>
      <c r="T2201" s="13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12">
        <v>2000</v>
      </c>
      <c r="E2202" s="1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204"/>
        <v>542.15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3">
        <f t="shared" si="208"/>
        <v>42163.417453703696</v>
      </c>
      <c r="T2202" s="13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12">
        <v>110</v>
      </c>
      <c r="E2203" s="12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204"/>
        <v>382.71818181818185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3">
        <f t="shared" si="208"/>
        <v>41276.638483796298</v>
      </c>
      <c r="T2203" s="13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12">
        <v>4000</v>
      </c>
      <c r="E2204" s="12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204"/>
        <v>704.18124999999998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3">
        <f t="shared" si="208"/>
        <v>41184.640833333331</v>
      </c>
      <c r="T2204" s="13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12">
        <v>2000</v>
      </c>
      <c r="E2205" s="12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204"/>
        <v>109.55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3">
        <f t="shared" si="208"/>
        <v>42241.651412037034</v>
      </c>
      <c r="T2205" s="13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12">
        <v>1500</v>
      </c>
      <c r="E2206" s="12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204"/>
        <v>132.86666666666667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3">
        <f t="shared" si="208"/>
        <v>41312.103229166663</v>
      </c>
      <c r="T2206" s="13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12">
        <v>750</v>
      </c>
      <c r="E2207" s="12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204"/>
        <v>152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3">
        <f t="shared" si="208"/>
        <v>41031.613298611104</v>
      </c>
      <c r="T2207" s="13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12">
        <v>1100</v>
      </c>
      <c r="E2208" s="12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204"/>
        <v>102.72727272727273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3">
        <f t="shared" si="208"/>
        <v>40997.048888888887</v>
      </c>
      <c r="T2208" s="13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12">
        <v>2000</v>
      </c>
      <c r="E2209" s="12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204"/>
        <v>100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3">
        <f t="shared" si="208"/>
        <v>41563.985798611109</v>
      </c>
      <c r="T2209" s="13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12">
        <v>1000</v>
      </c>
      <c r="E2210" s="12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204"/>
        <v>101.6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3">
        <f t="shared" si="208"/>
        <v>40946.673912037033</v>
      </c>
      <c r="T2210" s="13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12">
        <v>500</v>
      </c>
      <c r="E2211" s="12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204"/>
        <v>150.80000000000001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3">
        <f t="shared" si="208"/>
        <v>41732.27134259259</v>
      </c>
      <c r="T2211" s="13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12">
        <v>4000</v>
      </c>
      <c r="E2212" s="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204"/>
        <v>111.425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3">
        <f t="shared" si="208"/>
        <v>40955.857754629629</v>
      </c>
      <c r="T2212" s="13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12">
        <v>2500</v>
      </c>
      <c r="E2213" s="12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204"/>
        <v>195.6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3">
        <f t="shared" si="208"/>
        <v>41716.576678240737</v>
      </c>
      <c r="T2213" s="13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12">
        <v>6000</v>
      </c>
      <c r="E2214" s="12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204"/>
        <v>114.38333333333333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3">
        <f t="shared" si="208"/>
        <v>41548.539085648146</v>
      </c>
      <c r="T2214" s="13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12">
        <v>5</v>
      </c>
      <c r="E2215" s="12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204"/>
        <v>200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3">
        <f t="shared" si="208"/>
        <v>42109.617812499993</v>
      </c>
      <c r="T2215" s="13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12">
        <v>600</v>
      </c>
      <c r="E2216" s="12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204"/>
        <v>292.50166666666667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3">
        <f t="shared" si="208"/>
        <v>41646.58388888889</v>
      </c>
      <c r="T2216" s="13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12">
        <v>550</v>
      </c>
      <c r="E2217" s="12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204"/>
        <v>156.36363636363637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3">
        <f t="shared" si="208"/>
        <v>40958.508935185186</v>
      </c>
      <c r="T2217" s="13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12">
        <v>300</v>
      </c>
      <c r="E2218" s="12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204"/>
        <v>105.66666666666666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3">
        <f t="shared" si="208"/>
        <v>42194.543344907412</v>
      </c>
      <c r="T2218" s="13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12">
        <v>420</v>
      </c>
      <c r="E2219" s="12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204"/>
        <v>101.19047619047619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3">
        <f t="shared" si="208"/>
        <v>42299.568437499998</v>
      </c>
      <c r="T2219" s="13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12">
        <v>2000</v>
      </c>
      <c r="E2220" s="12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204"/>
        <v>122.833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3">
        <f t="shared" si="208"/>
        <v>41127.603969907403</v>
      </c>
      <c r="T2220" s="13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12">
        <v>1000</v>
      </c>
      <c r="E2221" s="12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204"/>
        <v>101.49999999999999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3">
        <f t="shared" si="208"/>
        <v>42205.510555555556</v>
      </c>
      <c r="T2221" s="13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12">
        <v>3500</v>
      </c>
      <c r="E2222" s="1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204"/>
        <v>101.14285714285714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3">
        <f t="shared" si="208"/>
        <v>41451.852268518516</v>
      </c>
      <c r="T2222" s="13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12">
        <v>7500</v>
      </c>
      <c r="E2223" s="12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204"/>
        <v>108.11999999999999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3">
        <f t="shared" si="208"/>
        <v>42452.458437499998</v>
      </c>
      <c r="T2223" s="13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12">
        <v>500</v>
      </c>
      <c r="E2224" s="12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204"/>
        <v>162.6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3">
        <f t="shared" si="208"/>
        <v>40906.579247685186</v>
      </c>
      <c r="T2224" s="13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12">
        <v>19500</v>
      </c>
      <c r="E2225" s="12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204"/>
        <v>105.80000000000001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3">
        <f t="shared" si="208"/>
        <v>42152.432500000003</v>
      </c>
      <c r="T2225" s="13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12">
        <v>10000</v>
      </c>
      <c r="E2226" s="12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204"/>
        <v>243.15000000000003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3">
        <f t="shared" si="208"/>
        <v>42644.459201388883</v>
      </c>
      <c r="T2226" s="13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12">
        <v>21000</v>
      </c>
      <c r="E2227" s="12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204"/>
        <v>944.83338095238094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3">
        <f t="shared" si="208"/>
        <v>41873.583506944444</v>
      </c>
      <c r="T2227" s="13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12">
        <v>18000</v>
      </c>
      <c r="E2228" s="12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204"/>
        <v>108.46283333333334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3">
        <f t="shared" si="208"/>
        <v>42381.590532407405</v>
      </c>
      <c r="T2228" s="13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12">
        <v>13000</v>
      </c>
      <c r="E2229" s="12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204"/>
        <v>157.37692307692308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3">
        <f t="shared" si="208"/>
        <v>41561.599016203698</v>
      </c>
      <c r="T2229" s="13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12">
        <v>1000</v>
      </c>
      <c r="E2230" s="12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204"/>
        <v>1174.49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3">
        <f t="shared" si="208"/>
        <v>42202.069861111107</v>
      </c>
      <c r="T2230" s="13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12">
        <v>8012</v>
      </c>
      <c r="E2231" s="12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204"/>
        <v>171.04755366949576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3">
        <f t="shared" si="208"/>
        <v>41484.455914351849</v>
      </c>
      <c r="T2231" s="13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12">
        <v>8500</v>
      </c>
      <c r="E2232" s="1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204"/>
        <v>125.95294117647057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3">
        <f t="shared" si="208"/>
        <v>41724.672766203701</v>
      </c>
      <c r="T2232" s="13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12">
        <v>2500</v>
      </c>
      <c r="E2233" s="12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204"/>
        <v>1212.1296000000002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3">
        <f t="shared" si="208"/>
        <v>41423.702557870369</v>
      </c>
      <c r="T2233" s="13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12">
        <v>5000</v>
      </c>
      <c r="E2234" s="12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204"/>
        <v>495.8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3">
        <f t="shared" si="208"/>
        <v>41806.585740740738</v>
      </c>
      <c r="T2234" s="13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12">
        <v>2500</v>
      </c>
      <c r="E2235" s="12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204"/>
        <v>332.03999999999996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3">
        <f t="shared" si="208"/>
        <v>42331.170590277768</v>
      </c>
      <c r="T2235" s="13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12">
        <v>100</v>
      </c>
      <c r="E2236" s="12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204"/>
        <v>1165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3">
        <f t="shared" si="208"/>
        <v>42710.616284722222</v>
      </c>
      <c r="T2236" s="13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12">
        <v>13000</v>
      </c>
      <c r="E2237" s="12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204"/>
        <v>153.3153846153846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3">
        <f t="shared" si="208"/>
        <v>42061.813784722217</v>
      </c>
      <c r="T2237" s="13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12">
        <v>2800</v>
      </c>
      <c r="E2238" s="12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204"/>
        <v>537.10714285714289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3">
        <f t="shared" si="208"/>
        <v>42371.408831018511</v>
      </c>
      <c r="T2238" s="13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12">
        <v>18000</v>
      </c>
      <c r="E2239" s="12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204"/>
        <v>352.92777777777775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3">
        <f t="shared" si="208"/>
        <v>41914.794942129629</v>
      </c>
      <c r="T2239" s="13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12">
        <v>4000</v>
      </c>
      <c r="E2240" s="12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204"/>
        <v>137.4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3">
        <f t="shared" si="208"/>
        <v>42774.41337962963</v>
      </c>
      <c r="T2240" s="13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12">
        <v>25000</v>
      </c>
      <c r="E2241" s="12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204"/>
        <v>128.02668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3">
        <f t="shared" si="208"/>
        <v>41572.750162037039</v>
      </c>
      <c r="T2241" s="13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12">
        <v>5000</v>
      </c>
      <c r="E2242" s="1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ref="O2242:O2305" si="210">E2242/D2242 *100</f>
        <v>270.68</v>
      </c>
      <c r="P2242" s="6">
        <f t="shared" ref="P2242:P2305" si="211">E2242/L2242</f>
        <v>140.97916666666666</v>
      </c>
      <c r="Q2242" t="str">
        <f t="shared" ref="Q2242:Q2305" si="212">LEFT(N2242,FIND("/",N2242)-1)</f>
        <v>games</v>
      </c>
      <c r="R2242" t="str">
        <f t="shared" ref="R2242:R2305" si="213">RIGHT(N2242,LEN(N2242)-FIND("/",N2242))</f>
        <v>tabletop games</v>
      </c>
      <c r="S2242" s="13">
        <f t="shared" ref="S2242:S2305" si="214">(((J2242/60)/60)/24)+DATE(1970,1,1)+(-5/24)</f>
        <v>42452.617407407401</v>
      </c>
      <c r="T2242" s="13">
        <f t="shared" ref="T2242:T2305" si="215">(((I2242/60)/60)/24)+DATE(1970,1,1)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12">
        <v>1000</v>
      </c>
      <c r="E2243" s="12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si="210"/>
        <v>806.4</v>
      </c>
      <c r="P2243" s="6">
        <f t="shared" si="211"/>
        <v>49.472392638036808</v>
      </c>
      <c r="Q2243" t="str">
        <f t="shared" si="212"/>
        <v>games</v>
      </c>
      <c r="R2243" t="str">
        <f t="shared" si="213"/>
        <v>tabletop games</v>
      </c>
      <c r="S2243" s="13">
        <f t="shared" si="214"/>
        <v>42766.619212962956</v>
      </c>
      <c r="T2243" s="13">
        <f t="shared" si="215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12">
        <v>10000</v>
      </c>
      <c r="E2244" s="12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210"/>
        <v>1360.0976000000001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3">
        <f t="shared" si="214"/>
        <v>41569.367280092592</v>
      </c>
      <c r="T2244" s="13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12">
        <v>1</v>
      </c>
      <c r="E2245" s="12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210"/>
        <v>930250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3">
        <f t="shared" si="214"/>
        <v>42800.542708333327</v>
      </c>
      <c r="T2245" s="13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12">
        <v>5000</v>
      </c>
      <c r="E2246" s="12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210"/>
        <v>377.02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3">
        <f t="shared" si="214"/>
        <v>42647.610486111109</v>
      </c>
      <c r="T2246" s="13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12">
        <v>4000</v>
      </c>
      <c r="E2247" s="12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210"/>
        <v>2647.0250000000001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3">
        <f t="shared" si="214"/>
        <v>41660.500196759262</v>
      </c>
      <c r="T2247" s="13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12">
        <v>2500</v>
      </c>
      <c r="E2248" s="12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210"/>
        <v>100.12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3">
        <f t="shared" si="214"/>
        <v>42221.583449074074</v>
      </c>
      <c r="T2248" s="13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12">
        <v>18500</v>
      </c>
      <c r="E2249" s="12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210"/>
        <v>104.45405405405405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3">
        <f t="shared" si="214"/>
        <v>42200.457928240743</v>
      </c>
      <c r="T2249" s="13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12">
        <v>7000</v>
      </c>
      <c r="E2250" s="12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210"/>
        <v>107.21428571428571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3">
        <f t="shared" si="214"/>
        <v>42688.667569444442</v>
      </c>
      <c r="T2250" s="13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12">
        <v>3500</v>
      </c>
      <c r="E2251" s="12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210"/>
        <v>168.77142857142857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3">
        <f t="shared" si="214"/>
        <v>41336.494965277772</v>
      </c>
      <c r="T2251" s="13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12">
        <v>25000</v>
      </c>
      <c r="E2252" s="1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210"/>
        <v>975.11200000000008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3">
        <f t="shared" si="214"/>
        <v>42676.7971412037</v>
      </c>
      <c r="T2252" s="13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12">
        <v>8500</v>
      </c>
      <c r="E2253" s="12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210"/>
        <v>134.44929411764704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3">
        <f t="shared" si="214"/>
        <v>41846.137465277774</v>
      </c>
      <c r="T2253" s="13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12">
        <v>9000</v>
      </c>
      <c r="E2254" s="12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210"/>
        <v>272.27777777777777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3">
        <f t="shared" si="214"/>
        <v>42573.119652777772</v>
      </c>
      <c r="T2254" s="13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12">
        <v>8000</v>
      </c>
      <c r="E2255" s="12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210"/>
        <v>112.6875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3">
        <f t="shared" si="214"/>
        <v>42296.422997685186</v>
      </c>
      <c r="T2255" s="13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12">
        <v>500</v>
      </c>
      <c r="E2256" s="12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210"/>
        <v>459.8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3">
        <f t="shared" si="214"/>
        <v>42752.439444444441</v>
      </c>
      <c r="T2256" s="13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12">
        <v>3950</v>
      </c>
      <c r="E2257" s="12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210"/>
        <v>286.65822784810126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3">
        <f t="shared" si="214"/>
        <v>42467.743645833332</v>
      </c>
      <c r="T2257" s="13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12">
        <v>480</v>
      </c>
      <c r="E2258" s="12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210"/>
        <v>222.70833333333334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3">
        <f t="shared" si="214"/>
        <v>42682.243587962956</v>
      </c>
      <c r="T2258" s="13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12">
        <v>2500</v>
      </c>
      <c r="E2259" s="12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210"/>
        <v>636.14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3">
        <f t="shared" si="214"/>
        <v>42505.728344907409</v>
      </c>
      <c r="T2259" s="13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12">
        <v>2200</v>
      </c>
      <c r="E2260" s="12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210"/>
        <v>146.5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3">
        <f t="shared" si="214"/>
        <v>42136.542673611104</v>
      </c>
      <c r="T2260" s="13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12">
        <v>1000</v>
      </c>
      <c r="E2261" s="12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210"/>
        <v>1867.1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3">
        <f t="shared" si="214"/>
        <v>42702.59648148148</v>
      </c>
      <c r="T2261" s="13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12">
        <v>2500</v>
      </c>
      <c r="E2262" s="1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210"/>
        <v>326.92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3">
        <f t="shared" si="214"/>
        <v>41694.808449074073</v>
      </c>
      <c r="T2262" s="13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12">
        <v>1000</v>
      </c>
      <c r="E2263" s="12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210"/>
        <v>779.5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3">
        <f t="shared" si="214"/>
        <v>42759.516435185178</v>
      </c>
      <c r="T2263" s="13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12">
        <v>3300</v>
      </c>
      <c r="E2264" s="12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210"/>
        <v>154.15151515151516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3">
        <f t="shared" si="214"/>
        <v>41926.376828703702</v>
      </c>
      <c r="T2264" s="13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12">
        <v>7500</v>
      </c>
      <c r="E2265" s="12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210"/>
        <v>115.54666666666667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3">
        <f t="shared" si="214"/>
        <v>42014.623993055553</v>
      </c>
      <c r="T2265" s="13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12">
        <v>6000</v>
      </c>
      <c r="E2266" s="12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210"/>
        <v>180.03333333333333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3">
        <f t="shared" si="214"/>
        <v>42496.374004629623</v>
      </c>
      <c r="T2266" s="13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12">
        <v>200</v>
      </c>
      <c r="E2267" s="12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210"/>
        <v>298.5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3">
        <f t="shared" si="214"/>
        <v>42689.644756944443</v>
      </c>
      <c r="T2267" s="13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12">
        <v>1500</v>
      </c>
      <c r="E2268" s="12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210"/>
        <v>320.26666666666665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3">
        <f t="shared" si="214"/>
        <v>42469.666574074072</v>
      </c>
      <c r="T2268" s="13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12">
        <v>20000</v>
      </c>
      <c r="E2269" s="12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210"/>
        <v>380.52499999999998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3">
        <f t="shared" si="214"/>
        <v>41968.621493055551</v>
      </c>
      <c r="T2269" s="13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12">
        <v>28000</v>
      </c>
      <c r="E2270" s="12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210"/>
        <v>102.60000000000001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3">
        <f t="shared" si="214"/>
        <v>42775.874016203699</v>
      </c>
      <c r="T2270" s="13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12">
        <v>2500</v>
      </c>
      <c r="E2271" s="12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210"/>
        <v>1801.64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3">
        <f t="shared" si="214"/>
        <v>42776.496099537035</v>
      </c>
      <c r="T2271" s="13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12">
        <v>25000</v>
      </c>
      <c r="E2272" s="1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210"/>
        <v>720.24800000000005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3">
        <f t="shared" si="214"/>
        <v>42725.661030092589</v>
      </c>
      <c r="T2272" s="13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12">
        <v>20000</v>
      </c>
      <c r="E2273" s="12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210"/>
        <v>283.09000000000003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3">
        <f t="shared" si="214"/>
        <v>42683.791712962957</v>
      </c>
      <c r="T2273" s="13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12">
        <v>1000</v>
      </c>
      <c r="E2274" s="12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210"/>
        <v>1356.6000000000001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3">
        <f t="shared" si="214"/>
        <v>42315.491157407399</v>
      </c>
      <c r="T2274" s="13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12">
        <v>2500</v>
      </c>
      <c r="E2275" s="12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210"/>
        <v>220.35999999999999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3">
        <f t="shared" si="214"/>
        <v>42781.340763888882</v>
      </c>
      <c r="T2275" s="13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12">
        <v>2500</v>
      </c>
      <c r="E2276" s="12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210"/>
        <v>119.6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3">
        <f t="shared" si="214"/>
        <v>41663.292326388888</v>
      </c>
      <c r="T2276" s="13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12">
        <v>650</v>
      </c>
      <c r="E2277" s="12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210"/>
        <v>407.76923076923077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3">
        <f t="shared" si="214"/>
        <v>41965.408321759263</v>
      </c>
      <c r="T2277" s="13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12">
        <v>4589</v>
      </c>
      <c r="E2278" s="12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210"/>
        <v>105.81826105905425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3">
        <f t="shared" si="214"/>
        <v>41614.443159722221</v>
      </c>
      <c r="T2278" s="13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12">
        <v>8500</v>
      </c>
      <c r="E2279" s="12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210"/>
        <v>141.08235294117648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3">
        <f t="shared" si="214"/>
        <v>40936.470173611109</v>
      </c>
      <c r="T2279" s="13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12">
        <v>2000</v>
      </c>
      <c r="E2280" s="12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210"/>
        <v>270.7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3">
        <f t="shared" si="214"/>
        <v>42338.500775462955</v>
      </c>
      <c r="T2280" s="13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12">
        <v>1000</v>
      </c>
      <c r="E2281" s="12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210"/>
        <v>153.80000000000001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3">
        <f t="shared" si="214"/>
        <v>42020.598368055551</v>
      </c>
      <c r="T2281" s="13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12">
        <v>9800</v>
      </c>
      <c r="E2282" s="1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210"/>
        <v>403.57653061224488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3">
        <f t="shared" si="214"/>
        <v>42234.416562499995</v>
      </c>
      <c r="T2282" s="13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12">
        <v>300</v>
      </c>
      <c r="E2283" s="12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210"/>
        <v>185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3">
        <f t="shared" si="214"/>
        <v>40687.077511574069</v>
      </c>
      <c r="T2283" s="13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12">
        <v>750</v>
      </c>
      <c r="E2284" s="12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210"/>
        <v>185.33333333333331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3">
        <f t="shared" si="214"/>
        <v>42322.966273148144</v>
      </c>
      <c r="T2284" s="13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12">
        <v>3000</v>
      </c>
      <c r="E2285" s="12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210"/>
        <v>100.85533333333332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3">
        <f t="shared" si="214"/>
        <v>40977.916712962957</v>
      </c>
      <c r="T2285" s="13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12">
        <v>6000</v>
      </c>
      <c r="E2286" s="12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210"/>
        <v>106.22116666666668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3">
        <f t="shared" si="214"/>
        <v>40585.588483796295</v>
      </c>
      <c r="T2286" s="13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12">
        <v>3000</v>
      </c>
      <c r="E2287" s="12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210"/>
        <v>121.36666666666667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3">
        <f t="shared" si="214"/>
        <v>41058.977349537032</v>
      </c>
      <c r="T2287" s="13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12">
        <v>1500</v>
      </c>
      <c r="E2288" s="12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210"/>
        <v>100.06666666666666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3">
        <f t="shared" si="214"/>
        <v>41494.755254629628</v>
      </c>
      <c r="T2288" s="13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12">
        <v>4500</v>
      </c>
      <c r="E2289" s="12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210"/>
        <v>119.97755555555555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3">
        <f t="shared" si="214"/>
        <v>41792.459027777775</v>
      </c>
      <c r="T2289" s="13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12">
        <v>1000</v>
      </c>
      <c r="E2290" s="12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210"/>
        <v>100.1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3">
        <f t="shared" si="214"/>
        <v>41067.619085648148</v>
      </c>
      <c r="T2290" s="13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12">
        <v>1500</v>
      </c>
      <c r="E2291" s="12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210"/>
        <v>107.4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3">
        <f t="shared" si="214"/>
        <v>41571.790046296293</v>
      </c>
      <c r="T2291" s="13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12">
        <v>1500</v>
      </c>
      <c r="E2292" s="1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210"/>
        <v>104.06666666666666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3">
        <f t="shared" si="214"/>
        <v>40070.045486111107</v>
      </c>
      <c r="T2292" s="13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12">
        <v>2500</v>
      </c>
      <c r="E2293" s="12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210"/>
        <v>172.8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3">
        <f t="shared" si="214"/>
        <v>40987.768726851849</v>
      </c>
      <c r="T2293" s="13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12">
        <v>2000</v>
      </c>
      <c r="E2294" s="12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210"/>
        <v>107.2505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3">
        <f t="shared" si="214"/>
        <v>40987.489305555551</v>
      </c>
      <c r="T2294" s="13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12">
        <v>850</v>
      </c>
      <c r="E2295" s="12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210"/>
        <v>108.23529411764706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3">
        <f t="shared" si="214"/>
        <v>41151.499988425923</v>
      </c>
      <c r="T2295" s="13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12">
        <v>5000</v>
      </c>
      <c r="E2296" s="12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210"/>
        <v>146.08079999999998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3">
        <f t="shared" si="214"/>
        <v>41264.514814814815</v>
      </c>
      <c r="T2296" s="13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12">
        <v>1200</v>
      </c>
      <c r="E2297" s="12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210"/>
        <v>125.25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3">
        <f t="shared" si="214"/>
        <v>41270.746018518512</v>
      </c>
      <c r="T2297" s="13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12">
        <v>7000</v>
      </c>
      <c r="E2298" s="12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210"/>
        <v>149.07142857142856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3">
        <f t="shared" si="214"/>
        <v>40927.52344907407</v>
      </c>
      <c r="T2298" s="13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12">
        <v>1000</v>
      </c>
      <c r="E2299" s="12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210"/>
        <v>100.6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3">
        <f t="shared" si="214"/>
        <v>40947.83390046296</v>
      </c>
      <c r="T2299" s="13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12">
        <v>30000</v>
      </c>
      <c r="E2300" s="12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210"/>
        <v>105.07333333333332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3">
        <f t="shared" si="214"/>
        <v>41694.632326388884</v>
      </c>
      <c r="T2300" s="13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12">
        <v>300</v>
      </c>
      <c r="E2301" s="12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210"/>
        <v>350.16666666666663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3">
        <f t="shared" si="214"/>
        <v>40564.824178240735</v>
      </c>
      <c r="T2301" s="13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12">
        <v>800</v>
      </c>
      <c r="E2302" s="1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210"/>
        <v>101.25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3">
        <f t="shared" si="214"/>
        <v>41074.518703703703</v>
      </c>
      <c r="T2302" s="13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12">
        <v>5000</v>
      </c>
      <c r="E2303" s="12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210"/>
        <v>133.6044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3">
        <f t="shared" si="214"/>
        <v>41415.938611111109</v>
      </c>
      <c r="T2303" s="13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12">
        <v>2300</v>
      </c>
      <c r="E2304" s="12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210"/>
        <v>170.65217391304347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3">
        <f t="shared" si="214"/>
        <v>41605.660115740735</v>
      </c>
      <c r="T2304" s="13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12">
        <v>6450</v>
      </c>
      <c r="E2305" s="12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210"/>
        <v>109.35829457364341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3">
        <f t="shared" si="214"/>
        <v>40849.902731481481</v>
      </c>
      <c r="T2305" s="13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12">
        <v>6000</v>
      </c>
      <c r="E2306" s="12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ref="O2306:O2369" si="216">E2306/D2306 *100</f>
        <v>100.70033333333335</v>
      </c>
      <c r="P2306" s="6">
        <f t="shared" ref="P2306:P2369" si="217">E2306/L2306</f>
        <v>53.469203539823013</v>
      </c>
      <c r="Q2306" t="str">
        <f t="shared" ref="Q2306:Q2369" si="218">LEFT(N2306,FIND("/",N2306)-1)</f>
        <v>music</v>
      </c>
      <c r="R2306" t="str">
        <f t="shared" ref="R2306:R2369" si="219">RIGHT(N2306,LEN(N2306)-FIND("/",N2306))</f>
        <v>indie rock</v>
      </c>
      <c r="S2306" s="13">
        <f t="shared" ref="S2306:S2369" si="220">(((J2306/60)/60)/24)+DATE(1970,1,1)+(-5/24)</f>
        <v>40502.607534722221</v>
      </c>
      <c r="T2306" s="13">
        <f t="shared" ref="T2306:T2369" si="221">(((I2306/60)/60)/24)+DATE(1970,1,1)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12">
        <v>18000</v>
      </c>
      <c r="E2307" s="12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si="216"/>
        <v>101.22777777777779</v>
      </c>
      <c r="P2307" s="6">
        <f t="shared" si="217"/>
        <v>109.10778443113773</v>
      </c>
      <c r="Q2307" t="str">
        <f t="shared" si="218"/>
        <v>music</v>
      </c>
      <c r="R2307" t="str">
        <f t="shared" si="219"/>
        <v>indie rock</v>
      </c>
      <c r="S2307" s="13">
        <f t="shared" si="220"/>
        <v>41834.486944444441</v>
      </c>
      <c r="T2307" s="13">
        <f t="shared" si="221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12">
        <v>3500</v>
      </c>
      <c r="E2308" s="12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216"/>
        <v>106.75857142857143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3">
        <f t="shared" si="220"/>
        <v>40947.959826388884</v>
      </c>
      <c r="T2308" s="13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12">
        <v>1964.47</v>
      </c>
      <c r="E2309" s="12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216"/>
        <v>106.65777537961894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3">
        <f t="shared" si="220"/>
        <v>41004.594131944439</v>
      </c>
      <c r="T2309" s="13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12">
        <v>50000</v>
      </c>
      <c r="E2310" s="12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216"/>
        <v>101.30622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3">
        <f t="shared" si="220"/>
        <v>41851.754583333335</v>
      </c>
      <c r="T2310" s="13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12">
        <v>6000</v>
      </c>
      <c r="E2311" s="12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216"/>
        <v>106.67450000000001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3">
        <f t="shared" si="220"/>
        <v>41307.779363425921</v>
      </c>
      <c r="T2311" s="13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12">
        <v>18500</v>
      </c>
      <c r="E2312" s="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216"/>
        <v>428.83978378378379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3">
        <f t="shared" si="220"/>
        <v>41324.585821759254</v>
      </c>
      <c r="T2312" s="13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12">
        <v>9000</v>
      </c>
      <c r="E2313" s="12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216"/>
        <v>104.11111111111111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3">
        <f t="shared" si="220"/>
        <v>41735.796168981477</v>
      </c>
      <c r="T2313" s="13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12">
        <v>3000</v>
      </c>
      <c r="E2314" s="12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216"/>
        <v>107.86666666666666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3">
        <f t="shared" si="220"/>
        <v>41716.424513888887</v>
      </c>
      <c r="T2314" s="13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12">
        <v>5000</v>
      </c>
      <c r="E2315" s="12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216"/>
        <v>175.84040000000002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3">
        <f t="shared" si="220"/>
        <v>41002.750300925924</v>
      </c>
      <c r="T2315" s="13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12">
        <v>1200</v>
      </c>
      <c r="E2316" s="12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216"/>
        <v>156.97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3">
        <f t="shared" si="220"/>
        <v>41037.343252314815</v>
      </c>
      <c r="T2316" s="13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12">
        <v>2500</v>
      </c>
      <c r="E2317" s="12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216"/>
        <v>102.60000000000001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3">
        <f t="shared" si="220"/>
        <v>41004.517858796295</v>
      </c>
      <c r="T2317" s="13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12">
        <v>15000</v>
      </c>
      <c r="E2318" s="12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216"/>
        <v>104.04266666666666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3">
        <f t="shared" si="220"/>
        <v>40079.516782407409</v>
      </c>
      <c r="T2318" s="13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12">
        <v>400</v>
      </c>
      <c r="E2319" s="12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216"/>
        <v>104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3">
        <f t="shared" si="220"/>
        <v>40192.33390046296</v>
      </c>
      <c r="T2319" s="13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12">
        <v>5000</v>
      </c>
      <c r="E2320" s="12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216"/>
        <v>121.05999999999999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3">
        <f t="shared" si="220"/>
        <v>40050.435347222221</v>
      </c>
      <c r="T2320" s="13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12">
        <v>3000</v>
      </c>
      <c r="E2321" s="12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216"/>
        <v>107.69999999999999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3">
        <f t="shared" si="220"/>
        <v>41592.873668981476</v>
      </c>
      <c r="T2321" s="13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12">
        <v>5000</v>
      </c>
      <c r="E2322" s="1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216"/>
        <v>108.66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3">
        <f t="shared" si="220"/>
        <v>41696.608796296292</v>
      </c>
      <c r="T2322" s="13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12">
        <v>10557</v>
      </c>
      <c r="E2323" s="12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216"/>
        <v>39.120962394619681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3">
        <f t="shared" si="220"/>
        <v>42799.052094907405</v>
      </c>
      <c r="T2323" s="13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12">
        <v>2700</v>
      </c>
      <c r="E2324" s="12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216"/>
        <v>3.1481481481481479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3">
        <f t="shared" si="220"/>
        <v>42804.687141203707</v>
      </c>
      <c r="T2324" s="13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12">
        <v>250</v>
      </c>
      <c r="E2325" s="12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216"/>
        <v>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3">
        <f t="shared" si="220"/>
        <v>42807.54684027777</v>
      </c>
      <c r="T2325" s="13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12">
        <v>7500</v>
      </c>
      <c r="E2326" s="12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216"/>
        <v>20.733333333333334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3">
        <f t="shared" si="220"/>
        <v>42790.67690972222</v>
      </c>
      <c r="T2326" s="13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12">
        <v>1000</v>
      </c>
      <c r="E2327" s="12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216"/>
        <v>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3">
        <f t="shared" si="220"/>
        <v>42793.814016203702</v>
      </c>
      <c r="T2327" s="13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12">
        <v>15000</v>
      </c>
      <c r="E2328" s="12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216"/>
        <v>0.72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3">
        <f t="shared" si="220"/>
        <v>42803.825787037036</v>
      </c>
      <c r="T2328" s="13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12">
        <v>35000</v>
      </c>
      <c r="E2329" s="12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216"/>
        <v>526.09431428571429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3">
        <f t="shared" si="220"/>
        <v>41842.708796296298</v>
      </c>
      <c r="T2329" s="13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12">
        <v>10000</v>
      </c>
      <c r="E2330" s="12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216"/>
        <v>254.45000000000002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3">
        <f t="shared" si="220"/>
        <v>42139.573344907411</v>
      </c>
      <c r="T2330" s="13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12">
        <v>25000</v>
      </c>
      <c r="E2331" s="12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216"/>
        <v>105.91999999999999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3">
        <f t="shared" si="220"/>
        <v>41807.416041666664</v>
      </c>
      <c r="T2331" s="13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12">
        <v>35000</v>
      </c>
      <c r="E2332" s="1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216"/>
        <v>102.42285714285715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3">
        <f t="shared" si="220"/>
        <v>42332.691469907404</v>
      </c>
      <c r="T2332" s="13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12">
        <v>8000</v>
      </c>
      <c r="E2333" s="12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216"/>
        <v>144.31375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3">
        <f t="shared" si="220"/>
        <v>41838.797337962962</v>
      </c>
      <c r="T2333" s="13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12">
        <v>25000</v>
      </c>
      <c r="E2334" s="12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216"/>
        <v>106.30800000000001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3">
        <f t="shared" si="220"/>
        <v>42011.419803240737</v>
      </c>
      <c r="T2334" s="13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12">
        <v>600</v>
      </c>
      <c r="E2335" s="12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216"/>
        <v>212.16666666666666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3">
        <f t="shared" si="220"/>
        <v>41767.442013888889</v>
      </c>
      <c r="T2335" s="13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12">
        <v>4000</v>
      </c>
      <c r="E2336" s="12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216"/>
        <v>101.95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3">
        <f t="shared" si="220"/>
        <v>41918.461782407401</v>
      </c>
      <c r="T2336" s="13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12">
        <v>25000</v>
      </c>
      <c r="E2337" s="12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216"/>
        <v>102.27200000000001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3">
        <f t="shared" si="220"/>
        <v>41771.363923611112</v>
      </c>
      <c r="T2337" s="13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12">
        <v>20000</v>
      </c>
      <c r="E2338" s="12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216"/>
        <v>520.73254999999995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3">
        <f t="shared" si="220"/>
        <v>41666.716377314813</v>
      </c>
      <c r="T2338" s="13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12">
        <v>12000</v>
      </c>
      <c r="E2339" s="12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216"/>
        <v>110.65833333333333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3">
        <f t="shared" si="220"/>
        <v>41786.432210648149</v>
      </c>
      <c r="T2339" s="13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12">
        <v>15000</v>
      </c>
      <c r="E2340" s="12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216"/>
        <v>101.14333333333335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3">
        <f t="shared" si="220"/>
        <v>41789.688472222217</v>
      </c>
      <c r="T2340" s="13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12">
        <v>25000</v>
      </c>
      <c r="E2341" s="12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216"/>
        <v>294.20799999999997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3">
        <f t="shared" si="220"/>
        <v>42692.591539351844</v>
      </c>
      <c r="T2341" s="13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12">
        <v>40000</v>
      </c>
      <c r="E2342" s="1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216"/>
        <v>105.77749999999999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3">
        <f t="shared" si="220"/>
        <v>42643.434467592589</v>
      </c>
      <c r="T2342" s="13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12">
        <v>5000</v>
      </c>
      <c r="E2343" s="12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3">
        <f t="shared" si="220"/>
        <v>42167.605370370373</v>
      </c>
      <c r="T2343" s="13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12">
        <v>5500</v>
      </c>
      <c r="E2344" s="12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3">
        <f t="shared" si="220"/>
        <v>41897.49386574074</v>
      </c>
      <c r="T2344" s="13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12">
        <v>10000</v>
      </c>
      <c r="E2345" s="12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216"/>
        <v>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3">
        <f t="shared" si="220"/>
        <v>42327.616956018515</v>
      </c>
      <c r="T2345" s="13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12">
        <v>1000</v>
      </c>
      <c r="E2346" s="12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216"/>
        <v>0.1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3">
        <f t="shared" si="220"/>
        <v>42515.519317129627</v>
      </c>
      <c r="T2346" s="13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12">
        <v>3000</v>
      </c>
      <c r="E2347" s="12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3">
        <f t="shared" si="220"/>
        <v>42059.79347222222</v>
      </c>
      <c r="T2347" s="13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12">
        <v>60000</v>
      </c>
      <c r="E2348" s="12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216"/>
        <v>6.5000000000000002E-2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3">
        <f t="shared" si="220"/>
        <v>42615.590636574074</v>
      </c>
      <c r="T2348" s="13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12">
        <v>1000</v>
      </c>
      <c r="E2349" s="12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216"/>
        <v>1.5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3">
        <f t="shared" si="220"/>
        <v>42577.399027777778</v>
      </c>
      <c r="T2349" s="13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12">
        <v>70000</v>
      </c>
      <c r="E2350" s="12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216"/>
        <v>0.38571428571428573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3">
        <f t="shared" si="220"/>
        <v>42360.723819444444</v>
      </c>
      <c r="T2350" s="13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12">
        <v>474900</v>
      </c>
      <c r="E2351" s="12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3">
        <f t="shared" si="220"/>
        <v>42198.567453703705</v>
      </c>
      <c r="T2351" s="13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12">
        <v>50000</v>
      </c>
      <c r="E2352" s="1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3">
        <f t="shared" si="220"/>
        <v>42708.633912037032</v>
      </c>
      <c r="T2352" s="13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12">
        <v>18900</v>
      </c>
      <c r="E2353" s="12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216"/>
        <v>0.5714285714285714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3">
        <f t="shared" si="220"/>
        <v>42093.892812500002</v>
      </c>
      <c r="T2353" s="13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12">
        <v>2000</v>
      </c>
      <c r="E2354" s="12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3">
        <f t="shared" si="220"/>
        <v>42101.425370370365</v>
      </c>
      <c r="T2354" s="13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12">
        <v>1000</v>
      </c>
      <c r="E2355" s="12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3">
        <f t="shared" si="220"/>
        <v>42103.467847222222</v>
      </c>
      <c r="T2355" s="13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12">
        <v>35000</v>
      </c>
      <c r="E2356" s="12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216"/>
        <v>7.1428571428571425E-2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3">
        <f t="shared" si="220"/>
        <v>41954.51458333333</v>
      </c>
      <c r="T2356" s="13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12">
        <v>8000</v>
      </c>
      <c r="E2357" s="12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216"/>
        <v>0.6875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3">
        <f t="shared" si="220"/>
        <v>42096.709907407399</v>
      </c>
      <c r="T2357" s="13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12">
        <v>10000</v>
      </c>
      <c r="E2358" s="12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3">
        <f t="shared" si="220"/>
        <v>42130.575277777774</v>
      </c>
      <c r="T2358" s="13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12">
        <v>27000</v>
      </c>
      <c r="E2359" s="12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3">
        <f t="shared" si="220"/>
        <v>42264.411782407398</v>
      </c>
      <c r="T2359" s="13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12">
        <v>1500</v>
      </c>
      <c r="E2360" s="12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3">
        <f t="shared" si="220"/>
        <v>41978.722638888888</v>
      </c>
      <c r="T2360" s="13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12">
        <v>7500</v>
      </c>
      <c r="E2361" s="12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216"/>
        <v>14.680000000000001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3">
        <f t="shared" si="220"/>
        <v>42159.441249999996</v>
      </c>
      <c r="T2361" s="13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12">
        <v>5000</v>
      </c>
      <c r="E2362" s="1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216"/>
        <v>0.04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3">
        <f t="shared" si="220"/>
        <v>42377.498611111114</v>
      </c>
      <c r="T2362" s="13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12">
        <v>200</v>
      </c>
      <c r="E2363" s="12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3">
        <f t="shared" si="220"/>
        <v>42466.650555555556</v>
      </c>
      <c r="T2363" s="13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12">
        <v>420</v>
      </c>
      <c r="E2364" s="12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216"/>
        <v>28.571428571428569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3">
        <f t="shared" si="220"/>
        <v>41954.47997685185</v>
      </c>
      <c r="T2364" s="13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12">
        <v>175000</v>
      </c>
      <c r="E2365" s="12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3">
        <f t="shared" si="220"/>
        <v>42321.803240740737</v>
      </c>
      <c r="T2365" s="13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12">
        <v>128</v>
      </c>
      <c r="E2366" s="12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3">
        <f t="shared" si="220"/>
        <v>42248.726342592585</v>
      </c>
      <c r="T2366" s="13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12">
        <v>1000</v>
      </c>
      <c r="E2367" s="12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3">
        <f t="shared" si="220"/>
        <v>42346.528067129628</v>
      </c>
      <c r="T2367" s="13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12">
        <v>25000</v>
      </c>
      <c r="E2368" s="12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216"/>
        <v>10.52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3">
        <f t="shared" si="220"/>
        <v>42268.323298611103</v>
      </c>
      <c r="T2368" s="13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12">
        <v>50000</v>
      </c>
      <c r="E2369" s="12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216"/>
        <v>1.34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3">
        <f t="shared" si="220"/>
        <v>42425.761759259258</v>
      </c>
      <c r="T2369" s="13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12">
        <v>40000</v>
      </c>
      <c r="E2370" s="12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ref="O2370:O2433" si="222">E2370/D2370 *100</f>
        <v>0.25</v>
      </c>
      <c r="P2370" s="6">
        <f t="shared" ref="P2370:P2433" si="223">E2370/L2370</f>
        <v>50</v>
      </c>
      <c r="Q2370" t="str">
        <f t="shared" ref="Q2370:Q2433" si="224">LEFT(N2370,FIND("/",N2370)-1)</f>
        <v>technology</v>
      </c>
      <c r="R2370" t="str">
        <f t="shared" ref="R2370:R2433" si="225">RIGHT(N2370,LEN(N2370)-FIND("/",N2370))</f>
        <v>web</v>
      </c>
      <c r="S2370" s="13">
        <f t="shared" ref="S2370:S2433" si="226">(((J2370/60)/60)/24)+DATE(1970,1,1)+(-5/24)</f>
        <v>42063.513483796291</v>
      </c>
      <c r="T2370" s="13">
        <f t="shared" ref="T2370:T2433" si="227">(((I2370/60)/60)/24)+DATE(1970,1,1)</f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12">
        <v>25000</v>
      </c>
      <c r="E2371" s="12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si="222"/>
        <v>0</v>
      </c>
      <c r="P2371" s="6" t="e">
        <f t="shared" si="223"/>
        <v>#DIV/0!</v>
      </c>
      <c r="Q2371" t="str">
        <f t="shared" si="224"/>
        <v>technology</v>
      </c>
      <c r="R2371" t="str">
        <f t="shared" si="225"/>
        <v>web</v>
      </c>
      <c r="S2371" s="13">
        <f t="shared" si="226"/>
        <v>42380.60429398148</v>
      </c>
      <c r="T2371" s="13">
        <f t="shared" si="227"/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12">
        <v>25000</v>
      </c>
      <c r="E2372" s="1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222"/>
        <v>0.32800000000000001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3">
        <f t="shared" si="226"/>
        <v>41960.980798611105</v>
      </c>
      <c r="T2372" s="13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12">
        <v>2000</v>
      </c>
      <c r="E2373" s="12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3">
        <f t="shared" si="226"/>
        <v>42150.569398148145</v>
      </c>
      <c r="T2373" s="13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12">
        <v>5500</v>
      </c>
      <c r="E2374" s="12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222"/>
        <v>3.2727272727272729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3">
        <f t="shared" si="226"/>
        <v>42087.860775462956</v>
      </c>
      <c r="T2374" s="13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12">
        <v>850000</v>
      </c>
      <c r="E2375" s="12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222"/>
        <v>5.8823529411764705E-3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3">
        <f t="shared" si="226"/>
        <v>42215.453981481485</v>
      </c>
      <c r="T2375" s="13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12">
        <v>22000</v>
      </c>
      <c r="E2376" s="12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222"/>
        <v>4.5454545454545456E-2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3">
        <f t="shared" si="226"/>
        <v>42017.634953703695</v>
      </c>
      <c r="T2376" s="13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12">
        <v>10000</v>
      </c>
      <c r="E2377" s="12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3">
        <f t="shared" si="226"/>
        <v>42592.627743055556</v>
      </c>
      <c r="T2377" s="13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12">
        <v>3000</v>
      </c>
      <c r="E2378" s="12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222"/>
        <v>10.877666666666666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3">
        <f t="shared" si="226"/>
        <v>42318.717199074068</v>
      </c>
      <c r="T2378" s="13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12">
        <v>2500</v>
      </c>
      <c r="E2379" s="12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3">
        <f t="shared" si="226"/>
        <v>42669.661840277775</v>
      </c>
      <c r="T2379" s="13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12">
        <v>110000</v>
      </c>
      <c r="E2380" s="12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3">
        <f t="shared" si="226"/>
        <v>42212.804745370369</v>
      </c>
      <c r="T2380" s="13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12">
        <v>30000</v>
      </c>
      <c r="E2381" s="12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3">
        <f t="shared" si="226"/>
        <v>42236.808055555557</v>
      </c>
      <c r="T2381" s="13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12">
        <v>15000</v>
      </c>
      <c r="E2382" s="1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222"/>
        <v>0.36666666666666664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3">
        <f t="shared" si="226"/>
        <v>42248.584976851846</v>
      </c>
      <c r="T2382" s="13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12">
        <v>86350</v>
      </c>
      <c r="E2383" s="12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222"/>
        <v>1.8193398957730169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3">
        <f t="shared" si="226"/>
        <v>42074.727407407401</v>
      </c>
      <c r="T2383" s="13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12">
        <v>3000</v>
      </c>
      <c r="E2384" s="12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222"/>
        <v>2.5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3">
        <f t="shared" si="226"/>
        <v>42194.979201388887</v>
      </c>
      <c r="T2384" s="13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12">
        <v>10000</v>
      </c>
      <c r="E2385" s="12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222"/>
        <v>4.3499999999999996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3">
        <f t="shared" si="226"/>
        <v>42026.848460648143</v>
      </c>
      <c r="T2385" s="13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12">
        <v>1000</v>
      </c>
      <c r="E2386" s="12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222"/>
        <v>0.8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3">
        <f t="shared" si="226"/>
        <v>41926.859293981477</v>
      </c>
      <c r="T2386" s="13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12">
        <v>65000</v>
      </c>
      <c r="E2387" s="12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222"/>
        <v>1.2123076923076923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3">
        <f t="shared" si="226"/>
        <v>42191.493425925924</v>
      </c>
      <c r="T2387" s="13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12">
        <v>30000</v>
      </c>
      <c r="E2388" s="12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3">
        <f t="shared" si="226"/>
        <v>41954.629907407405</v>
      </c>
      <c r="T2388" s="13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12">
        <v>150000</v>
      </c>
      <c r="E2389" s="12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222"/>
        <v>0.68399999999999994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3">
        <f t="shared" si="226"/>
        <v>42528.418287037035</v>
      </c>
      <c r="T2389" s="13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12">
        <v>37000</v>
      </c>
      <c r="E2390" s="12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222"/>
        <v>1.2513513513513512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3">
        <f t="shared" si="226"/>
        <v>41989.645358796297</v>
      </c>
      <c r="T2390" s="13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12">
        <v>16000</v>
      </c>
      <c r="E2391" s="12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222"/>
        <v>0.1875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3">
        <f t="shared" si="226"/>
        <v>42179.445046296292</v>
      </c>
      <c r="T2391" s="13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12">
        <v>510000</v>
      </c>
      <c r="E2392" s="1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3">
        <f t="shared" si="226"/>
        <v>41968.053981481477</v>
      </c>
      <c r="T2392" s="13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12">
        <v>20000</v>
      </c>
      <c r="E2393" s="12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222"/>
        <v>0.125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3">
        <f t="shared" si="226"/>
        <v>42064.586157407401</v>
      </c>
      <c r="T2393" s="13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12">
        <v>4200</v>
      </c>
      <c r="E2394" s="12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3">
        <f t="shared" si="226"/>
        <v>42275.912303240737</v>
      </c>
      <c r="T2394" s="13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12">
        <v>100000</v>
      </c>
      <c r="E2395" s="12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222"/>
        <v>0.05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3">
        <f t="shared" si="226"/>
        <v>42194.440011574072</v>
      </c>
      <c r="T2395" s="13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12">
        <v>5000</v>
      </c>
      <c r="E2396" s="12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222"/>
        <v>0.06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3">
        <f t="shared" si="226"/>
        <v>42031.15385416666</v>
      </c>
      <c r="T2396" s="13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12">
        <v>33000</v>
      </c>
      <c r="E2397" s="12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3">
        <f t="shared" si="226"/>
        <v>42716.913043981483</v>
      </c>
      <c r="T2397" s="13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12">
        <v>5000</v>
      </c>
      <c r="E2398" s="12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222"/>
        <v>0.2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3">
        <f t="shared" si="226"/>
        <v>42262.640717592592</v>
      </c>
      <c r="T2398" s="13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12">
        <v>124000</v>
      </c>
      <c r="E2399" s="12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3">
        <f t="shared" si="226"/>
        <v>41976.676574074074</v>
      </c>
      <c r="T2399" s="13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12">
        <v>4000</v>
      </c>
      <c r="E2400" s="12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3">
        <f t="shared" si="226"/>
        <v>42157.708148148151</v>
      </c>
      <c r="T2400" s="13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12">
        <v>13000</v>
      </c>
      <c r="E2401" s="12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3">
        <f t="shared" si="226"/>
        <v>41956.644745370366</v>
      </c>
      <c r="T2401" s="13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12">
        <v>50000</v>
      </c>
      <c r="E2402" s="1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3">
        <f t="shared" si="226"/>
        <v>42444.059768518513</v>
      </c>
      <c r="T2402" s="13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12">
        <v>28000</v>
      </c>
      <c r="E2403" s="12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222"/>
        <v>0.71785714285714286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3">
        <f t="shared" si="226"/>
        <v>42374.614537037036</v>
      </c>
      <c r="T2403" s="13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12">
        <v>12000</v>
      </c>
      <c r="E2404" s="12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222"/>
        <v>0.43333333333333329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3">
        <f t="shared" si="226"/>
        <v>42107.47142361111</v>
      </c>
      <c r="T2404" s="13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12">
        <v>1200</v>
      </c>
      <c r="E2405" s="12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222"/>
        <v>16.833333333333332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3">
        <f t="shared" si="226"/>
        <v>42399.674282407403</v>
      </c>
      <c r="T2405" s="13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12">
        <v>15000</v>
      </c>
      <c r="E2406" s="12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3">
        <f t="shared" si="226"/>
        <v>42341.831099537034</v>
      </c>
      <c r="T2406" s="13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12">
        <v>5000</v>
      </c>
      <c r="E2407" s="12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222"/>
        <v>22.52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3">
        <f t="shared" si="226"/>
        <v>42595.377025462956</v>
      </c>
      <c r="T2407" s="13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12">
        <v>3250</v>
      </c>
      <c r="E2408" s="12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222"/>
        <v>41.384615384615387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3">
        <f t="shared" si="226"/>
        <v>41982.902662037035</v>
      </c>
      <c r="T2408" s="13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12">
        <v>22000</v>
      </c>
      <c r="E2409" s="12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222"/>
        <v>25.259090909090908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3">
        <f t="shared" si="226"/>
        <v>42082.367222222216</v>
      </c>
      <c r="T2409" s="13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12">
        <v>15000</v>
      </c>
      <c r="E2410" s="12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222"/>
        <v>0.2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3">
        <f t="shared" si="226"/>
        <v>41918.93237268518</v>
      </c>
      <c r="T2410" s="13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12">
        <v>25000</v>
      </c>
      <c r="E2411" s="12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222"/>
        <v>1.8399999999999999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3">
        <f t="shared" si="226"/>
        <v>42204.667534722219</v>
      </c>
      <c r="T2411" s="13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12">
        <v>15000</v>
      </c>
      <c r="E2412" s="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3">
        <f t="shared" si="226"/>
        <v>42224.199942129628</v>
      </c>
      <c r="T2412" s="13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12">
        <v>25000</v>
      </c>
      <c r="E2413" s="12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222"/>
        <v>0.60399999999999998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3">
        <f t="shared" si="226"/>
        <v>42211.524097222216</v>
      </c>
      <c r="T2413" s="13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12">
        <v>8000</v>
      </c>
      <c r="E2414" s="12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3">
        <f t="shared" si="226"/>
        <v>42655.528622685182</v>
      </c>
      <c r="T2414" s="13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12">
        <v>3000</v>
      </c>
      <c r="E2415" s="12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222"/>
        <v>0.83333333333333337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3">
        <f t="shared" si="226"/>
        <v>41759.901412037034</v>
      </c>
      <c r="T2415" s="13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12">
        <v>15000</v>
      </c>
      <c r="E2416" s="12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222"/>
        <v>3.0666666666666664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3">
        <f t="shared" si="226"/>
        <v>42198.486805555549</v>
      </c>
      <c r="T2416" s="13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12">
        <v>60000</v>
      </c>
      <c r="E2417" s="12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222"/>
        <v>0.55833333333333335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3">
        <f t="shared" si="226"/>
        <v>42536.654467592591</v>
      </c>
      <c r="T2417" s="13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12">
        <v>20000</v>
      </c>
      <c r="E2418" s="12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222"/>
        <v>2.5000000000000001E-2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3">
        <f t="shared" si="226"/>
        <v>42019.529432870368</v>
      </c>
      <c r="T2418" s="13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12">
        <v>1000</v>
      </c>
      <c r="E2419" s="12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3">
        <f t="shared" si="226"/>
        <v>41831.675775462958</v>
      </c>
      <c r="T2419" s="13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12">
        <v>25000</v>
      </c>
      <c r="E2420" s="12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222"/>
        <v>0.02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3">
        <f t="shared" si="226"/>
        <v>42027.648657407401</v>
      </c>
      <c r="T2420" s="13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12">
        <v>3000</v>
      </c>
      <c r="E2421" s="12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3">
        <f t="shared" si="226"/>
        <v>41993.529965277768</v>
      </c>
      <c r="T2421" s="13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12">
        <v>16870</v>
      </c>
      <c r="E2422" s="1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222"/>
        <v>14.825133372851216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3">
        <f t="shared" si="226"/>
        <v>41892.820543981477</v>
      </c>
      <c r="T2422" s="13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12">
        <v>6000</v>
      </c>
      <c r="E2423" s="12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222"/>
        <v>1.6666666666666666E-2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3">
        <f t="shared" si="226"/>
        <v>42026.479120370372</v>
      </c>
      <c r="T2423" s="13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12">
        <v>500</v>
      </c>
      <c r="E2424" s="12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222"/>
        <v>0.2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3">
        <f t="shared" si="226"/>
        <v>42044.516620370363</v>
      </c>
      <c r="T2424" s="13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12">
        <v>60000</v>
      </c>
      <c r="E2425" s="12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222"/>
        <v>1.3333333333333334E-2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3">
        <f t="shared" si="226"/>
        <v>41974.496412037035</v>
      </c>
      <c r="T2425" s="13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12">
        <v>25000</v>
      </c>
      <c r="E2426" s="12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222"/>
        <v>1.24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3">
        <f t="shared" si="226"/>
        <v>41909.684120370366</v>
      </c>
      <c r="T2426" s="13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12">
        <v>3500</v>
      </c>
      <c r="E2427" s="12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222"/>
        <v>2.8571428571428574E-2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3">
        <f t="shared" si="226"/>
        <v>42502.705428240741</v>
      </c>
      <c r="T2427" s="13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12">
        <v>20000</v>
      </c>
      <c r="E2428" s="12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3">
        <f t="shared" si="226"/>
        <v>42163.961712962955</v>
      </c>
      <c r="T2428" s="13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12">
        <v>50000</v>
      </c>
      <c r="E2429" s="12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222"/>
        <v>2E-3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3">
        <f t="shared" si="226"/>
        <v>42412.11033564814</v>
      </c>
      <c r="T2429" s="13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12">
        <v>35000</v>
      </c>
      <c r="E2430" s="12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222"/>
        <v>2.8571428571428571E-3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3">
        <f t="shared" si="226"/>
        <v>42045.575821759259</v>
      </c>
      <c r="T2430" s="13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12">
        <v>140000</v>
      </c>
      <c r="E2431" s="12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222"/>
        <v>1.4321428571428572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3">
        <f t="shared" si="226"/>
        <v>42734.670902777776</v>
      </c>
      <c r="T2431" s="13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12">
        <v>3000</v>
      </c>
      <c r="E2432" s="1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222"/>
        <v>0.70000000000000007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3">
        <f t="shared" si="226"/>
        <v>42381.922499999993</v>
      </c>
      <c r="T2432" s="13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12">
        <v>100000</v>
      </c>
      <c r="E2433" s="12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222"/>
        <v>2E-3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3">
        <f t="shared" si="226"/>
        <v>42488.891354166662</v>
      </c>
      <c r="T2433" s="13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12">
        <v>14000</v>
      </c>
      <c r="E2434" s="12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ref="O2434:O2497" si="228">E2434/D2434 *100</f>
        <v>1.4285714285714287E-2</v>
      </c>
      <c r="P2434" s="6">
        <f t="shared" ref="P2434:P2497" si="229">E2434/L2434</f>
        <v>1</v>
      </c>
      <c r="Q2434" t="str">
        <f t="shared" ref="Q2434:Q2497" si="230">LEFT(N2434,FIND("/",N2434)-1)</f>
        <v>food</v>
      </c>
      <c r="R2434" t="str">
        <f t="shared" ref="R2434:R2497" si="231">RIGHT(N2434,LEN(N2434)-FIND("/",N2434))</f>
        <v>food trucks</v>
      </c>
      <c r="S2434" s="13">
        <f t="shared" ref="S2434:S2497" si="232">(((J2434/60)/60)/24)+DATE(1970,1,1)+(-5/24)</f>
        <v>42041.010381944441</v>
      </c>
      <c r="T2434" s="13">
        <f t="shared" ref="T2434:T2497" si="233">(((I2434/60)/60)/24)+DATE(1970,1,1)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12">
        <v>10000</v>
      </c>
      <c r="E2435" s="12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si="228"/>
        <v>0</v>
      </c>
      <c r="P2435" s="6" t="e">
        <f t="shared" si="229"/>
        <v>#DIV/0!</v>
      </c>
      <c r="Q2435" t="str">
        <f t="shared" si="230"/>
        <v>food</v>
      </c>
      <c r="R2435" t="str">
        <f t="shared" si="231"/>
        <v>food trucks</v>
      </c>
      <c r="S2435" s="13">
        <f t="shared" si="232"/>
        <v>42397.691469907404</v>
      </c>
      <c r="T2435" s="13">
        <f t="shared" si="233"/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12">
        <v>20000</v>
      </c>
      <c r="E2436" s="12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228"/>
        <v>0.13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3">
        <f t="shared" si="232"/>
        <v>42179.977708333325</v>
      </c>
      <c r="T2436" s="13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12">
        <v>250000</v>
      </c>
      <c r="E2437" s="12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228"/>
        <v>0.48960000000000004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3">
        <f t="shared" si="232"/>
        <v>42252.069282407399</v>
      </c>
      <c r="T2437" s="13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12">
        <v>117000</v>
      </c>
      <c r="E2438" s="12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228"/>
        <v>3.8461538461538464E-2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3">
        <f t="shared" si="232"/>
        <v>42338.407060185178</v>
      </c>
      <c r="T2438" s="13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12">
        <v>8000</v>
      </c>
      <c r="E2439" s="12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3">
        <f t="shared" si="232"/>
        <v>42031.756805555553</v>
      </c>
      <c r="T2439" s="13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12">
        <v>15000</v>
      </c>
      <c r="E2440" s="12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228"/>
        <v>0.33333333333333337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3">
        <f t="shared" si="232"/>
        <v>42285.706736111104</v>
      </c>
      <c r="T2440" s="13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12">
        <v>10000</v>
      </c>
      <c r="E2441" s="12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3">
        <f t="shared" si="232"/>
        <v>42265.610289351847</v>
      </c>
      <c r="T2441" s="13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12">
        <v>5000</v>
      </c>
      <c r="E2442" s="1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228"/>
        <v>0.2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3">
        <f t="shared" si="232"/>
        <v>42383.691122685181</v>
      </c>
      <c r="T2442" s="13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12">
        <v>7500</v>
      </c>
      <c r="E2443" s="12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228"/>
        <v>107.88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3">
        <f t="shared" si="232"/>
        <v>42186.917291666665</v>
      </c>
      <c r="T2443" s="13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12">
        <v>24000</v>
      </c>
      <c r="E2444" s="12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228"/>
        <v>125.94166666666666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3">
        <f t="shared" si="232"/>
        <v>42052.458657407398</v>
      </c>
      <c r="T2444" s="13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12">
        <v>20000</v>
      </c>
      <c r="E2445" s="12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228"/>
        <v>202.51495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3">
        <f t="shared" si="232"/>
        <v>41836.416921296295</v>
      </c>
      <c r="T2445" s="13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12">
        <v>3000</v>
      </c>
      <c r="E2446" s="12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228"/>
        <v>108.60000000000001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3">
        <f t="shared" si="232"/>
        <v>42485.54619212963</v>
      </c>
      <c r="T2446" s="13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12">
        <v>5000</v>
      </c>
      <c r="E2447" s="12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228"/>
        <v>172.8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3">
        <f t="shared" si="232"/>
        <v>42242.981724537036</v>
      </c>
      <c r="T2447" s="13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12">
        <v>5000</v>
      </c>
      <c r="E2448" s="12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228"/>
        <v>167.98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3">
        <f t="shared" si="232"/>
        <v>42670.394340277773</v>
      </c>
      <c r="T2448" s="13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12">
        <v>2500</v>
      </c>
      <c r="E2449" s="12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228"/>
        <v>427.20000000000005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3">
        <f t="shared" si="232"/>
        <v>42654.26149305555</v>
      </c>
      <c r="T2449" s="13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12">
        <v>400</v>
      </c>
      <c r="E2450" s="12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228"/>
        <v>107.5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3">
        <f t="shared" si="232"/>
        <v>42607.107789351845</v>
      </c>
      <c r="T2450" s="13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12">
        <v>10000</v>
      </c>
      <c r="E2451" s="12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228"/>
        <v>108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3">
        <f t="shared" si="232"/>
        <v>41942.934201388889</v>
      </c>
      <c r="T2451" s="13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12">
        <v>15000</v>
      </c>
      <c r="E2452" s="1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228"/>
        <v>101.53353333333335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3">
        <f t="shared" si="232"/>
        <v>41901.864074074074</v>
      </c>
      <c r="T2452" s="13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12">
        <v>10000</v>
      </c>
      <c r="E2453" s="12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228"/>
        <v>115.45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3">
        <f t="shared" si="232"/>
        <v>42779.700115740743</v>
      </c>
      <c r="T2453" s="13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12">
        <v>600</v>
      </c>
      <c r="E2454" s="12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228"/>
        <v>133.5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3">
        <f t="shared" si="232"/>
        <v>42338.635416666664</v>
      </c>
      <c r="T2454" s="13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12">
        <v>3000</v>
      </c>
      <c r="E2455" s="12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228"/>
        <v>154.69999999999999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3">
        <f t="shared" si="232"/>
        <v>42738.483900462961</v>
      </c>
      <c r="T2455" s="13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12">
        <v>35000</v>
      </c>
      <c r="E2456" s="12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228"/>
        <v>100.84571428571429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3">
        <f t="shared" si="232"/>
        <v>42769.99314814814</v>
      </c>
      <c r="T2456" s="13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12">
        <v>300</v>
      </c>
      <c r="E2457" s="12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228"/>
        <v>182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3">
        <f t="shared" si="232"/>
        <v>42452.573495370372</v>
      </c>
      <c r="T2457" s="13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12">
        <v>1500</v>
      </c>
      <c r="E2458" s="12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228"/>
        <v>180.86666666666667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3">
        <f t="shared" si="232"/>
        <v>42761.752766203703</v>
      </c>
      <c r="T2458" s="13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12">
        <v>23000</v>
      </c>
      <c r="E2459" s="12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228"/>
        <v>102.30434782608695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3">
        <f t="shared" si="232"/>
        <v>42423.394166666665</v>
      </c>
      <c r="T2459" s="13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12">
        <v>5000</v>
      </c>
      <c r="E2460" s="12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228"/>
        <v>110.17999999999999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3">
        <f t="shared" si="232"/>
        <v>42495.663402777776</v>
      </c>
      <c r="T2460" s="13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12">
        <v>30000</v>
      </c>
      <c r="E2461" s="12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228"/>
        <v>102.25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3">
        <f t="shared" si="232"/>
        <v>42407.429224537038</v>
      </c>
      <c r="T2461" s="13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12">
        <v>8500</v>
      </c>
      <c r="E2462" s="1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228"/>
        <v>100.78823529411764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3">
        <f t="shared" si="232"/>
        <v>42703.978784722225</v>
      </c>
      <c r="T2462" s="13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12">
        <v>7500</v>
      </c>
      <c r="E2463" s="12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228"/>
        <v>103.8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3">
        <f t="shared" si="232"/>
        <v>40783.804363425923</v>
      </c>
      <c r="T2463" s="13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12">
        <v>3000</v>
      </c>
      <c r="E2464" s="12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228"/>
        <v>110.70833333333334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3">
        <f t="shared" si="232"/>
        <v>41088.977962962963</v>
      </c>
      <c r="T2464" s="13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12">
        <v>2000</v>
      </c>
      <c r="E2465" s="12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228"/>
        <v>116.25000000000001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3">
        <f t="shared" si="232"/>
        <v>41340.903067129628</v>
      </c>
      <c r="T2465" s="13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12">
        <v>2000</v>
      </c>
      <c r="E2466" s="12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228"/>
        <v>111.1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3">
        <f t="shared" si="232"/>
        <v>42248.692094907405</v>
      </c>
      <c r="T2466" s="13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12">
        <v>700</v>
      </c>
      <c r="E2467" s="12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228"/>
        <v>180.14285714285714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3">
        <f t="shared" si="232"/>
        <v>41145.510972222219</v>
      </c>
      <c r="T2467" s="13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12">
        <v>2500</v>
      </c>
      <c r="E2468" s="12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228"/>
        <v>100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3">
        <f t="shared" si="232"/>
        <v>41372.894131944442</v>
      </c>
      <c r="T2468" s="13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12">
        <v>1000</v>
      </c>
      <c r="E2469" s="12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228"/>
        <v>118.5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3">
        <f t="shared" si="232"/>
        <v>41025.665868055556</v>
      </c>
      <c r="T2469" s="13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12">
        <v>2000</v>
      </c>
      <c r="E2470" s="12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228"/>
        <v>107.21700000000001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3">
        <f t="shared" si="232"/>
        <v>41173.945844907401</v>
      </c>
      <c r="T2470" s="13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12">
        <v>1200</v>
      </c>
      <c r="E2471" s="12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228"/>
        <v>113.66666666666667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3">
        <f t="shared" si="232"/>
        <v>40557.221400462957</v>
      </c>
      <c r="T2471" s="13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12">
        <v>1000</v>
      </c>
      <c r="E2472" s="1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228"/>
        <v>103.16400000000002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3">
        <f t="shared" si="232"/>
        <v>41022.866377314815</v>
      </c>
      <c r="T2472" s="13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12">
        <v>500</v>
      </c>
      <c r="E2473" s="12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228"/>
        <v>128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3">
        <f t="shared" si="232"/>
        <v>40893.784629629627</v>
      </c>
      <c r="T2473" s="13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12">
        <v>7500</v>
      </c>
      <c r="E2474" s="12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228"/>
        <v>135.76026666666667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3">
        <f t="shared" si="232"/>
        <v>40353.907175925924</v>
      </c>
      <c r="T2474" s="13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12">
        <v>2000</v>
      </c>
      <c r="E2475" s="12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228"/>
        <v>100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3">
        <f t="shared" si="232"/>
        <v>41193.540150462963</v>
      </c>
      <c r="T2475" s="13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12">
        <v>5000</v>
      </c>
      <c r="E2476" s="12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228"/>
        <v>100.00360000000002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3">
        <f t="shared" si="232"/>
        <v>40416.80296296296</v>
      </c>
      <c r="T2476" s="13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12">
        <v>2500</v>
      </c>
      <c r="E2477" s="12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228"/>
        <v>104.71999999999998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3">
        <f t="shared" si="232"/>
        <v>40310.079340277778</v>
      </c>
      <c r="T2477" s="13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12">
        <v>3200</v>
      </c>
      <c r="E2478" s="12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228"/>
        <v>105.02249999999999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3">
        <f t="shared" si="232"/>
        <v>41913.120023148142</v>
      </c>
      <c r="T2478" s="13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12">
        <v>750</v>
      </c>
      <c r="E2479" s="12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228"/>
        <v>171.33333333333334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3">
        <f t="shared" si="232"/>
        <v>41088.483159722222</v>
      </c>
      <c r="T2479" s="13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12">
        <v>8000</v>
      </c>
      <c r="E2480" s="12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228"/>
        <v>127.49999999999999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3">
        <f t="shared" si="232"/>
        <v>41257.742048611108</v>
      </c>
      <c r="T2480" s="13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12">
        <v>300</v>
      </c>
      <c r="E2481" s="12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228"/>
        <v>133.44333333333333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3">
        <f t="shared" si="232"/>
        <v>41107.518449074072</v>
      </c>
      <c r="T2481" s="13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12">
        <v>2000</v>
      </c>
      <c r="E2482" s="1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228"/>
        <v>100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3">
        <f t="shared" si="232"/>
        <v>42227.727824074071</v>
      </c>
      <c r="T2482" s="13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12">
        <v>4000</v>
      </c>
      <c r="E2483" s="12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228"/>
        <v>112.91099999999999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3">
        <f t="shared" si="232"/>
        <v>40999.437592592592</v>
      </c>
      <c r="T2483" s="13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12">
        <v>1000</v>
      </c>
      <c r="E2484" s="12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228"/>
        <v>100.1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3">
        <f t="shared" si="232"/>
        <v>40711.573877314811</v>
      </c>
      <c r="T2484" s="13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12">
        <v>1100</v>
      </c>
      <c r="E2485" s="12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228"/>
        <v>113.72727272727272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3">
        <f t="shared" si="232"/>
        <v>40970.541701388887</v>
      </c>
      <c r="T2485" s="13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12">
        <v>3500</v>
      </c>
      <c r="E2486" s="12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228"/>
        <v>119.31742857142855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3">
        <f t="shared" si="232"/>
        <v>40771.708368055552</v>
      </c>
      <c r="T2486" s="13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12">
        <v>2000</v>
      </c>
      <c r="E2487" s="12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228"/>
        <v>103.25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3">
        <f t="shared" si="232"/>
        <v>40793.790266203701</v>
      </c>
      <c r="T2487" s="13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12">
        <v>300</v>
      </c>
      <c r="E2488" s="12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228"/>
        <v>265.66666666666669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3">
        <f t="shared" si="232"/>
        <v>40991.499722222223</v>
      </c>
      <c r="T2488" s="13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12">
        <v>1500</v>
      </c>
      <c r="E2489" s="12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228"/>
        <v>100.05066666666667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3">
        <f t="shared" si="232"/>
        <v>41025.874965277777</v>
      </c>
      <c r="T2489" s="13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12">
        <v>3000</v>
      </c>
      <c r="E2490" s="12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228"/>
        <v>106.69999999999999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3">
        <f t="shared" si="232"/>
        <v>40833.424861111111</v>
      </c>
      <c r="T2490" s="13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12">
        <v>3500</v>
      </c>
      <c r="E2491" s="12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228"/>
        <v>133.67142857142858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3">
        <f t="shared" si="232"/>
        <v>41373.481932870367</v>
      </c>
      <c r="T2491" s="13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12">
        <v>500</v>
      </c>
      <c r="E2492" s="1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228"/>
        <v>121.39999999999999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3">
        <f t="shared" si="232"/>
        <v>41023.019398148142</v>
      </c>
      <c r="T2492" s="13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12">
        <v>500</v>
      </c>
      <c r="E2493" s="12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228"/>
        <v>103.2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3">
        <f t="shared" si="232"/>
        <v>40542.630949074075</v>
      </c>
      <c r="T2493" s="13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12">
        <v>600</v>
      </c>
      <c r="E2494" s="12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228"/>
        <v>125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3">
        <f t="shared" si="232"/>
        <v>41024.777638888889</v>
      </c>
      <c r="T2494" s="13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12">
        <v>20000</v>
      </c>
      <c r="E2495" s="12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228"/>
        <v>128.69999999999999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3">
        <f t="shared" si="232"/>
        <v>41347.959953703699</v>
      </c>
      <c r="T2495" s="13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12">
        <v>1500</v>
      </c>
      <c r="E2496" s="12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228"/>
        <v>101.00533333333333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3">
        <f t="shared" si="232"/>
        <v>41022.436851851846</v>
      </c>
      <c r="T2496" s="13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12">
        <v>1500</v>
      </c>
      <c r="E2497" s="12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228"/>
        <v>127.53666666666665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3">
        <f t="shared" si="232"/>
        <v>41036.738136574073</v>
      </c>
      <c r="T2497" s="13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12">
        <v>6000</v>
      </c>
      <c r="E2498" s="12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ref="O2498:O2561" si="234">E2498/D2498 *100</f>
        <v>100</v>
      </c>
      <c r="P2498" s="6">
        <f t="shared" ref="P2498:P2561" si="235">E2498/L2498</f>
        <v>600</v>
      </c>
      <c r="Q2498" t="str">
        <f t="shared" ref="Q2498:Q2561" si="236">LEFT(N2498,FIND("/",N2498)-1)</f>
        <v>music</v>
      </c>
      <c r="R2498" t="str">
        <f t="shared" ref="R2498:R2561" si="237">RIGHT(N2498,LEN(N2498)-FIND("/",N2498))</f>
        <v>indie rock</v>
      </c>
      <c r="S2498" s="13">
        <f t="shared" ref="S2498:S2561" si="238">(((J2498/60)/60)/24)+DATE(1970,1,1)+(-5/24)</f>
        <v>41327.788101851853</v>
      </c>
      <c r="T2498" s="13">
        <f t="shared" ref="T2498:T2561" si="239">(((I2498/60)/60)/24)+DATE(1970,1,1)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12">
        <v>4000</v>
      </c>
      <c r="E2499" s="12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si="234"/>
        <v>112.7715</v>
      </c>
      <c r="P2499" s="6">
        <f t="shared" si="235"/>
        <v>80.551071428571419</v>
      </c>
      <c r="Q2499" t="str">
        <f t="shared" si="236"/>
        <v>music</v>
      </c>
      <c r="R2499" t="str">
        <f t="shared" si="237"/>
        <v>indie rock</v>
      </c>
      <c r="S2499" s="13">
        <f t="shared" si="238"/>
        <v>40730.670578703699</v>
      </c>
      <c r="T2499" s="13">
        <f t="shared" si="239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12">
        <v>1000</v>
      </c>
      <c r="E2500" s="12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234"/>
        <v>105.60000000000001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3">
        <f t="shared" si="238"/>
        <v>42017.759108796294</v>
      </c>
      <c r="T2500" s="13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12">
        <v>4000</v>
      </c>
      <c r="E2501" s="12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234"/>
        <v>202.625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3">
        <f t="shared" si="238"/>
        <v>41226.440243055549</v>
      </c>
      <c r="T2501" s="13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12">
        <v>600</v>
      </c>
      <c r="E2502" s="1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234"/>
        <v>113.33333333333333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3">
        <f t="shared" si="238"/>
        <v>41053.564525462964</v>
      </c>
      <c r="T2502" s="13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12">
        <v>11000</v>
      </c>
      <c r="E2503" s="12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234"/>
        <v>2.5545454545454547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3">
        <f t="shared" si="238"/>
        <v>42244.568333333329</v>
      </c>
      <c r="T2503" s="13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12">
        <v>110000</v>
      </c>
      <c r="E2504" s="12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234"/>
        <v>7.8181818181818186E-2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3">
        <f t="shared" si="238"/>
        <v>41858.617106481477</v>
      </c>
      <c r="T2504" s="13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12">
        <v>10000</v>
      </c>
      <c r="E2505" s="12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3">
        <f t="shared" si="238"/>
        <v>42498.691064814811</v>
      </c>
      <c r="T2505" s="13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12">
        <v>35000</v>
      </c>
      <c r="E2506" s="12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3">
        <f t="shared" si="238"/>
        <v>41927.807106481479</v>
      </c>
      <c r="T2506" s="13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12">
        <v>7000</v>
      </c>
      <c r="E2507" s="12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3">
        <f t="shared" si="238"/>
        <v>42046.847407407404</v>
      </c>
      <c r="T2507" s="13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12">
        <v>5000</v>
      </c>
      <c r="E2508" s="12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234"/>
        <v>0.6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3">
        <f t="shared" si="238"/>
        <v>42258.088761574072</v>
      </c>
      <c r="T2508" s="13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12">
        <v>42850</v>
      </c>
      <c r="E2509" s="12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3">
        <f t="shared" si="238"/>
        <v>42104.864629629628</v>
      </c>
      <c r="T2509" s="13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12">
        <v>20000</v>
      </c>
      <c r="E2510" s="12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3">
        <f t="shared" si="238"/>
        <v>41835.743449074071</v>
      </c>
      <c r="T2510" s="13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12">
        <v>95000</v>
      </c>
      <c r="E2511" s="12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234"/>
        <v>1.0526315789473684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3">
        <f t="shared" si="238"/>
        <v>42058.601261574069</v>
      </c>
      <c r="T2511" s="13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12">
        <v>50000</v>
      </c>
      <c r="E2512" s="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234"/>
        <v>0.15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3">
        <f t="shared" si="238"/>
        <v>42078.78902777777</v>
      </c>
      <c r="T2512" s="13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12">
        <v>100000</v>
      </c>
      <c r="E2513" s="12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3">
        <f t="shared" si="238"/>
        <v>42371.238576388881</v>
      </c>
      <c r="T2513" s="13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12">
        <v>1150</v>
      </c>
      <c r="E2514" s="12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3">
        <f t="shared" si="238"/>
        <v>41971.668530092589</v>
      </c>
      <c r="T2514" s="13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12">
        <v>180000</v>
      </c>
      <c r="E2515" s="12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3">
        <f t="shared" si="238"/>
        <v>42731.798483796294</v>
      </c>
      <c r="T2515" s="13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12">
        <v>12000</v>
      </c>
      <c r="E2516" s="12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234"/>
        <v>1.7500000000000002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3">
        <f t="shared" si="238"/>
        <v>41854.181446759256</v>
      </c>
      <c r="T2516" s="13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12">
        <v>5000</v>
      </c>
      <c r="E2517" s="12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234"/>
        <v>18.600000000000001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3">
        <f t="shared" si="238"/>
        <v>42027.63140046296</v>
      </c>
      <c r="T2517" s="13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12">
        <v>22000</v>
      </c>
      <c r="E2518" s="12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3">
        <f t="shared" si="238"/>
        <v>41942.445046296292</v>
      </c>
      <c r="T2518" s="13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12">
        <v>18000</v>
      </c>
      <c r="E2519" s="12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234"/>
        <v>9.8166666666666664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3">
        <f t="shared" si="238"/>
        <v>42052.594097222223</v>
      </c>
      <c r="T2519" s="13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12">
        <v>5000</v>
      </c>
      <c r="E2520" s="12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3">
        <f t="shared" si="238"/>
        <v>41926.472546296296</v>
      </c>
      <c r="T2520" s="13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12">
        <v>150000</v>
      </c>
      <c r="E2521" s="12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234"/>
        <v>4.3333333333333335E-2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3">
        <f t="shared" si="238"/>
        <v>41808.946805555555</v>
      </c>
      <c r="T2521" s="13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12">
        <v>100000</v>
      </c>
      <c r="E2522" s="1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3">
        <f t="shared" si="238"/>
        <v>42612.392187500001</v>
      </c>
      <c r="T2522" s="13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12">
        <v>12500</v>
      </c>
      <c r="E2523" s="12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234"/>
        <v>109.48792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3">
        <f t="shared" si="238"/>
        <v>42269.75950231481</v>
      </c>
      <c r="T2523" s="13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12">
        <v>5000</v>
      </c>
      <c r="E2524" s="12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234"/>
        <v>100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3">
        <f t="shared" si="238"/>
        <v>42460.365277777775</v>
      </c>
      <c r="T2524" s="13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12">
        <v>900</v>
      </c>
      <c r="E2525" s="12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234"/>
        <v>156.44444444444446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3">
        <f t="shared" si="238"/>
        <v>41930.767268518517</v>
      </c>
      <c r="T2525" s="13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12">
        <v>7500</v>
      </c>
      <c r="E2526" s="12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234"/>
        <v>101.6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3">
        <f t="shared" si="238"/>
        <v>41961.599039351851</v>
      </c>
      <c r="T2526" s="13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12">
        <v>8000</v>
      </c>
      <c r="E2527" s="12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234"/>
        <v>100.325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3">
        <f t="shared" si="238"/>
        <v>41058.636238425926</v>
      </c>
      <c r="T2527" s="13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12">
        <v>4000</v>
      </c>
      <c r="E2528" s="12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234"/>
        <v>112.94999999999999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3">
        <f t="shared" si="238"/>
        <v>41952.882800925923</v>
      </c>
      <c r="T2528" s="13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12">
        <v>4000</v>
      </c>
      <c r="E2529" s="12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234"/>
        <v>102.125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3">
        <f t="shared" si="238"/>
        <v>41546.542719907404</v>
      </c>
      <c r="T2529" s="13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12">
        <v>4000</v>
      </c>
      <c r="E2530" s="12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234"/>
        <v>107.24974999999999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3">
        <f t="shared" si="238"/>
        <v>42217.626192129632</v>
      </c>
      <c r="T2530" s="13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12">
        <v>6000</v>
      </c>
      <c r="E2531" s="12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234"/>
        <v>104.28333333333333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3">
        <f t="shared" si="238"/>
        <v>40947.872395833328</v>
      </c>
      <c r="T2531" s="13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12">
        <v>6500</v>
      </c>
      <c r="E2532" s="1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234"/>
        <v>100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3">
        <f t="shared" si="238"/>
        <v>42081.656307870369</v>
      </c>
      <c r="T2532" s="13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12">
        <v>4500</v>
      </c>
      <c r="E2533" s="12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234"/>
        <v>100.4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3">
        <f t="shared" si="238"/>
        <v>42208.471689814811</v>
      </c>
      <c r="T2533" s="13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12">
        <v>4000</v>
      </c>
      <c r="E2534" s="12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234"/>
        <v>126.125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3">
        <f t="shared" si="238"/>
        <v>41107.640810185185</v>
      </c>
      <c r="T2534" s="13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12">
        <v>7500</v>
      </c>
      <c r="E2535" s="12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234"/>
        <v>110.66666666666667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3">
        <f t="shared" si="238"/>
        <v>41304.542951388888</v>
      </c>
      <c r="T2535" s="13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12">
        <v>2000</v>
      </c>
      <c r="E2536" s="12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234"/>
        <v>105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3">
        <f t="shared" si="238"/>
        <v>40127.492037037038</v>
      </c>
      <c r="T2536" s="13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12">
        <v>20000</v>
      </c>
      <c r="E2537" s="12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234"/>
        <v>103.77499999999999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3">
        <f t="shared" si="238"/>
        <v>41943.582696759258</v>
      </c>
      <c r="T2537" s="13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12">
        <v>25</v>
      </c>
      <c r="E2538" s="12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234"/>
        <v>115.99999999999999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3">
        <f t="shared" si="238"/>
        <v>41463.89775462963</v>
      </c>
      <c r="T2538" s="13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12">
        <v>1000</v>
      </c>
      <c r="E2539" s="12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234"/>
        <v>110.00000000000001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3">
        <f t="shared" si="238"/>
        <v>40696.440451388888</v>
      </c>
      <c r="T2539" s="13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12">
        <v>18000</v>
      </c>
      <c r="E2540" s="12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234"/>
        <v>113.01761111111111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3">
        <f t="shared" si="238"/>
        <v>41298.301631944443</v>
      </c>
      <c r="T2540" s="13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12">
        <v>10000</v>
      </c>
      <c r="E2541" s="12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234"/>
        <v>100.25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3">
        <f t="shared" si="238"/>
        <v>41977.693888888891</v>
      </c>
      <c r="T2541" s="13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12">
        <v>2500</v>
      </c>
      <c r="E2542" s="1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234"/>
        <v>103.4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3">
        <f t="shared" si="238"/>
        <v>40785.466678240737</v>
      </c>
      <c r="T2542" s="13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12">
        <v>3500</v>
      </c>
      <c r="E2543" s="12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234"/>
        <v>107.02857142857142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3">
        <f t="shared" si="238"/>
        <v>41483.240949074068</v>
      </c>
      <c r="T2543" s="13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12">
        <v>700</v>
      </c>
      <c r="E2544" s="12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234"/>
        <v>103.57142857142858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3">
        <f t="shared" si="238"/>
        <v>41509.218252314815</v>
      </c>
      <c r="T2544" s="13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12">
        <v>250</v>
      </c>
      <c r="E2545" s="12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234"/>
        <v>156.4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3">
        <f t="shared" si="238"/>
        <v>40513.899282407401</v>
      </c>
      <c r="T2545" s="13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12">
        <v>5000</v>
      </c>
      <c r="E2546" s="12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234"/>
        <v>100.82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3">
        <f t="shared" si="238"/>
        <v>41068.3121412037</v>
      </c>
      <c r="T2546" s="13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12">
        <v>2000</v>
      </c>
      <c r="E2547" s="12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234"/>
        <v>195.3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3">
        <f t="shared" si="238"/>
        <v>42026.929837962954</v>
      </c>
      <c r="T2547" s="13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12">
        <v>3500</v>
      </c>
      <c r="E2548" s="12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234"/>
        <v>111.71428571428572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3">
        <f t="shared" si="238"/>
        <v>41524.650219907402</v>
      </c>
      <c r="T2548" s="13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12">
        <v>5500</v>
      </c>
      <c r="E2549" s="12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234"/>
        <v>119.85454545454546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3">
        <f t="shared" si="238"/>
        <v>40973.564849537033</v>
      </c>
      <c r="T2549" s="13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12">
        <v>6000</v>
      </c>
      <c r="E2550" s="12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234"/>
        <v>101.85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3">
        <f t="shared" si="238"/>
        <v>42618.417094907411</v>
      </c>
      <c r="T2550" s="13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12">
        <v>1570</v>
      </c>
      <c r="E2551" s="12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234"/>
        <v>102.80254777070064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3">
        <f t="shared" si="238"/>
        <v>41390.549421296295</v>
      </c>
      <c r="T2551" s="13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12">
        <v>6500</v>
      </c>
      <c r="E2552" s="1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234"/>
        <v>100.84615384615385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3">
        <f t="shared" si="238"/>
        <v>42228.425995370366</v>
      </c>
      <c r="T2552" s="13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12">
        <v>3675</v>
      </c>
      <c r="E2553" s="12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234"/>
        <v>102.73469387755102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3">
        <f t="shared" si="238"/>
        <v>40961.043807870366</v>
      </c>
      <c r="T2553" s="13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12">
        <v>3000</v>
      </c>
      <c r="E2554" s="12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234"/>
        <v>106.5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3">
        <f t="shared" si="238"/>
        <v>42769.601631944439</v>
      </c>
      <c r="T2554" s="13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12">
        <v>1500</v>
      </c>
      <c r="E2555" s="12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234"/>
        <v>155.53333333333333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3">
        <f t="shared" si="238"/>
        <v>41112.99082175926</v>
      </c>
      <c r="T2555" s="13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12">
        <v>3000</v>
      </c>
      <c r="E2556" s="12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234"/>
        <v>122.8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3">
        <f t="shared" si="238"/>
        <v>42124.869942129626</v>
      </c>
      <c r="T2556" s="13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12">
        <v>2000</v>
      </c>
      <c r="E2557" s="12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234"/>
        <v>107.35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3">
        <f t="shared" si="238"/>
        <v>41026.44667824074</v>
      </c>
      <c r="T2557" s="13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12">
        <v>745</v>
      </c>
      <c r="E2558" s="12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234"/>
        <v>105.50335570469798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3">
        <f t="shared" si="238"/>
        <v>41222.783067129625</v>
      </c>
      <c r="T2558" s="13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12">
        <v>900</v>
      </c>
      <c r="E2559" s="12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234"/>
        <v>118.44444444444444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3">
        <f t="shared" si="238"/>
        <v>41744.536874999998</v>
      </c>
      <c r="T2559" s="13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12">
        <v>1250</v>
      </c>
      <c r="E2560" s="12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234"/>
        <v>108.88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3">
        <f t="shared" si="238"/>
        <v>42093.651689814818</v>
      </c>
      <c r="T2560" s="13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12">
        <v>800</v>
      </c>
      <c r="E2561" s="12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234"/>
        <v>111.25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3">
        <f t="shared" si="238"/>
        <v>40829.665324074071</v>
      </c>
      <c r="T2561" s="13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12">
        <v>3000</v>
      </c>
      <c r="E2562" s="1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ref="O2562:O2625" si="240">E2562/D2562 *100</f>
        <v>100.1</v>
      </c>
      <c r="P2562" s="6">
        <f t="shared" ref="P2562:P2625" si="241">E2562/L2562</f>
        <v>143</v>
      </c>
      <c r="Q2562" t="str">
        <f t="shared" ref="Q2562:Q2625" si="242">LEFT(N2562,FIND("/",N2562)-1)</f>
        <v>music</v>
      </c>
      <c r="R2562" t="str">
        <f t="shared" ref="R2562:R2625" si="243">RIGHT(N2562,LEN(N2562)-FIND("/",N2562))</f>
        <v>classical music</v>
      </c>
      <c r="S2562" s="13">
        <f t="shared" ref="S2562:S2625" si="244">(((J2562/60)/60)/24)+DATE(1970,1,1)+(-5/24)</f>
        <v>42039.742754629631</v>
      </c>
      <c r="T2562" s="13">
        <f t="shared" ref="T2562:T2625" si="245">(((I2562/60)/60)/24)+DATE(1970,1,1)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12">
        <v>100000</v>
      </c>
      <c r="E2563" s="12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si="240"/>
        <v>0</v>
      </c>
      <c r="P2563" s="6" t="e">
        <f t="shared" si="241"/>
        <v>#DIV/0!</v>
      </c>
      <c r="Q2563" t="str">
        <f t="shared" si="242"/>
        <v>food</v>
      </c>
      <c r="R2563" t="str">
        <f t="shared" si="243"/>
        <v>food trucks</v>
      </c>
      <c r="S2563" s="13">
        <f t="shared" si="244"/>
        <v>42260.320474537039</v>
      </c>
      <c r="T2563" s="13">
        <f t="shared" si="245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12">
        <v>10000</v>
      </c>
      <c r="E2564" s="12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240"/>
        <v>0.75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3">
        <f t="shared" si="244"/>
        <v>42594.316423611112</v>
      </c>
      <c r="T2564" s="13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12">
        <v>20000</v>
      </c>
      <c r="E2565" s="12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3">
        <f t="shared" si="244"/>
        <v>42154.931145833332</v>
      </c>
      <c r="T2565" s="13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12">
        <v>40000</v>
      </c>
      <c r="E2566" s="12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3">
        <f t="shared" si="244"/>
        <v>41821.83216435185</v>
      </c>
      <c r="T2566" s="13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12">
        <v>10000</v>
      </c>
      <c r="E2567" s="12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240"/>
        <v>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3">
        <f t="shared" si="244"/>
        <v>42440.442002314812</v>
      </c>
      <c r="T2567" s="13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12">
        <v>35000</v>
      </c>
      <c r="E2568" s="12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3">
        <f t="shared" si="244"/>
        <v>41842.772546296292</v>
      </c>
      <c r="T2568" s="13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12">
        <v>45000</v>
      </c>
      <c r="E2569" s="12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240"/>
        <v>0.26666666666666666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3">
        <f t="shared" si="244"/>
        <v>42087.670578703699</v>
      </c>
      <c r="T2569" s="13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12">
        <v>10000</v>
      </c>
      <c r="E2570" s="12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240"/>
        <v>0.5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3">
        <f t="shared" si="244"/>
        <v>42584.45826388889</v>
      </c>
      <c r="T2570" s="13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12">
        <v>6500</v>
      </c>
      <c r="E2571" s="12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240"/>
        <v>2.2307692307692308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3">
        <f t="shared" si="244"/>
        <v>42233.897129629629</v>
      </c>
      <c r="T2571" s="13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12">
        <v>7000</v>
      </c>
      <c r="E2572" s="1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240"/>
        <v>0.84285714285714297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3">
        <f t="shared" si="244"/>
        <v>42744.694849537038</v>
      </c>
      <c r="T2572" s="13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12">
        <v>100000</v>
      </c>
      <c r="E2573" s="12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240"/>
        <v>0.25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3">
        <f t="shared" si="244"/>
        <v>42449.133344907408</v>
      </c>
      <c r="T2573" s="13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12">
        <v>30000</v>
      </c>
      <c r="E2574" s="12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3">
        <f t="shared" si="244"/>
        <v>42076.911076388882</v>
      </c>
      <c r="T2574" s="13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12">
        <v>8000</v>
      </c>
      <c r="E2575" s="12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3">
        <f t="shared" si="244"/>
        <v>41829.383668981478</v>
      </c>
      <c r="T2575" s="13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12">
        <v>10000</v>
      </c>
      <c r="E2576" s="12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3">
        <f t="shared" si="244"/>
        <v>42487.617418981477</v>
      </c>
      <c r="T2576" s="13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12">
        <v>85000</v>
      </c>
      <c r="E2577" s="12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3">
        <f t="shared" si="244"/>
        <v>41985.90039351851</v>
      </c>
      <c r="T2577" s="13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12">
        <v>10000</v>
      </c>
      <c r="E2578" s="12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3">
        <f t="shared" si="244"/>
        <v>42059.801469907405</v>
      </c>
      <c r="T2578" s="13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12">
        <v>15000</v>
      </c>
      <c r="E2579" s="12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3">
        <f t="shared" si="244"/>
        <v>41830.612233796295</v>
      </c>
      <c r="T2579" s="13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12">
        <v>6000</v>
      </c>
      <c r="E2580" s="12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3">
        <f t="shared" si="244"/>
        <v>42237.814571759263</v>
      </c>
      <c r="T2580" s="13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12">
        <v>200000</v>
      </c>
      <c r="E2581" s="12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240"/>
        <v>0.13849999999999998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3">
        <f t="shared" si="244"/>
        <v>41837.621562499997</v>
      </c>
      <c r="T2581" s="13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12">
        <v>8500</v>
      </c>
      <c r="E2582" s="1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240"/>
        <v>0.6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3">
        <f t="shared" si="244"/>
        <v>42110.118090277778</v>
      </c>
      <c r="T2582" s="13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12">
        <v>5000</v>
      </c>
      <c r="E2583" s="12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240"/>
        <v>10.6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3">
        <f t="shared" si="244"/>
        <v>42294.420115740737</v>
      </c>
      <c r="T2583" s="13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12">
        <v>90000</v>
      </c>
      <c r="E2584" s="12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240"/>
        <v>1.1111111111111111E-3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3">
        <f t="shared" si="244"/>
        <v>42642.780486111107</v>
      </c>
      <c r="T2584" s="13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12">
        <v>1000</v>
      </c>
      <c r="E2585" s="12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240"/>
        <v>0.5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3">
        <f t="shared" si="244"/>
        <v>42019.561111111114</v>
      </c>
      <c r="T2585" s="13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12">
        <v>10000</v>
      </c>
      <c r="E2586" s="12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3">
        <f t="shared" si="244"/>
        <v>42139.964918981481</v>
      </c>
      <c r="T2586" s="13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12">
        <v>30000</v>
      </c>
      <c r="E2587" s="12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240"/>
        <v>0.16666666666666669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3">
        <f t="shared" si="244"/>
        <v>41795.754999999997</v>
      </c>
      <c r="T2587" s="13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12">
        <v>3000</v>
      </c>
      <c r="E2588" s="12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240"/>
        <v>0.16666666666666669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3">
        <f t="shared" si="244"/>
        <v>42333.121944444443</v>
      </c>
      <c r="T2588" s="13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12">
        <v>50000</v>
      </c>
      <c r="E2589" s="12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240"/>
        <v>2.4340000000000002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3">
        <f t="shared" si="244"/>
        <v>42338.467048611106</v>
      </c>
      <c r="T2589" s="13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12">
        <v>6000</v>
      </c>
      <c r="E2590" s="12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240"/>
        <v>3.8833333333333329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3">
        <f t="shared" si="244"/>
        <v>42042.467893518515</v>
      </c>
      <c r="T2590" s="13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12">
        <v>50000</v>
      </c>
      <c r="E2591" s="12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240"/>
        <v>0.01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3">
        <f t="shared" si="244"/>
        <v>42422.327858796292</v>
      </c>
      <c r="T2591" s="13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12">
        <v>3000</v>
      </c>
      <c r="E2592" s="1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3">
        <f t="shared" si="244"/>
        <v>42388.380752314813</v>
      </c>
      <c r="T2592" s="13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12">
        <v>1500</v>
      </c>
      <c r="E2593" s="12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240"/>
        <v>1.7333333333333332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3">
        <f t="shared" si="244"/>
        <v>42382.698194444441</v>
      </c>
      <c r="T2593" s="13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12">
        <v>30000</v>
      </c>
      <c r="E2594" s="12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240"/>
        <v>0.16666666666666669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3">
        <f t="shared" si="244"/>
        <v>41887.592835648145</v>
      </c>
      <c r="T2594" s="13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12">
        <v>10000</v>
      </c>
      <c r="E2595" s="12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3">
        <f t="shared" si="244"/>
        <v>42089.636875000004</v>
      </c>
      <c r="T2595" s="13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12">
        <v>80000</v>
      </c>
      <c r="E2596" s="12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240"/>
        <v>1.25E-3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3">
        <f t="shared" si="244"/>
        <v>41828.759583333333</v>
      </c>
      <c r="T2596" s="13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12">
        <v>15000</v>
      </c>
      <c r="E2597" s="12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240"/>
        <v>12.166666666666668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3">
        <f t="shared" si="244"/>
        <v>42760.035879629628</v>
      </c>
      <c r="T2597" s="13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12">
        <v>35000</v>
      </c>
      <c r="E2598" s="12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240"/>
        <v>23.588571428571427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3">
        <f t="shared" si="244"/>
        <v>41828.45612268518</v>
      </c>
      <c r="T2598" s="13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12">
        <v>1500</v>
      </c>
      <c r="E2599" s="12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240"/>
        <v>5.6666666666666661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3">
        <f t="shared" si="244"/>
        <v>42510.133298611108</v>
      </c>
      <c r="T2599" s="13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12">
        <v>3000</v>
      </c>
      <c r="E2600" s="12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240"/>
        <v>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3">
        <f t="shared" si="244"/>
        <v>42240.631956018515</v>
      </c>
      <c r="T2600" s="13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12">
        <v>9041</v>
      </c>
      <c r="E2601" s="12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240"/>
        <v>0.99546510341776351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3">
        <f t="shared" si="244"/>
        <v>41809.545682870368</v>
      </c>
      <c r="T2601" s="13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12">
        <v>50000</v>
      </c>
      <c r="E2602" s="1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240"/>
        <v>6.9320000000000004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3">
        <f t="shared" si="244"/>
        <v>42394.692129629628</v>
      </c>
      <c r="T2602" s="13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12">
        <v>500</v>
      </c>
      <c r="E2603" s="12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240"/>
        <v>661.4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3">
        <f t="shared" si="244"/>
        <v>41150.69385416666</v>
      </c>
      <c r="T2603" s="13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12">
        <v>12000</v>
      </c>
      <c r="E2604" s="12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240"/>
        <v>326.0916666666667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3">
        <f t="shared" si="244"/>
        <v>41915.538981481477</v>
      </c>
      <c r="T2604" s="13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12">
        <v>1750</v>
      </c>
      <c r="E2605" s="12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240"/>
        <v>101.48571428571429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3">
        <f t="shared" si="244"/>
        <v>41617.704328703701</v>
      </c>
      <c r="T2605" s="13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12">
        <v>20000</v>
      </c>
      <c r="E2606" s="12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240"/>
        <v>104.21799999999999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3">
        <f t="shared" si="244"/>
        <v>40997.842858796292</v>
      </c>
      <c r="T2606" s="13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12">
        <v>100000</v>
      </c>
      <c r="E2607" s="12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240"/>
        <v>107.42157000000002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3">
        <f t="shared" si="244"/>
        <v>42508.33321759259</v>
      </c>
      <c r="T2607" s="13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12">
        <v>11000</v>
      </c>
      <c r="E2608" s="12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240"/>
        <v>110.05454545454545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3">
        <f t="shared" si="244"/>
        <v>41726.504421296297</v>
      </c>
      <c r="T2608" s="13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12">
        <v>8000</v>
      </c>
      <c r="E2609" s="12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240"/>
        <v>407.7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3">
        <f t="shared" si="244"/>
        <v>42184.666342592587</v>
      </c>
      <c r="T2609" s="13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12">
        <v>8000</v>
      </c>
      <c r="E2610" s="12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240"/>
        <v>223.92500000000001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3">
        <f t="shared" si="244"/>
        <v>42767.593379629623</v>
      </c>
      <c r="T2610" s="13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12">
        <v>35000</v>
      </c>
      <c r="E2611" s="12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240"/>
        <v>303.80111428571428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3">
        <f t="shared" si="244"/>
        <v>41075.02952546296</v>
      </c>
      <c r="T2611" s="13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12">
        <v>22765</v>
      </c>
      <c r="E2612" s="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240"/>
        <v>141.3251043268175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3">
        <f t="shared" si="244"/>
        <v>42564.672743055555</v>
      </c>
      <c r="T2612" s="13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12">
        <v>11000</v>
      </c>
      <c r="E2613" s="12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240"/>
        <v>2790.6363636363635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3">
        <f t="shared" si="244"/>
        <v>42704.127476851849</v>
      </c>
      <c r="T2613" s="13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12">
        <v>10000</v>
      </c>
      <c r="E2614" s="12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240"/>
        <v>171.76130000000001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3">
        <f t="shared" si="244"/>
        <v>41981.934837962959</v>
      </c>
      <c r="T2614" s="13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12">
        <v>7500</v>
      </c>
      <c r="E2615" s="12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240"/>
        <v>101.01333333333334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3">
        <f t="shared" si="244"/>
        <v>41143.609884259255</v>
      </c>
      <c r="T2615" s="13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12">
        <v>10500</v>
      </c>
      <c r="E2616" s="12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240"/>
        <v>102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3">
        <f t="shared" si="244"/>
        <v>41730.500138888885</v>
      </c>
      <c r="T2616" s="13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12">
        <v>2001</v>
      </c>
      <c r="E2617" s="12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240"/>
        <v>169.76511744127936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3">
        <f t="shared" si="244"/>
        <v>42453.288935185185</v>
      </c>
      <c r="T2617" s="13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12">
        <v>25000</v>
      </c>
      <c r="E2618" s="12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240"/>
        <v>114.53400000000001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3">
        <f t="shared" si="244"/>
        <v>42211.786215277774</v>
      </c>
      <c r="T2618" s="13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12">
        <v>500</v>
      </c>
      <c r="E2619" s="12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240"/>
        <v>877.6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3">
        <f t="shared" si="244"/>
        <v>41902.666099537033</v>
      </c>
      <c r="T2619" s="13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12">
        <v>15000</v>
      </c>
      <c r="E2620" s="12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240"/>
        <v>105.38666666666667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3">
        <f t="shared" si="244"/>
        <v>42279.584039351852</v>
      </c>
      <c r="T2620" s="13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12">
        <v>1000</v>
      </c>
      <c r="E2621" s="12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240"/>
        <v>188.39999999999998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3">
        <f t="shared" si="244"/>
        <v>42273.67597222222</v>
      </c>
      <c r="T2621" s="13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12">
        <v>65000</v>
      </c>
      <c r="E2622" s="1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240"/>
        <v>143.65230769230772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3">
        <f t="shared" si="244"/>
        <v>42250.958819444444</v>
      </c>
      <c r="T2622" s="13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12">
        <v>15000</v>
      </c>
      <c r="E2623" s="12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240"/>
        <v>145.88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3">
        <f t="shared" si="244"/>
        <v>42115.539212962954</v>
      </c>
      <c r="T2623" s="13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12">
        <v>1500</v>
      </c>
      <c r="E2624" s="12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240"/>
        <v>131.184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3">
        <f t="shared" si="244"/>
        <v>42689.534907407404</v>
      </c>
      <c r="T2624" s="13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12">
        <v>2000</v>
      </c>
      <c r="E2625" s="12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240"/>
        <v>113.99999999999999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3">
        <f t="shared" si="244"/>
        <v>42692.048217592594</v>
      </c>
      <c r="T2625" s="13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12">
        <v>8000</v>
      </c>
      <c r="E2626" s="12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ref="O2626:O2689" si="246">E2626/D2626 *100</f>
        <v>1379.4206249999997</v>
      </c>
      <c r="P2626" s="6">
        <f t="shared" ref="P2626:P2689" si="247">E2626/L2626</f>
        <v>31.820544982698959</v>
      </c>
      <c r="Q2626" t="str">
        <f t="shared" ref="Q2626:Q2689" si="248">LEFT(N2626,FIND("/",N2626)-1)</f>
        <v>technology</v>
      </c>
      <c r="R2626" t="str">
        <f t="shared" ref="R2626:R2689" si="249">RIGHT(N2626,LEN(N2626)-FIND("/",N2626))</f>
        <v>space exploration</v>
      </c>
      <c r="S2626" s="13">
        <f t="shared" ref="S2626:S2689" si="250">(((J2626/60)/60)/24)+DATE(1970,1,1)+(-5/24)</f>
        <v>41144.213217592594</v>
      </c>
      <c r="T2626" s="13">
        <f t="shared" ref="T2626:T2689" si="251">(((I2626/60)/60)/24)+DATE(1970,1,1)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12">
        <v>150</v>
      </c>
      <c r="E2627" s="12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si="246"/>
        <v>956</v>
      </c>
      <c r="P2627" s="6">
        <f t="shared" si="247"/>
        <v>27.576923076923077</v>
      </c>
      <c r="Q2627" t="str">
        <f t="shared" si="248"/>
        <v>technology</v>
      </c>
      <c r="R2627" t="str">
        <f t="shared" si="249"/>
        <v>space exploration</v>
      </c>
      <c r="S2627" s="13">
        <f t="shared" si="250"/>
        <v>42658.601944444446</v>
      </c>
      <c r="T2627" s="13">
        <f t="shared" si="251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12">
        <v>2500</v>
      </c>
      <c r="E2628" s="12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246"/>
        <v>112.00000000000001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3">
        <f t="shared" si="250"/>
        <v>42128.41978009259</v>
      </c>
      <c r="T2628" s="13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12">
        <v>150</v>
      </c>
      <c r="E2629" s="12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246"/>
        <v>646.66666666666663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3">
        <f t="shared" si="250"/>
        <v>42304.621076388888</v>
      </c>
      <c r="T2629" s="13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12">
        <v>839</v>
      </c>
      <c r="E2630" s="12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246"/>
        <v>110.36948748510132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3">
        <f t="shared" si="250"/>
        <v>41953.757719907408</v>
      </c>
      <c r="T2630" s="13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12">
        <v>5000</v>
      </c>
      <c r="E2631" s="12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246"/>
        <v>127.74000000000001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3">
        <f t="shared" si="250"/>
        <v>42108.330115740733</v>
      </c>
      <c r="T2631" s="13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12">
        <v>2000</v>
      </c>
      <c r="E2632" s="1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246"/>
        <v>157.9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3">
        <f t="shared" si="250"/>
        <v>42523.897129629629</v>
      </c>
      <c r="T2632" s="13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12">
        <v>20000</v>
      </c>
      <c r="E2633" s="12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246"/>
        <v>114.66525000000001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3">
        <f t="shared" si="250"/>
        <v>42217.960960648146</v>
      </c>
      <c r="T2633" s="13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12">
        <v>1070</v>
      </c>
      <c r="E2634" s="12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246"/>
        <v>137.00934579439252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3">
        <f t="shared" si="250"/>
        <v>42493.853460648148</v>
      </c>
      <c r="T2634" s="13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12">
        <v>5000</v>
      </c>
      <c r="E2635" s="12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246"/>
        <v>354.62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3">
        <f t="shared" si="250"/>
        <v>41667.614953703705</v>
      </c>
      <c r="T2635" s="13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12">
        <v>930</v>
      </c>
      <c r="E2636" s="12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246"/>
        <v>106.02150537634409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3">
        <f t="shared" si="250"/>
        <v>42612.448159722226</v>
      </c>
      <c r="T2636" s="13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12">
        <v>11500</v>
      </c>
      <c r="E2637" s="12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246"/>
        <v>100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3">
        <f t="shared" si="250"/>
        <v>42037.742604166669</v>
      </c>
      <c r="T2637" s="13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12">
        <v>1000</v>
      </c>
      <c r="E2638" s="12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246"/>
        <v>187.3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3">
        <f t="shared" si="250"/>
        <v>42636.406412037039</v>
      </c>
      <c r="T2638" s="13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12">
        <v>500</v>
      </c>
      <c r="E2639" s="12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246"/>
        <v>166.2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3">
        <f t="shared" si="250"/>
        <v>42639.341145833336</v>
      </c>
      <c r="T2639" s="13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12">
        <v>347</v>
      </c>
      <c r="E2640" s="12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246"/>
        <v>101.72910662824208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3">
        <f t="shared" si="250"/>
        <v>41989.70480324074</v>
      </c>
      <c r="T2640" s="13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12">
        <v>300</v>
      </c>
      <c r="E2641" s="12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246"/>
        <v>164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3">
        <f t="shared" si="250"/>
        <v>42024.656805555554</v>
      </c>
      <c r="T2641" s="13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12">
        <v>3000</v>
      </c>
      <c r="E2642" s="1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246"/>
        <v>105.66666666666666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3">
        <f t="shared" si="250"/>
        <v>42102.952245370368</v>
      </c>
      <c r="T2642" s="13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12">
        <v>1500</v>
      </c>
      <c r="E2643" s="12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246"/>
        <v>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3">
        <f t="shared" si="250"/>
        <v>41880.618784722217</v>
      </c>
      <c r="T2643" s="13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12">
        <v>500000</v>
      </c>
      <c r="E2644" s="12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3">
        <f t="shared" si="250"/>
        <v>42536.03828703703</v>
      </c>
      <c r="T2644" s="13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12">
        <v>1000000</v>
      </c>
      <c r="E2645" s="12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246"/>
        <v>33.559730999999999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3">
        <f t="shared" si="250"/>
        <v>42689.374016203699</v>
      </c>
      <c r="T2645" s="13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12">
        <v>100000</v>
      </c>
      <c r="E2646" s="12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246"/>
        <v>2.0529999999999999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3">
        <f t="shared" si="250"/>
        <v>42774.583738425928</v>
      </c>
      <c r="T2646" s="13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12">
        <v>20000</v>
      </c>
      <c r="E2647" s="12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246"/>
        <v>10.5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3">
        <f t="shared" si="250"/>
        <v>41921.634293981479</v>
      </c>
      <c r="T2647" s="13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12">
        <v>500000</v>
      </c>
      <c r="E2648" s="12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246"/>
        <v>8.4172840000000004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3">
        <f t="shared" si="250"/>
        <v>42226.10496527778</v>
      </c>
      <c r="T2648" s="13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12">
        <v>2500</v>
      </c>
      <c r="E2649" s="12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246"/>
        <v>1.44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3">
        <f t="shared" si="250"/>
        <v>42200.053460648145</v>
      </c>
      <c r="T2649" s="13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12">
        <v>12000</v>
      </c>
      <c r="E2650" s="12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246"/>
        <v>0.88333333333333341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3">
        <f t="shared" si="250"/>
        <v>42408.506481481476</v>
      </c>
      <c r="T2650" s="13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12">
        <v>125000</v>
      </c>
      <c r="E2651" s="12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246"/>
        <v>9.920000000000001E-2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3">
        <f t="shared" si="250"/>
        <v>42341.788668981484</v>
      </c>
      <c r="T2651" s="13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12">
        <v>60000</v>
      </c>
      <c r="E2652" s="1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246"/>
        <v>0.59666666666666668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3">
        <f t="shared" si="250"/>
        <v>42695.416006944441</v>
      </c>
      <c r="T2652" s="13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12">
        <v>280000</v>
      </c>
      <c r="E2653" s="12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246"/>
        <v>1.8689285714285715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3">
        <f t="shared" si="250"/>
        <v>42327.597326388881</v>
      </c>
      <c r="T2653" s="13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12">
        <v>100000</v>
      </c>
      <c r="E2654" s="12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246"/>
        <v>0.88500000000000001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3">
        <f t="shared" si="250"/>
        <v>41952.950520833336</v>
      </c>
      <c r="T2654" s="13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12">
        <v>51000</v>
      </c>
      <c r="E2655" s="12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246"/>
        <v>11.52156862745098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3">
        <f t="shared" si="250"/>
        <v>41771.443599537037</v>
      </c>
      <c r="T2655" s="13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12">
        <v>100000</v>
      </c>
      <c r="E2656" s="12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246"/>
        <v>5.1000000000000004E-2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3">
        <f t="shared" si="250"/>
        <v>42055.39266203704</v>
      </c>
      <c r="T2656" s="13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12">
        <v>15000</v>
      </c>
      <c r="E2657" s="12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246"/>
        <v>21.033333333333335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3">
        <f t="shared" si="250"/>
        <v>42381.657951388886</v>
      </c>
      <c r="T2657" s="13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12">
        <v>150000</v>
      </c>
      <c r="E2658" s="12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246"/>
        <v>11.436666666666667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3">
        <f t="shared" si="250"/>
        <v>42767.480185185181</v>
      </c>
      <c r="T2658" s="13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12">
        <v>30000</v>
      </c>
      <c r="E2659" s="12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246"/>
        <v>18.737933333333334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3">
        <f t="shared" si="250"/>
        <v>42551.720520833333</v>
      </c>
      <c r="T2659" s="13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12">
        <v>98000</v>
      </c>
      <c r="E2660" s="12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246"/>
        <v>9.285714285714286E-2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3">
        <f t="shared" si="250"/>
        <v>42551.675856481481</v>
      </c>
      <c r="T2660" s="13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12">
        <v>49000</v>
      </c>
      <c r="E2661" s="12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246"/>
        <v>2.7204081632653061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3">
        <f t="shared" si="250"/>
        <v>42081.861226851855</v>
      </c>
      <c r="T2661" s="13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12">
        <v>20000</v>
      </c>
      <c r="E2662" s="1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246"/>
        <v>9.5000000000000001E-2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3">
        <f t="shared" si="250"/>
        <v>42272.504837962959</v>
      </c>
      <c r="T2662" s="13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12">
        <v>5000</v>
      </c>
      <c r="E2663" s="12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246"/>
        <v>102.89999999999999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3">
        <f t="shared" si="250"/>
        <v>41542.750115740739</v>
      </c>
      <c r="T2663" s="13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12">
        <v>20000</v>
      </c>
      <c r="E2664" s="12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246"/>
        <v>106.80000000000001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3">
        <f t="shared" si="250"/>
        <v>42207.538344907407</v>
      </c>
      <c r="T2664" s="13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12">
        <v>20000</v>
      </c>
      <c r="E2665" s="12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246"/>
        <v>104.59625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3">
        <f t="shared" si="250"/>
        <v>42222.41443287037</v>
      </c>
      <c r="T2665" s="13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12">
        <v>17500</v>
      </c>
      <c r="E2666" s="12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246"/>
        <v>103.42857142857143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3">
        <f t="shared" si="250"/>
        <v>42312.817094907405</v>
      </c>
      <c r="T2666" s="13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12">
        <v>3500</v>
      </c>
      <c r="E2667" s="12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246"/>
        <v>123.14285714285715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3">
        <f t="shared" si="250"/>
        <v>42083.687199074069</v>
      </c>
      <c r="T2667" s="13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12">
        <v>10000</v>
      </c>
      <c r="E2668" s="12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246"/>
        <v>159.29509999999999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3">
        <f t="shared" si="250"/>
        <v>42235.55600694444</v>
      </c>
      <c r="T2668" s="13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12">
        <v>1500</v>
      </c>
      <c r="E2669" s="12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246"/>
        <v>110.66666666666667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3">
        <f t="shared" si="250"/>
        <v>42380.717777777776</v>
      </c>
      <c r="T2669" s="13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12">
        <v>1000</v>
      </c>
      <c r="E2670" s="12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246"/>
        <v>170.70000000000002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3">
        <f t="shared" si="250"/>
        <v>42275.380381944437</v>
      </c>
      <c r="T2670" s="13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12">
        <v>800</v>
      </c>
      <c r="E2671" s="12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246"/>
        <v>125.125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3">
        <f t="shared" si="250"/>
        <v>42318.827499999999</v>
      </c>
      <c r="T2671" s="13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12">
        <v>38888</v>
      </c>
      <c r="E2672" s="1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246"/>
        <v>6.4158609339642041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3">
        <f t="shared" si="250"/>
        <v>41820.812268518515</v>
      </c>
      <c r="T2672" s="13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12">
        <v>25000</v>
      </c>
      <c r="E2673" s="12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246"/>
        <v>11.343999999999999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3">
        <f t="shared" si="250"/>
        <v>41962.540694444448</v>
      </c>
      <c r="T2673" s="13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12">
        <v>10000</v>
      </c>
      <c r="E2674" s="12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246"/>
        <v>33.19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3">
        <f t="shared" si="250"/>
        <v>42344.675810185181</v>
      </c>
      <c r="T2674" s="13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12">
        <v>40000</v>
      </c>
      <c r="E2675" s="12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246"/>
        <v>27.58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3">
        <f t="shared" si="250"/>
        <v>41912.333321759259</v>
      </c>
      <c r="T2675" s="13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12">
        <v>35000</v>
      </c>
      <c r="E2676" s="12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246"/>
        <v>62.839999999999996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3">
        <f t="shared" si="250"/>
        <v>42529.424421296295</v>
      </c>
      <c r="T2676" s="13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12">
        <v>25000</v>
      </c>
      <c r="E2677" s="12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246"/>
        <v>7.5880000000000001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3">
        <f t="shared" si="250"/>
        <v>41923.649178240739</v>
      </c>
      <c r="T2677" s="13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12">
        <v>2100</v>
      </c>
      <c r="E2678" s="12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246"/>
        <v>50.38095238095238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3">
        <f t="shared" si="250"/>
        <v>42482.416365740741</v>
      </c>
      <c r="T2678" s="13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12">
        <v>19500</v>
      </c>
      <c r="E2679" s="12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246"/>
        <v>17.512820512820511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3">
        <f t="shared" si="250"/>
        <v>41792.821099537032</v>
      </c>
      <c r="T2679" s="13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12">
        <v>8000000</v>
      </c>
      <c r="E2680" s="12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246"/>
        <v>1.375E-2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3">
        <f t="shared" si="250"/>
        <v>42241.589872685181</v>
      </c>
      <c r="T2680" s="13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12">
        <v>40000</v>
      </c>
      <c r="E2681" s="12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246"/>
        <v>0.33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3">
        <f t="shared" si="250"/>
        <v>42032.792754629627</v>
      </c>
      <c r="T2681" s="13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12">
        <v>32000</v>
      </c>
      <c r="E2682" s="1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246"/>
        <v>0.86250000000000004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3">
        <f t="shared" si="250"/>
        <v>42436.003368055557</v>
      </c>
      <c r="T2682" s="13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12">
        <v>8000</v>
      </c>
      <c r="E2683" s="12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246"/>
        <v>0.6875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3">
        <f t="shared" si="250"/>
        <v>41805.686921296292</v>
      </c>
      <c r="T2683" s="13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12">
        <v>6000</v>
      </c>
      <c r="E2684" s="12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246"/>
        <v>28.299999999999997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3">
        <f t="shared" si="250"/>
        <v>41932.663657407407</v>
      </c>
      <c r="T2684" s="13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12">
        <v>15000</v>
      </c>
      <c r="E2685" s="12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246"/>
        <v>0.24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3">
        <f t="shared" si="250"/>
        <v>42034.546759259254</v>
      </c>
      <c r="T2685" s="13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12">
        <v>70000</v>
      </c>
      <c r="E2686" s="12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246"/>
        <v>1.1428571428571428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3">
        <f t="shared" si="250"/>
        <v>41820.706307870365</v>
      </c>
      <c r="T2686" s="13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12">
        <v>50000</v>
      </c>
      <c r="E2687" s="12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246"/>
        <v>0.02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3">
        <f t="shared" si="250"/>
        <v>42061.487615740734</v>
      </c>
      <c r="T2687" s="13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12">
        <v>30000</v>
      </c>
      <c r="E2688" s="12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3">
        <f t="shared" si="250"/>
        <v>41892.766469907401</v>
      </c>
      <c r="T2688" s="13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12">
        <v>15000</v>
      </c>
      <c r="E2689" s="12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3">
        <f t="shared" si="250"/>
        <v>42154.431921296295</v>
      </c>
      <c r="T2689" s="13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12">
        <v>50000</v>
      </c>
      <c r="E2690" s="12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ref="O2690:O2753" si="252">E2690/D2690 *100</f>
        <v>0.14799999999999999</v>
      </c>
      <c r="P2690" s="6">
        <f t="shared" ref="P2690:P2753" si="253">E2690/L2690</f>
        <v>5.2857142857142856</v>
      </c>
      <c r="Q2690" t="str">
        <f t="shared" ref="Q2690:Q2753" si="254">LEFT(N2690,FIND("/",N2690)-1)</f>
        <v>food</v>
      </c>
      <c r="R2690" t="str">
        <f t="shared" ref="R2690:R2753" si="255">RIGHT(N2690,LEN(N2690)-FIND("/",N2690))</f>
        <v>food trucks</v>
      </c>
      <c r="S2690" s="13">
        <f t="shared" ref="S2690:S2753" si="256">(((J2690/60)/60)/24)+DATE(1970,1,1)+(-5/24)</f>
        <v>42027.910532407412</v>
      </c>
      <c r="T2690" s="13">
        <f t="shared" ref="T2690:T2753" si="257">(((I2690/60)/60)/24)+DATE(1970,1,1)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12">
        <v>35000</v>
      </c>
      <c r="E2691" s="12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si="252"/>
        <v>2.8571428571428571E-3</v>
      </c>
      <c r="P2691" s="6">
        <f t="shared" si="253"/>
        <v>1</v>
      </c>
      <c r="Q2691" t="str">
        <f t="shared" si="254"/>
        <v>food</v>
      </c>
      <c r="R2691" t="str">
        <f t="shared" si="255"/>
        <v>food trucks</v>
      </c>
      <c r="S2691" s="13">
        <f t="shared" si="256"/>
        <v>42551.753356481473</v>
      </c>
      <c r="T2691" s="13">
        <f t="shared" si="257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12">
        <v>80000</v>
      </c>
      <c r="E2692" s="1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252"/>
        <v>10.7325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3">
        <f t="shared" si="256"/>
        <v>42112.89671296296</v>
      </c>
      <c r="T2692" s="13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12">
        <v>65000</v>
      </c>
      <c r="E2693" s="12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252"/>
        <v>5.3846153846153842E-2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3">
        <f t="shared" si="256"/>
        <v>42089.515706018516</v>
      </c>
      <c r="T2693" s="13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12">
        <v>3500</v>
      </c>
      <c r="E2694" s="12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252"/>
        <v>0.7142857142857143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3">
        <f t="shared" si="256"/>
        <v>42058.125694444439</v>
      </c>
      <c r="T2694" s="13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12">
        <v>5000</v>
      </c>
      <c r="E2695" s="12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252"/>
        <v>0.8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3">
        <f t="shared" si="256"/>
        <v>41833.930162037032</v>
      </c>
      <c r="T2695" s="13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12">
        <v>30000</v>
      </c>
      <c r="E2696" s="12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252"/>
        <v>3.3333333333333335E-3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3">
        <f t="shared" si="256"/>
        <v>41877.932164351849</v>
      </c>
      <c r="T2696" s="13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12">
        <v>15000</v>
      </c>
      <c r="E2697" s="12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252"/>
        <v>0.47333333333333333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3">
        <f t="shared" si="256"/>
        <v>42047.973587962959</v>
      </c>
      <c r="T2697" s="13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12">
        <v>60000</v>
      </c>
      <c r="E2698" s="12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252"/>
        <v>5.65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3">
        <f t="shared" si="256"/>
        <v>41964.636111111111</v>
      </c>
      <c r="T2698" s="13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12">
        <v>23000</v>
      </c>
      <c r="E2699" s="12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252"/>
        <v>26.35217391304348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3">
        <f t="shared" si="256"/>
        <v>42187.731747685182</v>
      </c>
      <c r="T2699" s="13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12">
        <v>8000</v>
      </c>
      <c r="E2700" s="12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252"/>
        <v>0.325125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3">
        <f t="shared" si="256"/>
        <v>41787.689907407403</v>
      </c>
      <c r="T2700" s="13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12">
        <v>2</v>
      </c>
      <c r="E2701" s="12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3">
        <f t="shared" si="256"/>
        <v>41829.688229166662</v>
      </c>
      <c r="T2701" s="13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12">
        <v>9999</v>
      </c>
      <c r="E2702" s="1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252"/>
        <v>0.7000700070007001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3">
        <f t="shared" si="256"/>
        <v>41870.666342592594</v>
      </c>
      <c r="T2702" s="13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12">
        <v>3400</v>
      </c>
      <c r="E2703" s="12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252"/>
        <v>46.176470588235297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3">
        <f t="shared" si="256"/>
        <v>42801.566365740735</v>
      </c>
      <c r="T2703" s="13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12">
        <v>10000</v>
      </c>
      <c r="E2704" s="12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252"/>
        <v>34.410000000000004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3">
        <f t="shared" si="256"/>
        <v>42800.593483796292</v>
      </c>
      <c r="T2704" s="13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12">
        <v>40000</v>
      </c>
      <c r="E2705" s="12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252"/>
        <v>103.75000000000001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3">
        <f t="shared" si="256"/>
        <v>42756.481828703698</v>
      </c>
      <c r="T2705" s="13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12">
        <v>19000</v>
      </c>
      <c r="E2706" s="12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252"/>
        <v>6.0263157894736841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3">
        <f t="shared" si="256"/>
        <v>42787.654097222221</v>
      </c>
      <c r="T2706" s="13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12">
        <v>16500</v>
      </c>
      <c r="E2707" s="12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252"/>
        <v>10.539393939393939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3">
        <f t="shared" si="256"/>
        <v>42773.70784722222</v>
      </c>
      <c r="T2707" s="13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12">
        <v>35000</v>
      </c>
      <c r="E2708" s="12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252"/>
        <v>112.29714285714284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3">
        <f t="shared" si="256"/>
        <v>41899.086608796293</v>
      </c>
      <c r="T2708" s="13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12">
        <v>8000</v>
      </c>
      <c r="E2709" s="12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252"/>
        <v>350.84462500000001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3">
        <f t="shared" si="256"/>
        <v>41391.574571759258</v>
      </c>
      <c r="T2709" s="13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12">
        <v>20000</v>
      </c>
      <c r="E2710" s="12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252"/>
        <v>233.21535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3">
        <f t="shared" si="256"/>
        <v>42512.489884259259</v>
      </c>
      <c r="T2710" s="13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12">
        <v>50000</v>
      </c>
      <c r="E2711" s="12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252"/>
        <v>101.60599999999999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3">
        <f t="shared" si="256"/>
        <v>42611.941446759258</v>
      </c>
      <c r="T2711" s="13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12">
        <v>60000</v>
      </c>
      <c r="E2712" s="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252"/>
        <v>153.90035000000003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3">
        <f t="shared" si="256"/>
        <v>41828.021157407406</v>
      </c>
      <c r="T2712" s="13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12">
        <v>3910</v>
      </c>
      <c r="E2713" s="12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252"/>
        <v>100.7161125319693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3">
        <f t="shared" si="256"/>
        <v>41780.536921296298</v>
      </c>
      <c r="T2713" s="13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12">
        <v>5500</v>
      </c>
      <c r="E2714" s="12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252"/>
        <v>131.38181818181818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3">
        <f t="shared" si="256"/>
        <v>41431.853703703702</v>
      </c>
      <c r="T2714" s="13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12">
        <v>150000</v>
      </c>
      <c r="E2715" s="12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252"/>
        <v>102.24133333333334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3">
        <f t="shared" si="256"/>
        <v>42322.445416666662</v>
      </c>
      <c r="T2715" s="13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12">
        <v>25000</v>
      </c>
      <c r="E2716" s="12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252"/>
        <v>116.35599999999999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3">
        <f t="shared" si="256"/>
        <v>42629.446712962956</v>
      </c>
      <c r="T2716" s="13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12">
        <v>12000</v>
      </c>
      <c r="E2717" s="12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252"/>
        <v>264.62241666666665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3">
        <f t="shared" si="256"/>
        <v>42387.190138888887</v>
      </c>
      <c r="T2717" s="13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12">
        <v>10000</v>
      </c>
      <c r="E2718" s="12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252"/>
        <v>119.98010000000001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3">
        <f t="shared" si="256"/>
        <v>42255.124918981477</v>
      </c>
      <c r="T2718" s="13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12">
        <v>25000</v>
      </c>
      <c r="E2719" s="12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252"/>
        <v>120.10400000000001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3">
        <f t="shared" si="256"/>
        <v>41934.706585648149</v>
      </c>
      <c r="T2719" s="13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12">
        <v>18000</v>
      </c>
      <c r="E2720" s="12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252"/>
        <v>103.58333333333334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3">
        <f t="shared" si="256"/>
        <v>42465.388252314813</v>
      </c>
      <c r="T2720" s="13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12">
        <v>6000</v>
      </c>
      <c r="E2721" s="12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252"/>
        <v>108.83333333333334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3">
        <f t="shared" si="256"/>
        <v>42417.822847222218</v>
      </c>
      <c r="T2721" s="13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12">
        <v>25000</v>
      </c>
      <c r="E2722" s="1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252"/>
        <v>118.12400000000001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3">
        <f t="shared" si="256"/>
        <v>42655.257557870362</v>
      </c>
      <c r="T2722" s="13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12">
        <v>750</v>
      </c>
      <c r="E2723" s="12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252"/>
        <v>1462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3">
        <f t="shared" si="256"/>
        <v>41493.335625</v>
      </c>
      <c r="T2723" s="13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12">
        <v>5000</v>
      </c>
      <c r="E2724" s="12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252"/>
        <v>252.54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3">
        <f t="shared" si="256"/>
        <v>42704.64876157407</v>
      </c>
      <c r="T2724" s="13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12">
        <v>12000</v>
      </c>
      <c r="E2725" s="12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252"/>
        <v>140.05000000000001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3">
        <f t="shared" si="256"/>
        <v>41944.630648148144</v>
      </c>
      <c r="T2725" s="13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12">
        <v>2468</v>
      </c>
      <c r="E2726" s="12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252"/>
        <v>296.87520259319291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3">
        <f t="shared" si="256"/>
        <v>42199.118738425925</v>
      </c>
      <c r="T2726" s="13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12">
        <v>40000</v>
      </c>
      <c r="E2727" s="12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252"/>
        <v>144.54249999999999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3">
        <f t="shared" si="256"/>
        <v>42745.53628472222</v>
      </c>
      <c r="T2727" s="13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12">
        <v>100000</v>
      </c>
      <c r="E2728" s="12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252"/>
        <v>105.745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3">
        <f t="shared" si="256"/>
        <v>42452.371655092589</v>
      </c>
      <c r="T2728" s="13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12">
        <v>10000</v>
      </c>
      <c r="E2729" s="12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252"/>
        <v>493.21000000000004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3">
        <f t="shared" si="256"/>
        <v>42198.468321759261</v>
      </c>
      <c r="T2729" s="13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12">
        <v>15000</v>
      </c>
      <c r="E2730" s="12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252"/>
        <v>201.82666666666668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3">
        <f t="shared" si="256"/>
        <v>42333.391597222224</v>
      </c>
      <c r="T2730" s="13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12">
        <v>7500</v>
      </c>
      <c r="E2731" s="12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252"/>
        <v>104.44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3">
        <f t="shared" si="256"/>
        <v>42095.032372685186</v>
      </c>
      <c r="T2731" s="13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12">
        <v>27000</v>
      </c>
      <c r="E2732" s="1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252"/>
        <v>170.29262962962963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3">
        <f t="shared" si="256"/>
        <v>41351.333043981482</v>
      </c>
      <c r="T2732" s="13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12">
        <v>30000</v>
      </c>
      <c r="E2733" s="12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252"/>
        <v>104.30333333333333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3">
        <f t="shared" si="256"/>
        <v>41872.317384259259</v>
      </c>
      <c r="T2733" s="13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12">
        <v>12000</v>
      </c>
      <c r="E2734" s="12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252"/>
        <v>118.25000000000001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3">
        <f t="shared" si="256"/>
        <v>41389.599861111106</v>
      </c>
      <c r="T2734" s="13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12">
        <v>50000</v>
      </c>
      <c r="E2735" s="12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252"/>
        <v>107.538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3">
        <f t="shared" si="256"/>
        <v>42044.064513888887</v>
      </c>
      <c r="T2735" s="13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12">
        <v>1</v>
      </c>
      <c r="E2736" s="12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252"/>
        <v>2260300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3">
        <f t="shared" si="256"/>
        <v>42626.460555555554</v>
      </c>
      <c r="T2736" s="13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12">
        <v>750</v>
      </c>
      <c r="E2737" s="12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252"/>
        <v>978.13466666666682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3">
        <f t="shared" si="256"/>
        <v>41315.912615740737</v>
      </c>
      <c r="T2737" s="13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12">
        <v>8000</v>
      </c>
      <c r="E2738" s="12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252"/>
        <v>122.9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3">
        <f t="shared" si="256"/>
        <v>41722.458020833328</v>
      </c>
      <c r="T2738" s="13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12">
        <v>30000</v>
      </c>
      <c r="E2739" s="12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252"/>
        <v>246.0608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3">
        <f t="shared" si="256"/>
        <v>41611.709340277775</v>
      </c>
      <c r="T2739" s="13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12">
        <v>5000</v>
      </c>
      <c r="E2740" s="12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252"/>
        <v>147.94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3">
        <f t="shared" si="256"/>
        <v>42619.935231481482</v>
      </c>
      <c r="T2740" s="13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12">
        <v>1100</v>
      </c>
      <c r="E2741" s="12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252"/>
        <v>384.09090909090907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3">
        <f t="shared" si="256"/>
        <v>41719.679594907408</v>
      </c>
      <c r="T2741" s="13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12">
        <v>300</v>
      </c>
      <c r="E2742" s="1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252"/>
        <v>103.33333333333334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3">
        <f t="shared" si="256"/>
        <v>42044.823518518511</v>
      </c>
      <c r="T2742" s="13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12">
        <v>8000</v>
      </c>
      <c r="E2743" s="12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252"/>
        <v>0.43750000000000006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3">
        <f t="shared" si="256"/>
        <v>41911.449097222219</v>
      </c>
      <c r="T2743" s="13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12">
        <v>2500</v>
      </c>
      <c r="E2744" s="12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252"/>
        <v>29.24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3">
        <f t="shared" si="256"/>
        <v>41030.511423611111</v>
      </c>
      <c r="T2744" s="13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12">
        <v>5999</v>
      </c>
      <c r="E2745" s="12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3">
        <f t="shared" si="256"/>
        <v>42632.120451388888</v>
      </c>
      <c r="T2745" s="13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12">
        <v>16000</v>
      </c>
      <c r="E2746" s="12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252"/>
        <v>5.21875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3">
        <f t="shared" si="256"/>
        <v>40937.854143518518</v>
      </c>
      <c r="T2746" s="13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12">
        <v>8000</v>
      </c>
      <c r="E2747" s="12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252"/>
        <v>21.887499999999999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3">
        <f t="shared" si="256"/>
        <v>41044.779722222222</v>
      </c>
      <c r="T2747" s="13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12">
        <v>3000</v>
      </c>
      <c r="E2748" s="12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252"/>
        <v>26.700000000000003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3">
        <f t="shared" si="256"/>
        <v>41850.57304398148</v>
      </c>
      <c r="T2748" s="13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12">
        <v>500</v>
      </c>
      <c r="E2749" s="12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252"/>
        <v>28.000000000000004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3">
        <f t="shared" si="256"/>
        <v>41044.439780092594</v>
      </c>
      <c r="T2749" s="13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12">
        <v>5000</v>
      </c>
      <c r="E2750" s="12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252"/>
        <v>1.06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3">
        <f t="shared" si="256"/>
        <v>42585.502337962964</v>
      </c>
      <c r="T2750" s="13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12">
        <v>10000</v>
      </c>
      <c r="E2751" s="12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252"/>
        <v>1.0999999999999999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3">
        <f t="shared" si="256"/>
        <v>42068.59070601852</v>
      </c>
      <c r="T2751" s="13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12">
        <v>1999</v>
      </c>
      <c r="E2752" s="1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3">
        <f t="shared" si="256"/>
        <v>41078.69149305555</v>
      </c>
      <c r="T2752" s="13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12">
        <v>3274</v>
      </c>
      <c r="E2753" s="12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3">
        <f t="shared" si="256"/>
        <v>41747.678726851853</v>
      </c>
      <c r="T2753" s="13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12">
        <v>4800</v>
      </c>
      <c r="E2754" s="12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ref="O2754:O2817" si="258">E2754/D2754 *100</f>
        <v>11.458333333333332</v>
      </c>
      <c r="P2754" s="6">
        <f t="shared" ref="P2754:P2817" si="259">E2754/L2754</f>
        <v>39.285714285714285</v>
      </c>
      <c r="Q2754" t="str">
        <f t="shared" ref="Q2754:Q2817" si="260">LEFT(N2754,FIND("/",N2754)-1)</f>
        <v>publishing</v>
      </c>
      <c r="R2754" t="str">
        <f t="shared" ref="R2754:R2817" si="261">RIGHT(N2754,LEN(N2754)-FIND("/",N2754))</f>
        <v>children's books</v>
      </c>
      <c r="S2754" s="13">
        <f t="shared" ref="S2754:S2817" si="262">(((J2754/60)/60)/24)+DATE(1970,1,1)+(-5/24)</f>
        <v>40855.556759259256</v>
      </c>
      <c r="T2754" s="13">
        <f t="shared" ref="T2754:T2817" si="263">(((I2754/60)/60)/24)+DATE(1970,1,1)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12">
        <v>2000</v>
      </c>
      <c r="E2755" s="12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si="258"/>
        <v>19</v>
      </c>
      <c r="P2755" s="6">
        <f t="shared" si="259"/>
        <v>47.5</v>
      </c>
      <c r="Q2755" t="str">
        <f t="shared" si="260"/>
        <v>publishing</v>
      </c>
      <c r="R2755" t="str">
        <f t="shared" si="261"/>
        <v>children's books</v>
      </c>
      <c r="S2755" s="13">
        <f t="shared" si="262"/>
        <v>41117.692395833328</v>
      </c>
      <c r="T2755" s="13">
        <f t="shared" si="263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12">
        <v>10000</v>
      </c>
      <c r="E2756" s="12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3">
        <f t="shared" si="262"/>
        <v>41863.427673611113</v>
      </c>
      <c r="T2756" s="13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12">
        <v>500</v>
      </c>
      <c r="E2757" s="12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258"/>
        <v>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3">
        <f t="shared" si="262"/>
        <v>42072.582488425927</v>
      </c>
      <c r="T2757" s="13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12">
        <v>10000</v>
      </c>
      <c r="E2758" s="12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258"/>
        <v>10.48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3">
        <f t="shared" si="262"/>
        <v>41620.692141203705</v>
      </c>
      <c r="T2758" s="13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12">
        <v>1500</v>
      </c>
      <c r="E2759" s="12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258"/>
        <v>0.66666666666666674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3">
        <f t="shared" si="262"/>
        <v>42573.448287037034</v>
      </c>
      <c r="T2759" s="13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12">
        <v>2000</v>
      </c>
      <c r="E2760" s="12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258"/>
        <v>11.700000000000001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3">
        <f t="shared" si="262"/>
        <v>42639.23359953703</v>
      </c>
      <c r="T2760" s="13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12">
        <v>1000</v>
      </c>
      <c r="E2761" s="12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258"/>
        <v>10.5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3">
        <f t="shared" si="262"/>
        <v>42524.158171296294</v>
      </c>
      <c r="T2761" s="13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12">
        <v>5000</v>
      </c>
      <c r="E2762" s="1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3">
        <f t="shared" si="262"/>
        <v>41415.252986111111</v>
      </c>
      <c r="T2762" s="13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12">
        <v>5000</v>
      </c>
      <c r="E2763" s="12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258"/>
        <v>0.72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3">
        <f t="shared" si="262"/>
        <v>41246.85524305555</v>
      </c>
      <c r="T2763" s="13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12">
        <v>3250</v>
      </c>
      <c r="E2764" s="12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258"/>
        <v>0.76923076923076927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3">
        <f t="shared" si="262"/>
        <v>40926.828645833331</v>
      </c>
      <c r="T2764" s="13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12">
        <v>39400</v>
      </c>
      <c r="E2765" s="12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258"/>
        <v>0.22842639593908631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3">
        <f t="shared" si="262"/>
        <v>41373.371342592589</v>
      </c>
      <c r="T2765" s="13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12">
        <v>4000</v>
      </c>
      <c r="E2766" s="12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258"/>
        <v>1.125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3">
        <f t="shared" si="262"/>
        <v>41030.083692129629</v>
      </c>
      <c r="T2766" s="13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12">
        <v>4000</v>
      </c>
      <c r="E2767" s="12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3">
        <f t="shared" si="262"/>
        <v>41194.370694444442</v>
      </c>
      <c r="T2767" s="13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12">
        <v>5000</v>
      </c>
      <c r="E2768" s="12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258"/>
        <v>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3">
        <f t="shared" si="262"/>
        <v>40736.459699074068</v>
      </c>
      <c r="T2768" s="13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12">
        <v>4000</v>
      </c>
      <c r="E2769" s="12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258"/>
        <v>0.85000000000000009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3">
        <f t="shared" si="262"/>
        <v>42172.750578703701</v>
      </c>
      <c r="T2769" s="13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12">
        <v>7000</v>
      </c>
      <c r="E2770" s="12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258"/>
        <v>14.314285714285715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3">
        <f t="shared" si="262"/>
        <v>40967.4065162037</v>
      </c>
      <c r="T2770" s="13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12">
        <v>800</v>
      </c>
      <c r="E2771" s="12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258"/>
        <v>0.25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3">
        <f t="shared" si="262"/>
        <v>41745.617939814809</v>
      </c>
      <c r="T2771" s="13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12">
        <v>20000</v>
      </c>
      <c r="E2772" s="1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258"/>
        <v>10.411249999999999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3">
        <f t="shared" si="262"/>
        <v>41686.496874999997</v>
      </c>
      <c r="T2772" s="13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12">
        <v>19980</v>
      </c>
      <c r="E2773" s="12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3">
        <f t="shared" si="262"/>
        <v>41257.323379629626</v>
      </c>
      <c r="T2773" s="13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12">
        <v>8000</v>
      </c>
      <c r="E2774" s="12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3">
        <f t="shared" si="262"/>
        <v>41537.660810185182</v>
      </c>
      <c r="T2774" s="13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12">
        <v>530</v>
      </c>
      <c r="E2775" s="12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258"/>
        <v>0.18867924528301888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3">
        <f t="shared" si="262"/>
        <v>42474.656493055554</v>
      </c>
      <c r="T2775" s="13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12">
        <v>4000</v>
      </c>
      <c r="E2776" s="12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258"/>
        <v>14.249999999999998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3">
        <f t="shared" si="262"/>
        <v>41310.918148148143</v>
      </c>
      <c r="T2776" s="13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12">
        <v>5000</v>
      </c>
      <c r="E2777" s="12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258"/>
        <v>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3">
        <f t="shared" si="262"/>
        <v>40862.805023148147</v>
      </c>
      <c r="T2777" s="13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12">
        <v>21000</v>
      </c>
      <c r="E2778" s="12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258"/>
        <v>7.8809523809523814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3">
        <f t="shared" si="262"/>
        <v>42136.088842592588</v>
      </c>
      <c r="T2778" s="13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12">
        <v>3000</v>
      </c>
      <c r="E2779" s="12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258"/>
        <v>0.33333333333333337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3">
        <f t="shared" si="262"/>
        <v>42172.460694444446</v>
      </c>
      <c r="T2779" s="13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12">
        <v>5500</v>
      </c>
      <c r="E2780" s="12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258"/>
        <v>25.545454545454543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3">
        <f t="shared" si="262"/>
        <v>41846.769745370366</v>
      </c>
      <c r="T2780" s="13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12">
        <v>2500</v>
      </c>
      <c r="E2781" s="12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258"/>
        <v>2.12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3">
        <f t="shared" si="262"/>
        <v>42300.377557870372</v>
      </c>
      <c r="T2781" s="13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12">
        <v>100000</v>
      </c>
      <c r="E2782" s="1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3">
        <f t="shared" si="262"/>
        <v>42774.239444444444</v>
      </c>
      <c r="T2782" s="13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12">
        <v>1250</v>
      </c>
      <c r="E2783" s="12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258"/>
        <v>105.28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3">
        <f t="shared" si="262"/>
        <v>42018.733263888884</v>
      </c>
      <c r="T2783" s="13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12">
        <v>1000</v>
      </c>
      <c r="E2784" s="12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258"/>
        <v>120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3">
        <f t="shared" si="262"/>
        <v>42026.716643518514</v>
      </c>
      <c r="T2784" s="13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12">
        <v>1000</v>
      </c>
      <c r="E2785" s="12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258"/>
        <v>114.5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3">
        <f t="shared" si="262"/>
        <v>42103.326921296299</v>
      </c>
      <c r="T2785" s="13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12">
        <v>6000</v>
      </c>
      <c r="E2786" s="12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258"/>
        <v>119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3">
        <f t="shared" si="262"/>
        <v>41920.579201388886</v>
      </c>
      <c r="T2786" s="13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12">
        <v>5000</v>
      </c>
      <c r="E2787" s="12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258"/>
        <v>104.67999999999999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3">
        <f t="shared" si="262"/>
        <v>42557.981099537035</v>
      </c>
      <c r="T2787" s="13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12">
        <v>2500</v>
      </c>
      <c r="E2788" s="12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258"/>
        <v>117.83999999999999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3">
        <f t="shared" si="262"/>
        <v>41815.360879629625</v>
      </c>
      <c r="T2788" s="13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12">
        <v>1000</v>
      </c>
      <c r="E2789" s="12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258"/>
        <v>119.7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3">
        <f t="shared" si="262"/>
        <v>41807.990185185183</v>
      </c>
      <c r="T2789" s="13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12">
        <v>2000</v>
      </c>
      <c r="E2790" s="12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258"/>
        <v>102.49999999999999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3">
        <f t="shared" si="262"/>
        <v>42550.493553240733</v>
      </c>
      <c r="T2790" s="13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12">
        <v>3000</v>
      </c>
      <c r="E2791" s="12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258"/>
        <v>101.16666666666667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3">
        <f t="shared" si="262"/>
        <v>42055.804791666662</v>
      </c>
      <c r="T2791" s="13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12">
        <v>3000</v>
      </c>
      <c r="E2792" s="1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258"/>
        <v>105.33333333333333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3">
        <f t="shared" si="262"/>
        <v>42016.730358796289</v>
      </c>
      <c r="T2792" s="13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12">
        <v>2000</v>
      </c>
      <c r="E2793" s="12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258"/>
        <v>102.49999999999999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3">
        <f t="shared" si="262"/>
        <v>42591.691655092589</v>
      </c>
      <c r="T2793" s="13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12">
        <v>2000</v>
      </c>
      <c r="E2794" s="12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258"/>
        <v>107.60000000000001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3">
        <f t="shared" si="262"/>
        <v>42183.022673611107</v>
      </c>
      <c r="T2794" s="13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12">
        <v>10000</v>
      </c>
      <c r="E2795" s="12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258"/>
        <v>110.5675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3">
        <f t="shared" si="262"/>
        <v>42176.210706018515</v>
      </c>
      <c r="T2795" s="13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12">
        <v>50</v>
      </c>
      <c r="E2796" s="12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258"/>
        <v>150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3">
        <f t="shared" si="262"/>
        <v>42416.48332175926</v>
      </c>
      <c r="T2796" s="13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12">
        <v>700</v>
      </c>
      <c r="E2797" s="12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258"/>
        <v>104.28571428571429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3">
        <f t="shared" si="262"/>
        <v>41780.317604166667</v>
      </c>
      <c r="T2797" s="13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12">
        <v>800</v>
      </c>
      <c r="E2798" s="12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258"/>
        <v>115.5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3">
        <f t="shared" si="262"/>
        <v>41795.319768518515</v>
      </c>
      <c r="T2798" s="13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12">
        <v>8000</v>
      </c>
      <c r="E2799" s="12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258"/>
        <v>102.64512500000001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3">
        <f t="shared" si="262"/>
        <v>41798.731944444444</v>
      </c>
      <c r="T2799" s="13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12">
        <v>5000</v>
      </c>
      <c r="E2800" s="12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258"/>
        <v>101.4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3">
        <f t="shared" si="262"/>
        <v>42201.466678240737</v>
      </c>
      <c r="T2800" s="13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12">
        <v>5000</v>
      </c>
      <c r="E2801" s="12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258"/>
        <v>116.6348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3">
        <f t="shared" si="262"/>
        <v>42507.05636574074</v>
      </c>
      <c r="T2801" s="13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12">
        <v>1000</v>
      </c>
      <c r="E2802" s="1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258"/>
        <v>133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3">
        <f t="shared" si="262"/>
        <v>41948.344513888886</v>
      </c>
      <c r="T2802" s="13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12">
        <v>500</v>
      </c>
      <c r="E2803" s="12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258"/>
        <v>133.20000000000002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3">
        <f t="shared" si="262"/>
        <v>41900.034826388888</v>
      </c>
      <c r="T2803" s="13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12">
        <v>3000</v>
      </c>
      <c r="E2804" s="12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258"/>
        <v>101.83333333333333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3">
        <f t="shared" si="262"/>
        <v>42192.438738425924</v>
      </c>
      <c r="T2804" s="13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12">
        <v>10000</v>
      </c>
      <c r="E2805" s="12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258"/>
        <v>127.95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3">
        <f t="shared" si="262"/>
        <v>42157.857361111113</v>
      </c>
      <c r="T2805" s="13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12">
        <v>1000</v>
      </c>
      <c r="E2806" s="12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258"/>
        <v>114.99999999999999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3">
        <f t="shared" si="262"/>
        <v>41881.245254629626</v>
      </c>
      <c r="T2806" s="13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12">
        <v>400</v>
      </c>
      <c r="E2807" s="12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258"/>
        <v>110.00000000000001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3">
        <f t="shared" si="262"/>
        <v>42213.2971412037</v>
      </c>
      <c r="T2807" s="13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12">
        <v>3000</v>
      </c>
      <c r="E2808" s="12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258"/>
        <v>112.1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3">
        <f t="shared" si="262"/>
        <v>42185.058912037035</v>
      </c>
      <c r="T2808" s="13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12">
        <v>5000</v>
      </c>
      <c r="E2809" s="12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258"/>
        <v>126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3">
        <f t="shared" si="262"/>
        <v>42154.664791666662</v>
      </c>
      <c r="T2809" s="13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12">
        <v>4500</v>
      </c>
      <c r="E2810" s="12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258"/>
        <v>100.24444444444444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3">
        <f t="shared" si="262"/>
        <v>42208.638136574074</v>
      </c>
      <c r="T2810" s="13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12">
        <v>2500</v>
      </c>
      <c r="E2811" s="12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258"/>
        <v>102.4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3">
        <f t="shared" si="262"/>
        <v>42451.288483796299</v>
      </c>
      <c r="T2811" s="13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12">
        <v>2500</v>
      </c>
      <c r="E2812" s="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258"/>
        <v>108.2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3">
        <f t="shared" si="262"/>
        <v>41758.931296296294</v>
      </c>
      <c r="T2812" s="13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12">
        <v>10000</v>
      </c>
      <c r="E2813" s="12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258"/>
        <v>100.27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3">
        <f t="shared" si="262"/>
        <v>42028.288229166668</v>
      </c>
      <c r="T2813" s="13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12">
        <v>5000</v>
      </c>
      <c r="E2814" s="12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258"/>
        <v>113.3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3">
        <f t="shared" si="262"/>
        <v>42054.535856481474</v>
      </c>
      <c r="T2814" s="13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12">
        <v>2800</v>
      </c>
      <c r="E2815" s="12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258"/>
        <v>127.57571428571428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3">
        <f t="shared" si="262"/>
        <v>42693.534270833326</v>
      </c>
      <c r="T2815" s="13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12">
        <v>1500</v>
      </c>
      <c r="E2816" s="12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258"/>
        <v>107.73333333333332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3">
        <f t="shared" si="262"/>
        <v>42103.191145833327</v>
      </c>
      <c r="T2816" s="13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12">
        <v>250</v>
      </c>
      <c r="E2817" s="12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258"/>
        <v>242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3">
        <f t="shared" si="262"/>
        <v>42559.568391203698</v>
      </c>
      <c r="T2817" s="13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12">
        <v>3000</v>
      </c>
      <c r="E2818" s="12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ref="O2818:O2881" si="264">E2818/D2818 *100</f>
        <v>141.56666666666666</v>
      </c>
      <c r="P2818" s="6">
        <f t="shared" ref="P2818:P2881" si="265">E2818/L2818</f>
        <v>25.130177514792898</v>
      </c>
      <c r="Q2818" t="str">
        <f t="shared" ref="Q2818:Q2881" si="266">LEFT(N2818,FIND("/",N2818)-1)</f>
        <v>theater</v>
      </c>
      <c r="R2818" t="str">
        <f t="shared" ref="R2818:R2881" si="267">RIGHT(N2818,LEN(N2818)-FIND("/",N2818))</f>
        <v>plays</v>
      </c>
      <c r="S2818" s="13">
        <f t="shared" ref="S2818:S2881" si="268">(((J2818/60)/60)/24)+DATE(1970,1,1)+(-5/24)</f>
        <v>42188.259166666663</v>
      </c>
      <c r="T2818" s="13">
        <f t="shared" ref="T2818:T2881" si="269">(((I2818/60)/60)/24)+DATE(1970,1,1)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12">
        <v>600</v>
      </c>
      <c r="E2819" s="12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si="264"/>
        <v>130</v>
      </c>
      <c r="P2819" s="6">
        <f t="shared" si="265"/>
        <v>23.636363636363637</v>
      </c>
      <c r="Q2819" t="str">
        <f t="shared" si="266"/>
        <v>theater</v>
      </c>
      <c r="R2819" t="str">
        <f t="shared" si="267"/>
        <v>plays</v>
      </c>
      <c r="S2819" s="13">
        <f t="shared" si="268"/>
        <v>42023.42664351852</v>
      </c>
      <c r="T2819" s="13">
        <f t="shared" si="269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12">
        <v>10000</v>
      </c>
      <c r="E2820" s="12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264"/>
        <v>106.03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3">
        <f t="shared" si="268"/>
        <v>42250.389884259253</v>
      </c>
      <c r="T2820" s="13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12">
        <v>5000</v>
      </c>
      <c r="E2821" s="12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264"/>
        <v>104.80000000000001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3">
        <f t="shared" si="268"/>
        <v>42139.317233796297</v>
      </c>
      <c r="T2821" s="13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12">
        <v>200</v>
      </c>
      <c r="E2822" s="1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264"/>
        <v>136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3">
        <f t="shared" si="268"/>
        <v>42401.402650462966</v>
      </c>
      <c r="T2822" s="13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12">
        <v>1000</v>
      </c>
      <c r="E2823" s="12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264"/>
        <v>100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3">
        <f t="shared" si="268"/>
        <v>41875.714525462965</v>
      </c>
      <c r="T2823" s="13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12">
        <v>6000</v>
      </c>
      <c r="E2824" s="12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264"/>
        <v>100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3">
        <f t="shared" si="268"/>
        <v>42060.475601851846</v>
      </c>
      <c r="T2824" s="13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12">
        <v>100</v>
      </c>
      <c r="E2825" s="12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264"/>
        <v>124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3">
        <f t="shared" si="268"/>
        <v>42066.803310185183</v>
      </c>
      <c r="T2825" s="13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12">
        <v>650</v>
      </c>
      <c r="E2826" s="12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264"/>
        <v>116.92307692307693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3">
        <f t="shared" si="268"/>
        <v>42136.0624537037</v>
      </c>
      <c r="T2826" s="13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12">
        <v>3000</v>
      </c>
      <c r="E2827" s="12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264"/>
        <v>103.33333333333334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3">
        <f t="shared" si="268"/>
        <v>42312.584328703706</v>
      </c>
      <c r="T2827" s="13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12">
        <v>2000</v>
      </c>
      <c r="E2828" s="12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264"/>
        <v>107.74999999999999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3">
        <f t="shared" si="268"/>
        <v>42170.826527777775</v>
      </c>
      <c r="T2828" s="13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12">
        <v>2000</v>
      </c>
      <c r="E2829" s="12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264"/>
        <v>120.24999999999999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3">
        <f t="shared" si="268"/>
        <v>42494.475300925922</v>
      </c>
      <c r="T2829" s="13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12">
        <v>9500</v>
      </c>
      <c r="E2830" s="12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264"/>
        <v>100.37894736842105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3">
        <f t="shared" si="268"/>
        <v>42254.056354166663</v>
      </c>
      <c r="T2830" s="13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12">
        <v>2500</v>
      </c>
      <c r="E2831" s="12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264"/>
        <v>106.52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3">
        <f t="shared" si="268"/>
        <v>42495.225902777776</v>
      </c>
      <c r="T2831" s="13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12">
        <v>3000</v>
      </c>
      <c r="E2832" s="1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264"/>
        <v>100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3">
        <f t="shared" si="268"/>
        <v>41758.631342592591</v>
      </c>
      <c r="T2832" s="13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12">
        <v>3000</v>
      </c>
      <c r="E2833" s="12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264"/>
        <v>110.66666666666667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3">
        <f t="shared" si="268"/>
        <v>42171.616550925923</v>
      </c>
      <c r="T2833" s="13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12">
        <v>2500</v>
      </c>
      <c r="E2834" s="12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264"/>
        <v>114.71959999999999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3">
        <f t="shared" si="268"/>
        <v>41938.501087962963</v>
      </c>
      <c r="T2834" s="13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12">
        <v>2700</v>
      </c>
      <c r="E2835" s="12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264"/>
        <v>108.25925925925925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3">
        <f t="shared" si="268"/>
        <v>42267.919363425921</v>
      </c>
      <c r="T2835" s="13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12">
        <v>800</v>
      </c>
      <c r="E2836" s="12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264"/>
        <v>170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3">
        <f t="shared" si="268"/>
        <v>42019.751504629625</v>
      </c>
      <c r="T2836" s="13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12">
        <v>1000</v>
      </c>
      <c r="E2837" s="12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264"/>
        <v>187.09899999999999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3">
        <f t="shared" si="268"/>
        <v>42313.495567129627</v>
      </c>
      <c r="T2837" s="13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12">
        <v>450</v>
      </c>
      <c r="E2838" s="12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264"/>
        <v>107.77777777777777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3">
        <f t="shared" si="268"/>
        <v>42746.053449074076</v>
      </c>
      <c r="T2838" s="13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12">
        <v>850</v>
      </c>
      <c r="E2839" s="12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264"/>
        <v>100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3">
        <f t="shared" si="268"/>
        <v>42307.700046296297</v>
      </c>
      <c r="T2839" s="13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12">
        <v>2000</v>
      </c>
      <c r="E2840" s="12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264"/>
        <v>120.24999999999999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3">
        <f t="shared" si="268"/>
        <v>41842.399259259255</v>
      </c>
      <c r="T2840" s="13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12">
        <v>3500</v>
      </c>
      <c r="E2841" s="12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264"/>
        <v>111.42857142857143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3">
        <f t="shared" si="268"/>
        <v>41853.031874999993</v>
      </c>
      <c r="T2841" s="13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12">
        <v>2500</v>
      </c>
      <c r="E2842" s="1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264"/>
        <v>104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3">
        <f t="shared" si="268"/>
        <v>42059.827303240738</v>
      </c>
      <c r="T2842" s="13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12">
        <v>1000</v>
      </c>
      <c r="E2843" s="12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264"/>
        <v>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3">
        <f t="shared" si="268"/>
        <v>42291.53121527777</v>
      </c>
      <c r="T2843" s="13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12">
        <v>1500</v>
      </c>
      <c r="E2844" s="12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3">
        <f t="shared" si="268"/>
        <v>41784.744155092587</v>
      </c>
      <c r="T2844" s="13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12">
        <v>1200</v>
      </c>
      <c r="E2845" s="12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3">
        <f t="shared" si="268"/>
        <v>42492.529513888883</v>
      </c>
      <c r="T2845" s="13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12">
        <v>550</v>
      </c>
      <c r="E2846" s="12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264"/>
        <v>5.4545454545454541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3">
        <f t="shared" si="268"/>
        <v>42709.337731481479</v>
      </c>
      <c r="T2846" s="13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12">
        <v>7500</v>
      </c>
      <c r="E2847" s="12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264"/>
        <v>31.546666666666667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3">
        <f t="shared" si="268"/>
        <v>42102.808252314811</v>
      </c>
      <c r="T2847" s="13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12">
        <v>8000</v>
      </c>
      <c r="E2848" s="12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3">
        <f t="shared" si="268"/>
        <v>42108.483726851853</v>
      </c>
      <c r="T2848" s="13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12">
        <v>2000</v>
      </c>
      <c r="E2849" s="12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3">
        <f t="shared" si="268"/>
        <v>42453.597974537035</v>
      </c>
      <c r="T2849" s="13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12">
        <v>35000</v>
      </c>
      <c r="E2850" s="12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264"/>
        <v>0.2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3">
        <f t="shared" si="268"/>
        <v>42123.440497685187</v>
      </c>
      <c r="T2850" s="13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12">
        <v>500</v>
      </c>
      <c r="E2851" s="12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264"/>
        <v>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3">
        <f t="shared" si="268"/>
        <v>42453.219907407409</v>
      </c>
      <c r="T2851" s="13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12">
        <v>8000</v>
      </c>
      <c r="E2852" s="1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264"/>
        <v>3.8875000000000002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3">
        <f t="shared" si="268"/>
        <v>41857.798738425925</v>
      </c>
      <c r="T2852" s="13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12">
        <v>4500</v>
      </c>
      <c r="E2853" s="12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3">
        <f t="shared" si="268"/>
        <v>42389.794317129628</v>
      </c>
      <c r="T2853" s="13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12">
        <v>5000</v>
      </c>
      <c r="E2854" s="12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264"/>
        <v>1.9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3">
        <f t="shared" si="268"/>
        <v>41780.836840277778</v>
      </c>
      <c r="T2854" s="13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12">
        <v>9500</v>
      </c>
      <c r="E2855" s="12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3">
        <f t="shared" si="268"/>
        <v>41835.98260416666</v>
      </c>
      <c r="T2855" s="13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12">
        <v>1000</v>
      </c>
      <c r="E2856" s="12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264"/>
        <v>41.699999999999996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3">
        <f t="shared" si="268"/>
        <v>42111.508321759255</v>
      </c>
      <c r="T2856" s="13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12">
        <v>600</v>
      </c>
      <c r="E2857" s="12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264"/>
        <v>50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3">
        <f t="shared" si="268"/>
        <v>42369.799432870372</v>
      </c>
      <c r="T2857" s="13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12">
        <v>3000</v>
      </c>
      <c r="E2858" s="12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264"/>
        <v>4.8666666666666663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3">
        <f t="shared" si="268"/>
        <v>42164.829247685186</v>
      </c>
      <c r="T2858" s="13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12">
        <v>38000</v>
      </c>
      <c r="E2859" s="12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264"/>
        <v>19.736842105263158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3">
        <f t="shared" si="268"/>
        <v>42726.711747685178</v>
      </c>
      <c r="T2859" s="13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12">
        <v>1000</v>
      </c>
      <c r="E2860" s="12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3">
        <f t="shared" si="268"/>
        <v>41954.336747685178</v>
      </c>
      <c r="T2860" s="13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12">
        <v>2000</v>
      </c>
      <c r="E2861" s="12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264"/>
        <v>1.7500000000000002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3">
        <f t="shared" si="268"/>
        <v>42233.153981481482</v>
      </c>
      <c r="T2861" s="13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12">
        <v>4000</v>
      </c>
      <c r="E2862" s="1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264"/>
        <v>6.65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3">
        <f t="shared" si="268"/>
        <v>42480.592314814807</v>
      </c>
      <c r="T2862" s="13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12">
        <v>250</v>
      </c>
      <c r="E2863" s="12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264"/>
        <v>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3">
        <f t="shared" si="268"/>
        <v>42257.3825</v>
      </c>
      <c r="T2863" s="13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12">
        <v>12700</v>
      </c>
      <c r="E2864" s="12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264"/>
        <v>0.43307086614173229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3">
        <f t="shared" si="268"/>
        <v>41784.581354166665</v>
      </c>
      <c r="T2864" s="13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12">
        <v>50000</v>
      </c>
      <c r="E2865" s="12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264"/>
        <v>0.04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3">
        <f t="shared" si="268"/>
        <v>41831.46670138889</v>
      </c>
      <c r="T2865" s="13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12">
        <v>2500</v>
      </c>
      <c r="E2866" s="12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264"/>
        <v>1.6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3">
        <f t="shared" si="268"/>
        <v>42172.405173611107</v>
      </c>
      <c r="T2866" s="13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12">
        <v>2888</v>
      </c>
      <c r="E2867" s="12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3">
        <f t="shared" si="268"/>
        <v>41949.905775462961</v>
      </c>
      <c r="T2867" s="13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12">
        <v>5000</v>
      </c>
      <c r="E2868" s="12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264"/>
        <v>0.89999999999999991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3">
        <f t="shared" si="268"/>
        <v>42627.746770833335</v>
      </c>
      <c r="T2868" s="13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12">
        <v>2500</v>
      </c>
      <c r="E2869" s="12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264"/>
        <v>20.16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3">
        <f t="shared" si="268"/>
        <v>42530.986944444441</v>
      </c>
      <c r="T2869" s="13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12">
        <v>15000</v>
      </c>
      <c r="E2870" s="12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264"/>
        <v>42.011733333333332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3">
        <f t="shared" si="268"/>
        <v>42618.618680555555</v>
      </c>
      <c r="T2870" s="13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12">
        <v>20000</v>
      </c>
      <c r="E2871" s="12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264"/>
        <v>0.88500000000000001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3">
        <f t="shared" si="268"/>
        <v>42540.385196759256</v>
      </c>
      <c r="T2871" s="13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12">
        <v>5000</v>
      </c>
      <c r="E2872" s="1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264"/>
        <v>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3">
        <f t="shared" si="268"/>
        <v>41745.981076388889</v>
      </c>
      <c r="T2872" s="13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12">
        <v>10000</v>
      </c>
      <c r="E2873" s="12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264"/>
        <v>4.67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3">
        <f t="shared" si="268"/>
        <v>41974.530243055553</v>
      </c>
      <c r="T2873" s="13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12">
        <v>3000</v>
      </c>
      <c r="E2874" s="12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3">
        <f t="shared" si="268"/>
        <v>42114.907847222225</v>
      </c>
      <c r="T2874" s="13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12">
        <v>2500</v>
      </c>
      <c r="E2875" s="12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264"/>
        <v>38.119999999999997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3">
        <f t="shared" si="268"/>
        <v>42002.609155092585</v>
      </c>
      <c r="T2875" s="13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12">
        <v>5000</v>
      </c>
      <c r="E2876" s="12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264"/>
        <v>5.42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3">
        <f t="shared" si="268"/>
        <v>42722.636412037034</v>
      </c>
      <c r="T2876" s="13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12">
        <v>20000</v>
      </c>
      <c r="E2877" s="12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264"/>
        <v>3.4999999999999996E-2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3">
        <f t="shared" si="268"/>
        <v>42464.920057870368</v>
      </c>
      <c r="T2877" s="13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12">
        <v>150000</v>
      </c>
      <c r="E2878" s="12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3">
        <f t="shared" si="268"/>
        <v>42171.535636574066</v>
      </c>
      <c r="T2878" s="13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12">
        <v>6000</v>
      </c>
      <c r="E2879" s="12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264"/>
        <v>10.833333333333334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3">
        <f t="shared" si="268"/>
        <v>42672.746805555551</v>
      </c>
      <c r="T2879" s="13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12">
        <v>3000</v>
      </c>
      <c r="E2880" s="12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264"/>
        <v>2.1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3">
        <f t="shared" si="268"/>
        <v>42128.407349537032</v>
      </c>
      <c r="T2880" s="13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12">
        <v>11200</v>
      </c>
      <c r="E2881" s="12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264"/>
        <v>0.2589285714285714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3">
        <f t="shared" si="268"/>
        <v>42359.516909722217</v>
      </c>
      <c r="T2881" s="13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12">
        <v>12000</v>
      </c>
      <c r="E2882" s="1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ref="O2882:O2945" si="270">E2882/D2882 *100</f>
        <v>23.333333333333332</v>
      </c>
      <c r="P2882" s="6">
        <f t="shared" ref="P2882:P2945" si="271">E2882/L2882</f>
        <v>96.551724137931032</v>
      </c>
      <c r="Q2882" t="str">
        <f t="shared" ref="Q2882:Q2945" si="272">LEFT(N2882,FIND("/",N2882)-1)</f>
        <v>theater</v>
      </c>
      <c r="R2882" t="str">
        <f t="shared" ref="R2882:R2945" si="273">RIGHT(N2882,LEN(N2882)-FIND("/",N2882))</f>
        <v>plays</v>
      </c>
      <c r="S2882" s="13">
        <f t="shared" ref="S2882:S2945" si="274">(((J2882/60)/60)/24)+DATE(1970,1,1)+(-5/24)</f>
        <v>42192.69736111111</v>
      </c>
      <c r="T2882" s="13">
        <f t="shared" ref="T2882:T2945" si="275">(((I2882/60)/60)/24)+DATE(1970,1,1)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12">
        <v>5500</v>
      </c>
      <c r="E2883" s="12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si="270"/>
        <v>0</v>
      </c>
      <c r="P2883" s="6" t="e">
        <f t="shared" si="271"/>
        <v>#DIV/0!</v>
      </c>
      <c r="Q2883" t="str">
        <f t="shared" si="272"/>
        <v>theater</v>
      </c>
      <c r="R2883" t="str">
        <f t="shared" si="273"/>
        <v>plays</v>
      </c>
      <c r="S2883" s="13">
        <f t="shared" si="274"/>
        <v>41916.389305555553</v>
      </c>
      <c r="T2883" s="13">
        <f t="shared" si="275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12">
        <v>750</v>
      </c>
      <c r="E2884" s="12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270"/>
        <v>33.6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3">
        <f t="shared" si="274"/>
        <v>42461.387939814813</v>
      </c>
      <c r="T2884" s="13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12">
        <v>10000</v>
      </c>
      <c r="E2885" s="12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270"/>
        <v>19.079999999999998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3">
        <f t="shared" si="274"/>
        <v>42370.694872685184</v>
      </c>
      <c r="T2885" s="13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12">
        <v>45000</v>
      </c>
      <c r="E2886" s="12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270"/>
        <v>0.41111111111111115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3">
        <f t="shared" si="274"/>
        <v>41948.518923611111</v>
      </c>
      <c r="T2886" s="13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12">
        <v>400</v>
      </c>
      <c r="E2887" s="12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270"/>
        <v>32.5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3">
        <f t="shared" si="274"/>
        <v>42046.868067129624</v>
      </c>
      <c r="T2887" s="13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12">
        <v>200</v>
      </c>
      <c r="E2888" s="12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270"/>
        <v>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3">
        <f t="shared" si="274"/>
        <v>42261.424583333333</v>
      </c>
      <c r="T2888" s="13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12">
        <v>3000</v>
      </c>
      <c r="E2889" s="12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270"/>
        <v>0.16666666666666669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3">
        <f t="shared" si="274"/>
        <v>41985.219027777777</v>
      </c>
      <c r="T2889" s="13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12">
        <v>30000</v>
      </c>
      <c r="E2890" s="12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3">
        <f t="shared" si="274"/>
        <v>41922.326851851853</v>
      </c>
      <c r="T2890" s="13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12">
        <v>3000</v>
      </c>
      <c r="E2891" s="12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270"/>
        <v>38.066666666666663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3">
        <f t="shared" si="274"/>
        <v>41850.654918981476</v>
      </c>
      <c r="T2891" s="13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12">
        <v>2000</v>
      </c>
      <c r="E2892" s="1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270"/>
        <v>1.05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3">
        <f t="shared" si="274"/>
        <v>41831.534629629627</v>
      </c>
      <c r="T2892" s="13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12">
        <v>10000</v>
      </c>
      <c r="E2893" s="12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270"/>
        <v>2.73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3">
        <f t="shared" si="274"/>
        <v>42415.675092592595</v>
      </c>
      <c r="T2893" s="13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12">
        <v>5500</v>
      </c>
      <c r="E2894" s="12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270"/>
        <v>9.0909090909090917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3">
        <f t="shared" si="274"/>
        <v>41869.505833333329</v>
      </c>
      <c r="T2894" s="13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12">
        <v>5000</v>
      </c>
      <c r="E2895" s="12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270"/>
        <v>0.5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3">
        <f t="shared" si="274"/>
        <v>41953.564756944441</v>
      </c>
      <c r="T2895" s="13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12">
        <v>50000</v>
      </c>
      <c r="E2896" s="12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3">
        <f t="shared" si="274"/>
        <v>42037.777951388889</v>
      </c>
      <c r="T2896" s="13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12">
        <v>500</v>
      </c>
      <c r="E2897" s="12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270"/>
        <v>4.5999999999999996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3">
        <f t="shared" si="274"/>
        <v>41811.347129629627</v>
      </c>
      <c r="T2897" s="13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12">
        <v>3000</v>
      </c>
      <c r="E2898" s="12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270"/>
        <v>20.833333333333336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3">
        <f t="shared" si="274"/>
        <v>42701.700474537036</v>
      </c>
      <c r="T2898" s="13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12">
        <v>12000</v>
      </c>
      <c r="E2899" s="12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270"/>
        <v>4.583333333333333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3">
        <f t="shared" si="274"/>
        <v>42258.438171296293</v>
      </c>
      <c r="T2899" s="13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12">
        <v>7500</v>
      </c>
      <c r="E2900" s="12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270"/>
        <v>4.2133333333333338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3">
        <f t="shared" si="274"/>
        <v>42278.456631944442</v>
      </c>
      <c r="T2900" s="13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12">
        <v>10000</v>
      </c>
      <c r="E2901" s="12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3">
        <f t="shared" si="274"/>
        <v>42514.869884259257</v>
      </c>
      <c r="T2901" s="13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12">
        <v>5500</v>
      </c>
      <c r="E2902" s="1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270"/>
        <v>61.909090909090914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3">
        <f t="shared" si="274"/>
        <v>41830.025833333333</v>
      </c>
      <c r="T2902" s="13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12">
        <v>750</v>
      </c>
      <c r="E2903" s="12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270"/>
        <v>0.8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3">
        <f t="shared" si="274"/>
        <v>41982.696053240739</v>
      </c>
      <c r="T2903" s="13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12">
        <v>150000</v>
      </c>
      <c r="E2904" s="12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270"/>
        <v>1.6666666666666666E-2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3">
        <f t="shared" si="274"/>
        <v>42210.231435185182</v>
      </c>
      <c r="T2904" s="13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12">
        <v>5000</v>
      </c>
      <c r="E2905" s="12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270"/>
        <v>0.77999999999999992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3">
        <f t="shared" si="274"/>
        <v>42195.95854166666</v>
      </c>
      <c r="T2905" s="13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12">
        <v>1500</v>
      </c>
      <c r="E2906" s="12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270"/>
        <v>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3">
        <f t="shared" si="274"/>
        <v>41940.759618055556</v>
      </c>
      <c r="T2906" s="13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12">
        <v>3500</v>
      </c>
      <c r="E2907" s="12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270"/>
        <v>17.771428571428572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3">
        <f t="shared" si="274"/>
        <v>42605.848530092589</v>
      </c>
      <c r="T2907" s="13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12">
        <v>6000</v>
      </c>
      <c r="E2908" s="12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270"/>
        <v>9.4166666666666661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3">
        <f t="shared" si="274"/>
        <v>42199.440578703703</v>
      </c>
      <c r="T2908" s="13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12">
        <v>2500</v>
      </c>
      <c r="E2909" s="12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270"/>
        <v>0.08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3">
        <f t="shared" si="274"/>
        <v>42444.669409722213</v>
      </c>
      <c r="T2909" s="13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12">
        <v>9600</v>
      </c>
      <c r="E2910" s="12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270"/>
        <v>2.75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3">
        <f t="shared" si="274"/>
        <v>42499.523368055547</v>
      </c>
      <c r="T2910" s="13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12">
        <v>180000</v>
      </c>
      <c r="E2911" s="12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270"/>
        <v>1.1111111111111112E-2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3">
        <f t="shared" si="274"/>
        <v>41929.057881944442</v>
      </c>
      <c r="T2911" s="13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12">
        <v>30000</v>
      </c>
      <c r="E2912" s="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270"/>
        <v>3.3333333333333335E-3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3">
        <f t="shared" si="274"/>
        <v>42107.632951388885</v>
      </c>
      <c r="T2912" s="13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12">
        <v>1800</v>
      </c>
      <c r="E2913" s="12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270"/>
        <v>36.5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3">
        <f t="shared" si="274"/>
        <v>42142.560486111113</v>
      </c>
      <c r="T2913" s="13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12">
        <v>14440</v>
      </c>
      <c r="E2914" s="12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270"/>
        <v>14.058171745152354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3">
        <f t="shared" si="274"/>
        <v>42353.923310185179</v>
      </c>
      <c r="T2914" s="13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12">
        <v>10000</v>
      </c>
      <c r="E2915" s="12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270"/>
        <v>0.02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3">
        <f t="shared" si="274"/>
        <v>41828.714571759258</v>
      </c>
      <c r="T2915" s="13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12">
        <v>25000</v>
      </c>
      <c r="E2916" s="12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270"/>
        <v>4.0000000000000001E-3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3">
        <f t="shared" si="274"/>
        <v>42017.699004629627</v>
      </c>
      <c r="T2916" s="13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12">
        <v>1000</v>
      </c>
      <c r="E2917" s="12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270"/>
        <v>61.1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3">
        <f t="shared" si="274"/>
        <v>42415.189699074072</v>
      </c>
      <c r="T2917" s="13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12">
        <v>1850</v>
      </c>
      <c r="E2918" s="12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270"/>
        <v>7.8378378378378386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3">
        <f t="shared" si="274"/>
        <v>41755.268391203703</v>
      </c>
      <c r="T2918" s="13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12">
        <v>2000</v>
      </c>
      <c r="E2919" s="12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270"/>
        <v>21.85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3">
        <f t="shared" si="274"/>
        <v>42245.026006944441</v>
      </c>
      <c r="T2919" s="13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12">
        <v>5000</v>
      </c>
      <c r="E2920" s="12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270"/>
        <v>27.24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3">
        <f t="shared" si="274"/>
        <v>42278.421377314815</v>
      </c>
      <c r="T2920" s="13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12">
        <v>600</v>
      </c>
      <c r="E2921" s="12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270"/>
        <v>8.5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3">
        <f t="shared" si="274"/>
        <v>41826.411215277774</v>
      </c>
      <c r="T2921" s="13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12">
        <v>2500</v>
      </c>
      <c r="E2922" s="1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270"/>
        <v>26.840000000000003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3">
        <f t="shared" si="274"/>
        <v>42058.584143518521</v>
      </c>
      <c r="T2922" s="13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12">
        <v>100</v>
      </c>
      <c r="E2923" s="12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270"/>
        <v>129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3">
        <f t="shared" si="274"/>
        <v>41877.678287037037</v>
      </c>
      <c r="T2923" s="13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12">
        <v>500</v>
      </c>
      <c r="E2924" s="12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270"/>
        <v>100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3">
        <f t="shared" si="274"/>
        <v>42097.665821759256</v>
      </c>
      <c r="T2924" s="13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12">
        <v>300</v>
      </c>
      <c r="E2925" s="12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270"/>
        <v>100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3">
        <f t="shared" si="274"/>
        <v>42012.944201388884</v>
      </c>
      <c r="T2925" s="13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12">
        <v>25000</v>
      </c>
      <c r="E2926" s="12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270"/>
        <v>103.2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3">
        <f t="shared" si="274"/>
        <v>42103.348495370366</v>
      </c>
      <c r="T2926" s="13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12">
        <v>45000</v>
      </c>
      <c r="E2927" s="12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270"/>
        <v>102.44597777777777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3">
        <f t="shared" si="274"/>
        <v>41863.375787037032</v>
      </c>
      <c r="T2927" s="13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12">
        <v>3000</v>
      </c>
      <c r="E2928" s="12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270"/>
        <v>125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3">
        <f t="shared" si="274"/>
        <v>42044.557627314811</v>
      </c>
      <c r="T2928" s="13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12">
        <v>1800</v>
      </c>
      <c r="E2929" s="12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270"/>
        <v>130.83333333333334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3">
        <f t="shared" si="274"/>
        <v>41806.460983796293</v>
      </c>
      <c r="T2929" s="13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12">
        <v>1000</v>
      </c>
      <c r="E2930" s="12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270"/>
        <v>100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3">
        <f t="shared" si="274"/>
        <v>42403.789884259262</v>
      </c>
      <c r="T2930" s="13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12">
        <v>8000</v>
      </c>
      <c r="E2931" s="12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270"/>
        <v>102.06937499999999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3">
        <f t="shared" si="274"/>
        <v>41754.355995370366</v>
      </c>
      <c r="T2931" s="13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12">
        <v>10000</v>
      </c>
      <c r="E2932" s="1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270"/>
        <v>100.92000000000002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3">
        <f t="shared" si="274"/>
        <v>42101.375740740739</v>
      </c>
      <c r="T2932" s="13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12">
        <v>750</v>
      </c>
      <c r="E2933" s="12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270"/>
        <v>106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3">
        <f t="shared" si="274"/>
        <v>41872.082905092589</v>
      </c>
      <c r="T2933" s="13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12">
        <v>3100</v>
      </c>
      <c r="E2934" s="12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270"/>
        <v>105.0967741935484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3">
        <f t="shared" si="274"/>
        <v>42024.956446759257</v>
      </c>
      <c r="T2934" s="13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12">
        <v>2500</v>
      </c>
      <c r="E2935" s="12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270"/>
        <v>102.76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3">
        <f t="shared" si="274"/>
        <v>42495.748298611106</v>
      </c>
      <c r="T2935" s="13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12">
        <v>2500</v>
      </c>
      <c r="E2936" s="12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270"/>
        <v>108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3">
        <f t="shared" si="274"/>
        <v>41775.427824074075</v>
      </c>
      <c r="T2936" s="13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12">
        <v>3500</v>
      </c>
      <c r="E2937" s="12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270"/>
        <v>100.88571428571429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3">
        <f t="shared" si="274"/>
        <v>42553.375092592592</v>
      </c>
      <c r="T2937" s="13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12">
        <v>1000</v>
      </c>
      <c r="E2938" s="12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270"/>
        <v>128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3">
        <f t="shared" si="274"/>
        <v>41912.442395833328</v>
      </c>
      <c r="T2938" s="13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12">
        <v>1500</v>
      </c>
      <c r="E2939" s="12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270"/>
        <v>133.33333333333331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3">
        <f t="shared" si="274"/>
        <v>41803.248993055553</v>
      </c>
      <c r="T2939" s="13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12">
        <v>4000</v>
      </c>
      <c r="E2940" s="12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270"/>
        <v>101.375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3">
        <f t="shared" si="274"/>
        <v>42004.495532407404</v>
      </c>
      <c r="T2940" s="13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12">
        <v>8000</v>
      </c>
      <c r="E2941" s="12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270"/>
        <v>102.875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3">
        <f t="shared" si="274"/>
        <v>41845.60083333333</v>
      </c>
      <c r="T2941" s="13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12">
        <v>2500</v>
      </c>
      <c r="E2942" s="1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270"/>
        <v>107.24000000000001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3">
        <f t="shared" si="274"/>
        <v>41982.565023148149</v>
      </c>
      <c r="T2942" s="13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12">
        <v>25000</v>
      </c>
      <c r="E2943" s="12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270"/>
        <v>4.0000000000000001E-3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3">
        <f t="shared" si="274"/>
        <v>42034.751793981479</v>
      </c>
      <c r="T2943" s="13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12">
        <v>200000</v>
      </c>
      <c r="E2944" s="12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270"/>
        <v>20.424999999999997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3">
        <f t="shared" si="274"/>
        <v>42334.595590277771</v>
      </c>
      <c r="T2944" s="13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12">
        <v>3000</v>
      </c>
      <c r="E2945" s="12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3">
        <f t="shared" si="274"/>
        <v>42076.921064814807</v>
      </c>
      <c r="T2945" s="13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12">
        <v>10000</v>
      </c>
      <c r="E2946" s="12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ref="O2946:O3009" si="276">E2946/D2946 *100</f>
        <v>1</v>
      </c>
      <c r="P2946" s="6">
        <f t="shared" ref="P2946:P3009" si="277">E2946/L2946</f>
        <v>100</v>
      </c>
      <c r="Q2946" t="str">
        <f t="shared" ref="Q2946:Q3009" si="278">LEFT(N2946,FIND("/",N2946)-1)</f>
        <v>theater</v>
      </c>
      <c r="R2946" t="str">
        <f t="shared" ref="R2946:R3009" si="279">RIGHT(N2946,LEN(N2946)-FIND("/",N2946))</f>
        <v>spaces</v>
      </c>
      <c r="S2946" s="13">
        <f t="shared" ref="S2946:S3009" si="280">(((J2946/60)/60)/24)+DATE(1970,1,1)+(-5/24)</f>
        <v>42132.705995370365</v>
      </c>
      <c r="T2946" s="13">
        <f t="shared" ref="T2946:T3009" si="281">(((I2946/60)/60)/24)+DATE(1970,1,1)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12">
        <v>50000</v>
      </c>
      <c r="E2947" s="12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si="276"/>
        <v>0</v>
      </c>
      <c r="P2947" s="6" t="e">
        <f t="shared" si="277"/>
        <v>#DIV/0!</v>
      </c>
      <c r="Q2947" t="str">
        <f t="shared" si="278"/>
        <v>theater</v>
      </c>
      <c r="R2947" t="str">
        <f t="shared" si="279"/>
        <v>spaces</v>
      </c>
      <c r="S2947" s="13">
        <f t="shared" si="280"/>
        <v>42117.931250000001</v>
      </c>
      <c r="T2947" s="13">
        <f t="shared" si="281"/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12">
        <v>2000</v>
      </c>
      <c r="E2948" s="12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276"/>
        <v>0.1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3">
        <f t="shared" si="280"/>
        <v>42567.322824074072</v>
      </c>
      <c r="T2948" s="13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12">
        <v>25000</v>
      </c>
      <c r="E2949" s="12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276"/>
        <v>4.2880000000000003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3">
        <f t="shared" si="280"/>
        <v>42649.353784722225</v>
      </c>
      <c r="T2949" s="13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12">
        <v>500000</v>
      </c>
      <c r="E2950" s="12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276"/>
        <v>4.8000000000000004E-3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3">
        <f t="shared" si="280"/>
        <v>42097.440891203696</v>
      </c>
      <c r="T2950" s="13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12">
        <v>1000</v>
      </c>
      <c r="E2951" s="12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276"/>
        <v>2.5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3">
        <f t="shared" si="280"/>
        <v>42297.61478009259</v>
      </c>
      <c r="T2951" s="13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12">
        <v>5000000</v>
      </c>
      <c r="E2952" s="1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3">
        <f t="shared" si="280"/>
        <v>42362.156851851854</v>
      </c>
      <c r="T2952" s="13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12">
        <v>50000</v>
      </c>
      <c r="E2953" s="12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276"/>
        <v>2.1919999999999997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3">
        <f t="shared" si="280"/>
        <v>41872.594594907401</v>
      </c>
      <c r="T2953" s="13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12">
        <v>20000</v>
      </c>
      <c r="E2954" s="12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276"/>
        <v>8.0250000000000004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3">
        <f t="shared" si="280"/>
        <v>42628.481932870367</v>
      </c>
      <c r="T2954" s="13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12">
        <v>400000</v>
      </c>
      <c r="E2955" s="12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276"/>
        <v>0.15125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3">
        <f t="shared" si="280"/>
        <v>42255.583576388883</v>
      </c>
      <c r="T2955" s="13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12">
        <v>15000</v>
      </c>
      <c r="E2956" s="12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3">
        <f t="shared" si="280"/>
        <v>42790.375034722216</v>
      </c>
      <c r="T2956" s="13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12">
        <v>1200</v>
      </c>
      <c r="E2957" s="12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276"/>
        <v>59.583333333333336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3">
        <f t="shared" si="280"/>
        <v>42141.532974537033</v>
      </c>
      <c r="T2957" s="13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12">
        <v>7900</v>
      </c>
      <c r="E2958" s="12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276"/>
        <v>16.734177215189874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3">
        <f t="shared" si="280"/>
        <v>42464.750578703701</v>
      </c>
      <c r="T2958" s="13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12">
        <v>15000</v>
      </c>
      <c r="E2959" s="12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276"/>
        <v>1.8666666666666669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3">
        <f t="shared" si="280"/>
        <v>42030.80291666666</v>
      </c>
      <c r="T2959" s="13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12">
        <v>80000</v>
      </c>
      <c r="E2960" s="12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3">
        <f t="shared" si="280"/>
        <v>42438.570798611108</v>
      </c>
      <c r="T2960" s="13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12">
        <v>10000</v>
      </c>
      <c r="E2961" s="12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3">
        <f t="shared" si="280"/>
        <v>42497.800057870372</v>
      </c>
      <c r="T2961" s="13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12">
        <v>30000000</v>
      </c>
      <c r="E2962" s="1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3">
        <f t="shared" si="280"/>
        <v>41863.54887731481</v>
      </c>
      <c r="T2962" s="13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12">
        <v>5000</v>
      </c>
      <c r="E2963" s="12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276"/>
        <v>109.62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3">
        <f t="shared" si="280"/>
        <v>42061.004155092589</v>
      </c>
      <c r="T2963" s="13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12">
        <v>1000</v>
      </c>
      <c r="E2964" s="12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276"/>
        <v>121.8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3">
        <f t="shared" si="280"/>
        <v>42036.035949074074</v>
      </c>
      <c r="T2964" s="13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12">
        <v>10000</v>
      </c>
      <c r="E2965" s="12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276"/>
        <v>106.85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3">
        <f t="shared" si="280"/>
        <v>42157.26185185185</v>
      </c>
      <c r="T2965" s="13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12">
        <v>5000</v>
      </c>
      <c r="E2966" s="12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276"/>
        <v>100.71379999999999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3">
        <f t="shared" si="280"/>
        <v>41827.701608796291</v>
      </c>
      <c r="T2966" s="13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12">
        <v>1500</v>
      </c>
      <c r="E2967" s="12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276"/>
        <v>109.00000000000001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3">
        <f t="shared" si="280"/>
        <v>42162.521215277775</v>
      </c>
      <c r="T2967" s="13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12">
        <v>10000</v>
      </c>
      <c r="E2968" s="12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276"/>
        <v>113.63000000000001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3">
        <f t="shared" si="280"/>
        <v>42233.530231481483</v>
      </c>
      <c r="T2968" s="13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12">
        <v>5000</v>
      </c>
      <c r="E2969" s="12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276"/>
        <v>113.92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3">
        <f t="shared" si="280"/>
        <v>42041.989490740736</v>
      </c>
      <c r="T2969" s="13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12">
        <v>3500</v>
      </c>
      <c r="E2970" s="12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276"/>
        <v>106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3">
        <f t="shared" si="280"/>
        <v>42585.315509259257</v>
      </c>
      <c r="T2970" s="13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12">
        <v>1000</v>
      </c>
      <c r="E2971" s="12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276"/>
        <v>162.5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3">
        <f t="shared" si="280"/>
        <v>42097.578159722216</v>
      </c>
      <c r="T2971" s="13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12">
        <v>6000</v>
      </c>
      <c r="E2972" s="1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276"/>
        <v>106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3">
        <f t="shared" si="280"/>
        <v>41808.461238425924</v>
      </c>
      <c r="T2972" s="13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12">
        <v>3200</v>
      </c>
      <c r="E2973" s="12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276"/>
        <v>100.15624999999999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3">
        <f t="shared" si="280"/>
        <v>41852.449976851851</v>
      </c>
      <c r="T2973" s="13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12">
        <v>2000</v>
      </c>
      <c r="E2974" s="12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276"/>
        <v>105.35000000000001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3">
        <f t="shared" si="280"/>
        <v>42693.90185185185</v>
      </c>
      <c r="T2974" s="13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12">
        <v>5000</v>
      </c>
      <c r="E2975" s="12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276"/>
        <v>174.8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3">
        <f t="shared" si="280"/>
        <v>42341.610046296293</v>
      </c>
      <c r="T2975" s="13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12">
        <v>5000</v>
      </c>
      <c r="E2976" s="12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276"/>
        <v>102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3">
        <f t="shared" si="280"/>
        <v>41879.852673611109</v>
      </c>
      <c r="T2976" s="13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12">
        <v>8000</v>
      </c>
      <c r="E2977" s="12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276"/>
        <v>100.125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3">
        <f t="shared" si="280"/>
        <v>41941.475532407407</v>
      </c>
      <c r="T2977" s="13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12">
        <v>70</v>
      </c>
      <c r="E2978" s="12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276"/>
        <v>171.42857142857142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3">
        <f t="shared" si="280"/>
        <v>42425.522337962961</v>
      </c>
      <c r="T2978" s="13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12">
        <v>3000</v>
      </c>
      <c r="E2979" s="12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276"/>
        <v>113.56666666666666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3">
        <f t="shared" si="280"/>
        <v>42026.672847222224</v>
      </c>
      <c r="T2979" s="13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12">
        <v>750</v>
      </c>
      <c r="E2980" s="12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276"/>
        <v>129.46666666666667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3">
        <f t="shared" si="280"/>
        <v>41922.432256944441</v>
      </c>
      <c r="T2980" s="13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12">
        <v>5000</v>
      </c>
      <c r="E2981" s="12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276"/>
        <v>101.4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3">
        <f t="shared" si="280"/>
        <v>41993.616006944438</v>
      </c>
      <c r="T2981" s="13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12">
        <v>3000</v>
      </c>
      <c r="E2982" s="1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276"/>
        <v>109.16666666666666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3">
        <f t="shared" si="280"/>
        <v>42219.70752314815</v>
      </c>
      <c r="T2982" s="13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12">
        <v>4000</v>
      </c>
      <c r="E2983" s="12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276"/>
        <v>128.92500000000001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3">
        <f t="shared" si="280"/>
        <v>42225.351342592585</v>
      </c>
      <c r="T2983" s="13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12">
        <v>5000</v>
      </c>
      <c r="E2984" s="12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276"/>
        <v>102.06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3">
        <f t="shared" si="280"/>
        <v>42381.478506944441</v>
      </c>
      <c r="T2984" s="13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12">
        <v>116000</v>
      </c>
      <c r="E2985" s="12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276"/>
        <v>146.53957758620692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3">
        <f t="shared" si="280"/>
        <v>41894.424027777779</v>
      </c>
      <c r="T2985" s="13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12">
        <v>25000</v>
      </c>
      <c r="E2986" s="12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276"/>
        <v>100.352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3">
        <f t="shared" si="280"/>
        <v>42576.070381944439</v>
      </c>
      <c r="T2986" s="13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12">
        <v>10000</v>
      </c>
      <c r="E2987" s="12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276"/>
        <v>121.64999999999999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3">
        <f t="shared" si="280"/>
        <v>42654.765370370362</v>
      </c>
      <c r="T2987" s="13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12">
        <v>2400</v>
      </c>
      <c r="E2988" s="12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276"/>
        <v>105.5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3">
        <f t="shared" si="280"/>
        <v>42431.29173611111</v>
      </c>
      <c r="T2988" s="13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12">
        <v>25000</v>
      </c>
      <c r="E2989" s="12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276"/>
        <v>110.4008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3">
        <f t="shared" si="280"/>
        <v>42627.098969907405</v>
      </c>
      <c r="T2989" s="13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12">
        <v>1000</v>
      </c>
      <c r="E2990" s="12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276"/>
        <v>100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3">
        <f t="shared" si="280"/>
        <v>42511.153715277782</v>
      </c>
      <c r="T2990" s="13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12">
        <v>20000</v>
      </c>
      <c r="E2991" s="12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276"/>
        <v>176.535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3">
        <f t="shared" si="280"/>
        <v>42336.812060185184</v>
      </c>
      <c r="T2991" s="13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12">
        <v>10000</v>
      </c>
      <c r="E2992" s="1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276"/>
        <v>100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3">
        <f t="shared" si="280"/>
        <v>42341.365972222215</v>
      </c>
      <c r="T2992" s="13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12">
        <v>8500</v>
      </c>
      <c r="E2993" s="12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276"/>
        <v>103.29411764705883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3">
        <f t="shared" si="280"/>
        <v>42740.628819444442</v>
      </c>
      <c r="T2993" s="13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12">
        <v>3000</v>
      </c>
      <c r="E2994" s="12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276"/>
        <v>104.5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3">
        <f t="shared" si="280"/>
        <v>42622.559143518512</v>
      </c>
      <c r="T2994" s="13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12">
        <v>1000</v>
      </c>
      <c r="E2995" s="12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276"/>
        <v>100.29999999999998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3">
        <f t="shared" si="280"/>
        <v>42390.63040509259</v>
      </c>
      <c r="T2995" s="13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12">
        <v>300</v>
      </c>
      <c r="E2996" s="12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276"/>
        <v>457.74666666666673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3">
        <f t="shared" si="280"/>
        <v>41885.270509259259</v>
      </c>
      <c r="T2996" s="13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12">
        <v>15000</v>
      </c>
      <c r="E2997" s="12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276"/>
        <v>104.96000000000001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3">
        <f t="shared" si="280"/>
        <v>42724.456840277773</v>
      </c>
      <c r="T2997" s="13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12">
        <v>35000</v>
      </c>
      <c r="E2998" s="12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276"/>
        <v>171.94285714285715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3">
        <f t="shared" si="280"/>
        <v>42090.70416666667</v>
      </c>
      <c r="T2998" s="13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12">
        <v>10000</v>
      </c>
      <c r="E2999" s="12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276"/>
        <v>103.73000000000002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3">
        <f t="shared" si="280"/>
        <v>42775.525381944441</v>
      </c>
      <c r="T2999" s="13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12">
        <v>50000</v>
      </c>
      <c r="E3000" s="12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276"/>
        <v>103.029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3">
        <f t="shared" si="280"/>
        <v>41777.985289351847</v>
      </c>
      <c r="T3000" s="13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12">
        <v>1350</v>
      </c>
      <c r="E3001" s="12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276"/>
        <v>118.88888888888889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3">
        <f t="shared" si="280"/>
        <v>42780.531944444439</v>
      </c>
      <c r="T3001" s="13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12">
        <v>500</v>
      </c>
      <c r="E3002" s="1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276"/>
        <v>100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3">
        <f t="shared" si="280"/>
        <v>42752.61886574074</v>
      </c>
      <c r="T3002" s="13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12">
        <v>7214</v>
      </c>
      <c r="E3003" s="12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276"/>
        <v>318.69988910451895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3">
        <f t="shared" si="280"/>
        <v>42534.687291666669</v>
      </c>
      <c r="T3003" s="13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12">
        <v>7000</v>
      </c>
      <c r="E3004" s="12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276"/>
        <v>108.50614285714286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3">
        <f t="shared" si="280"/>
        <v>41239.627916666665</v>
      </c>
      <c r="T3004" s="13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12">
        <v>3000</v>
      </c>
      <c r="E3005" s="12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276"/>
        <v>101.16666666666667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3">
        <f t="shared" si="280"/>
        <v>42398.640925925924</v>
      </c>
      <c r="T3005" s="13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12">
        <v>40000</v>
      </c>
      <c r="E3006" s="12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276"/>
        <v>112.815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3">
        <f t="shared" si="280"/>
        <v>41928.672731481478</v>
      </c>
      <c r="T3006" s="13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12">
        <v>10600</v>
      </c>
      <c r="E3007" s="12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276"/>
        <v>120.49622641509434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3">
        <f t="shared" si="280"/>
        <v>41888.466493055552</v>
      </c>
      <c r="T3007" s="13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12">
        <v>8000</v>
      </c>
      <c r="E3008" s="12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276"/>
        <v>107.74999999999999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3">
        <f t="shared" si="280"/>
        <v>41957.548506944448</v>
      </c>
      <c r="T3008" s="13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12">
        <v>600</v>
      </c>
      <c r="E3009" s="12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276"/>
        <v>180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3">
        <f t="shared" si="280"/>
        <v>42098.007905092592</v>
      </c>
      <c r="T3009" s="13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12">
        <v>3000</v>
      </c>
      <c r="E3010" s="12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ref="O3010:O3073" si="282">E3010/D3010 *100</f>
        <v>101.16666666666667</v>
      </c>
      <c r="P3010" s="6">
        <f t="shared" ref="P3010:P3073" si="283">E3010/L3010</f>
        <v>116.73076923076923</v>
      </c>
      <c r="Q3010" t="str">
        <f t="shared" ref="Q3010:Q3073" si="284">LEFT(N3010,FIND("/",N3010)-1)</f>
        <v>theater</v>
      </c>
      <c r="R3010" t="str">
        <f t="shared" ref="R3010:R3073" si="285">RIGHT(N3010,LEN(N3010)-FIND("/",N3010))</f>
        <v>spaces</v>
      </c>
      <c r="S3010" s="13">
        <f t="shared" ref="S3010:S3073" si="286">(((J3010/60)/60)/24)+DATE(1970,1,1)+(-5/24)</f>
        <v>42360.003692129627</v>
      </c>
      <c r="T3010" s="13">
        <f t="shared" ref="T3010:T3073" si="287">(((I3010/60)/60)/24)+DATE(1970,1,1)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12">
        <v>25000</v>
      </c>
      <c r="E3011" s="12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si="282"/>
        <v>119.756</v>
      </c>
      <c r="P3011" s="6">
        <f t="shared" si="283"/>
        <v>233.8984375</v>
      </c>
      <c r="Q3011" t="str">
        <f t="shared" si="284"/>
        <v>theater</v>
      </c>
      <c r="R3011" t="str">
        <f t="shared" si="285"/>
        <v>spaces</v>
      </c>
      <c r="S3011" s="13">
        <f t="shared" si="286"/>
        <v>41939.361574074072</v>
      </c>
      <c r="T3011" s="13">
        <f t="shared" si="287"/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12">
        <v>1500</v>
      </c>
      <c r="E3012" s="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282"/>
        <v>158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3">
        <f t="shared" si="286"/>
        <v>41996.624062499999</v>
      </c>
      <c r="T3012" s="13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12">
        <v>300</v>
      </c>
      <c r="E3013" s="12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282"/>
        <v>123.66666666666666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3">
        <f t="shared" si="286"/>
        <v>42334.260601851849</v>
      </c>
      <c r="T3013" s="13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12">
        <v>4000</v>
      </c>
      <c r="E3014" s="12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282"/>
        <v>117.12499999999999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3">
        <f t="shared" si="286"/>
        <v>42024.494560185187</v>
      </c>
      <c r="T3014" s="13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12">
        <v>10000</v>
      </c>
      <c r="E3015" s="12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282"/>
        <v>156.96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3">
        <f t="shared" si="286"/>
        <v>42146.627881944441</v>
      </c>
      <c r="T3015" s="13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12">
        <v>25000</v>
      </c>
      <c r="E3016" s="12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282"/>
        <v>113.104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3">
        <f t="shared" si="286"/>
        <v>41919.915277777778</v>
      </c>
      <c r="T3016" s="13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12">
        <v>3400</v>
      </c>
      <c r="E3017" s="12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282"/>
        <v>103.17647058823529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3">
        <f t="shared" si="286"/>
        <v>41785.518958333334</v>
      </c>
      <c r="T3017" s="13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12">
        <v>8500</v>
      </c>
      <c r="E3018" s="12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282"/>
        <v>102.61176470588236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3">
        <f t="shared" si="286"/>
        <v>41778.339722222219</v>
      </c>
      <c r="T3018" s="13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12">
        <v>22000</v>
      </c>
      <c r="E3019" s="12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282"/>
        <v>105.84090909090908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3">
        <f t="shared" si="286"/>
        <v>41841.641701388886</v>
      </c>
      <c r="T3019" s="13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12">
        <v>4200</v>
      </c>
      <c r="E3020" s="12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282"/>
        <v>100.71428571428571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3">
        <f t="shared" si="286"/>
        <v>42163.090000000004</v>
      </c>
      <c r="T3020" s="13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12">
        <v>15000</v>
      </c>
      <c r="E3021" s="12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282"/>
        <v>121.23333333333332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3">
        <f t="shared" si="286"/>
        <v>41758.625231481477</v>
      </c>
      <c r="T3021" s="13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12">
        <v>7000</v>
      </c>
      <c r="E3022" s="1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282"/>
        <v>100.57142857142858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3">
        <f t="shared" si="286"/>
        <v>42170.638113425921</v>
      </c>
      <c r="T3022" s="13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12">
        <v>4500</v>
      </c>
      <c r="E3023" s="12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282"/>
        <v>116.02222222222223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3">
        <f t="shared" si="286"/>
        <v>42660.410520833328</v>
      </c>
      <c r="T3023" s="13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12">
        <v>10000</v>
      </c>
      <c r="E3024" s="12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282"/>
        <v>100.88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3">
        <f t="shared" si="286"/>
        <v>42564.745474537034</v>
      </c>
      <c r="T3024" s="13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12">
        <v>700</v>
      </c>
      <c r="E3025" s="12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282"/>
        <v>103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3">
        <f t="shared" si="286"/>
        <v>42121.46743055556</v>
      </c>
      <c r="T3025" s="13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12">
        <v>5000</v>
      </c>
      <c r="E3026" s="12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282"/>
        <v>246.42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3">
        <f t="shared" si="286"/>
        <v>41158.785590277774</v>
      </c>
      <c r="T3026" s="13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12">
        <v>2500</v>
      </c>
      <c r="E3027" s="12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282"/>
        <v>302.2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3">
        <f t="shared" si="286"/>
        <v>41761.301076388889</v>
      </c>
      <c r="T3027" s="13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12">
        <v>900</v>
      </c>
      <c r="E3028" s="12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282"/>
        <v>143.33333333333334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3">
        <f t="shared" si="286"/>
        <v>42783.251064814809</v>
      </c>
      <c r="T3028" s="13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12">
        <v>40000</v>
      </c>
      <c r="E3029" s="12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282"/>
        <v>131.44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3">
        <f t="shared" si="286"/>
        <v>42053.49596064815</v>
      </c>
      <c r="T3029" s="13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12">
        <v>5000</v>
      </c>
      <c r="E3030" s="12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282"/>
        <v>168.01999999999998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3">
        <f t="shared" si="286"/>
        <v>42567.055844907409</v>
      </c>
      <c r="T3030" s="13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12">
        <v>30000</v>
      </c>
      <c r="E3031" s="12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282"/>
        <v>109.67666666666666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3">
        <f t="shared" si="286"/>
        <v>41932.500543981478</v>
      </c>
      <c r="T3031" s="13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12">
        <v>1750</v>
      </c>
      <c r="E3032" s="1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282"/>
        <v>106.6857142857143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3">
        <f t="shared" si="286"/>
        <v>42233.5390162037</v>
      </c>
      <c r="T3032" s="13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12">
        <v>1500</v>
      </c>
      <c r="E3033" s="12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282"/>
        <v>100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3">
        <f t="shared" si="286"/>
        <v>42597.674155092587</v>
      </c>
      <c r="T3033" s="13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12">
        <v>1000</v>
      </c>
      <c r="E3034" s="12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282"/>
        <v>127.2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3">
        <f t="shared" si="286"/>
        <v>42227.836331018516</v>
      </c>
      <c r="T3034" s="13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12">
        <v>3000</v>
      </c>
      <c r="E3035" s="12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282"/>
        <v>146.53333333333333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3">
        <f t="shared" si="286"/>
        <v>42569.901909722219</v>
      </c>
      <c r="T3035" s="13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12">
        <v>100000</v>
      </c>
      <c r="E3036" s="12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282"/>
        <v>112.53599999999999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3">
        <f t="shared" si="286"/>
        <v>42644.327025462961</v>
      </c>
      <c r="T3036" s="13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12">
        <v>25000</v>
      </c>
      <c r="E3037" s="12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282"/>
        <v>108.78684000000001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3">
        <f t="shared" si="286"/>
        <v>41368.351956018516</v>
      </c>
      <c r="T3037" s="13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12">
        <v>25000</v>
      </c>
      <c r="E3038" s="12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282"/>
        <v>126.732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3">
        <f t="shared" si="286"/>
        <v>41466.576898148145</v>
      </c>
      <c r="T3038" s="13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12">
        <v>500</v>
      </c>
      <c r="E3039" s="12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282"/>
        <v>213.20000000000002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3">
        <f t="shared" si="286"/>
        <v>40378.684872685182</v>
      </c>
      <c r="T3039" s="13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12">
        <v>1000</v>
      </c>
      <c r="E3040" s="12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282"/>
        <v>100.49999999999999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3">
        <f t="shared" si="286"/>
        <v>42373.043946759259</v>
      </c>
      <c r="T3040" s="13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12">
        <v>20000</v>
      </c>
      <c r="E3041" s="12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282"/>
        <v>108.71389999999998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3">
        <f t="shared" si="286"/>
        <v>41610.586087962962</v>
      </c>
      <c r="T3041" s="13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12">
        <v>3000</v>
      </c>
      <c r="E3042" s="1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282"/>
        <v>107.5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3">
        <f t="shared" si="286"/>
        <v>42177.583576388883</v>
      </c>
      <c r="T3042" s="13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12">
        <v>8300</v>
      </c>
      <c r="E3043" s="12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282"/>
        <v>110.48192771084338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3">
        <f t="shared" si="286"/>
        <v>42359.660277777781</v>
      </c>
      <c r="T3043" s="13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12">
        <v>1500</v>
      </c>
      <c r="E3044" s="12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282"/>
        <v>128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3">
        <f t="shared" si="286"/>
        <v>42253.479710648149</v>
      </c>
      <c r="T3044" s="13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12">
        <v>15000</v>
      </c>
      <c r="E3045" s="12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282"/>
        <v>110.00666666666667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3">
        <f t="shared" si="286"/>
        <v>42082.862256944441</v>
      </c>
      <c r="T3045" s="13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12">
        <v>12000</v>
      </c>
      <c r="E3046" s="12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282"/>
        <v>109.34166666666667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3">
        <f t="shared" si="286"/>
        <v>42387.518495370365</v>
      </c>
      <c r="T3046" s="13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12">
        <v>4000</v>
      </c>
      <c r="E3047" s="12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282"/>
        <v>132.70650000000001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3">
        <f t="shared" si="286"/>
        <v>41842.947395833333</v>
      </c>
      <c r="T3047" s="13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12">
        <v>7900</v>
      </c>
      <c r="E3048" s="12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282"/>
        <v>190.84810126582278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3">
        <f t="shared" si="286"/>
        <v>41862.59474537037</v>
      </c>
      <c r="T3048" s="13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12">
        <v>500</v>
      </c>
      <c r="E3049" s="12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282"/>
        <v>149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3">
        <f t="shared" si="286"/>
        <v>42443.780717592592</v>
      </c>
      <c r="T3049" s="13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12">
        <v>5000</v>
      </c>
      <c r="E3050" s="12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282"/>
        <v>166.4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3">
        <f t="shared" si="286"/>
        <v>41975.692847222213</v>
      </c>
      <c r="T3050" s="13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12">
        <v>3750</v>
      </c>
      <c r="E3051" s="12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282"/>
        <v>106.66666666666667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3">
        <f t="shared" si="286"/>
        <v>42138.806192129625</v>
      </c>
      <c r="T3051" s="13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12">
        <v>600</v>
      </c>
      <c r="E3052" s="1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282"/>
        <v>106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3">
        <f t="shared" si="286"/>
        <v>42464.960185185184</v>
      </c>
      <c r="T3052" s="13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12">
        <v>3500</v>
      </c>
      <c r="E3053" s="12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282"/>
        <v>23.62857142857143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3">
        <f t="shared" si="286"/>
        <v>42744.207696759251</v>
      </c>
      <c r="T3053" s="13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12">
        <v>50000</v>
      </c>
      <c r="E3054" s="12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282"/>
        <v>0.15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3">
        <f t="shared" si="286"/>
        <v>42122.461736111109</v>
      </c>
      <c r="T3054" s="13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12">
        <v>10000</v>
      </c>
      <c r="E3055" s="12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282"/>
        <v>0.4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3">
        <f t="shared" si="286"/>
        <v>41862.553391203699</v>
      </c>
      <c r="T3055" s="13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12">
        <v>300</v>
      </c>
      <c r="E3056" s="12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3">
        <f t="shared" si="286"/>
        <v>42027.624467592592</v>
      </c>
      <c r="T3056" s="13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12">
        <v>20000</v>
      </c>
      <c r="E3057" s="12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282"/>
        <v>5.0000000000000001E-3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3">
        <f t="shared" si="286"/>
        <v>41953.749884259254</v>
      </c>
      <c r="T3057" s="13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12">
        <v>25000</v>
      </c>
      <c r="E3058" s="12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3">
        <f t="shared" si="286"/>
        <v>41851.428055555552</v>
      </c>
      <c r="T3058" s="13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12">
        <v>50000</v>
      </c>
      <c r="E3059" s="12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3">
        <f t="shared" si="286"/>
        <v>42433.442256944443</v>
      </c>
      <c r="T3059" s="13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12">
        <v>18000</v>
      </c>
      <c r="E3060" s="12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282"/>
        <v>1.6666666666666666E-2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3">
        <f t="shared" si="286"/>
        <v>42460.165972222218</v>
      </c>
      <c r="T3060" s="13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12">
        <v>15000</v>
      </c>
      <c r="E3061" s="12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282"/>
        <v>3.0066666666666664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3">
        <f t="shared" si="286"/>
        <v>41829.727384259255</v>
      </c>
      <c r="T3061" s="13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12">
        <v>220000</v>
      </c>
      <c r="E3062" s="1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282"/>
        <v>0.15227272727272728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3">
        <f t="shared" si="286"/>
        <v>42245.066365740735</v>
      </c>
      <c r="T3062" s="13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12">
        <v>1000000</v>
      </c>
      <c r="E3063" s="12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3">
        <f t="shared" si="286"/>
        <v>41834.575787037036</v>
      </c>
      <c r="T3063" s="13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12">
        <v>10000</v>
      </c>
      <c r="E3064" s="12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282"/>
        <v>66.84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3">
        <f t="shared" si="286"/>
        <v>42248.3274537037</v>
      </c>
      <c r="T3064" s="13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12">
        <v>3000</v>
      </c>
      <c r="E3065" s="12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282"/>
        <v>19.566666666666666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3">
        <f t="shared" si="286"/>
        <v>42630.714560185181</v>
      </c>
      <c r="T3065" s="13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12">
        <v>75000</v>
      </c>
      <c r="E3066" s="12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282"/>
        <v>11.294666666666666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3">
        <f t="shared" si="286"/>
        <v>42298.9218287037</v>
      </c>
      <c r="T3066" s="13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12">
        <v>25000</v>
      </c>
      <c r="E3067" s="12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282"/>
        <v>0.04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3">
        <f t="shared" si="286"/>
        <v>41824.846898148149</v>
      </c>
      <c r="T3067" s="13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12">
        <v>350000</v>
      </c>
      <c r="E3068" s="12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282"/>
        <v>11.985714285714286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3">
        <f t="shared" si="286"/>
        <v>42531.020104166666</v>
      </c>
      <c r="T3068" s="13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12">
        <v>8000</v>
      </c>
      <c r="E3069" s="12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282"/>
        <v>2.5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3">
        <f t="shared" si="286"/>
        <v>42226.730081018519</v>
      </c>
      <c r="T3069" s="13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12">
        <v>250000</v>
      </c>
      <c r="E3070" s="12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282"/>
        <v>6.9999999999999993E-2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3">
        <f t="shared" si="286"/>
        <v>42263.483240740738</v>
      </c>
      <c r="T3070" s="13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12">
        <v>1000</v>
      </c>
      <c r="E3071" s="12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282"/>
        <v>14.099999999999998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3">
        <f t="shared" si="286"/>
        <v>41957.625393518516</v>
      </c>
      <c r="T3071" s="13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12">
        <v>10000</v>
      </c>
      <c r="E3072" s="1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282"/>
        <v>3.34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3">
        <f t="shared" si="286"/>
        <v>42690.525104166663</v>
      </c>
      <c r="T3072" s="13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12">
        <v>12000</v>
      </c>
      <c r="E3073" s="12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282"/>
        <v>59.774999999999999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3">
        <f t="shared" si="286"/>
        <v>42097.524085648147</v>
      </c>
      <c r="T3073" s="13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12">
        <v>12000</v>
      </c>
      <c r="E3074" s="12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ref="O3074:O3137" si="288">E3074/D3074 *100</f>
        <v>1.6666666666666666E-2</v>
      </c>
      <c r="P3074" s="6">
        <f t="shared" ref="P3074:P3137" si="289">E3074/L3074</f>
        <v>1</v>
      </c>
      <c r="Q3074" t="str">
        <f t="shared" ref="Q3074:Q3137" si="290">LEFT(N3074,FIND("/",N3074)-1)</f>
        <v>theater</v>
      </c>
      <c r="R3074" t="str">
        <f t="shared" ref="R3074:R3137" si="291">RIGHT(N3074,LEN(N3074)-FIND("/",N3074))</f>
        <v>spaces</v>
      </c>
      <c r="S3074" s="13">
        <f t="shared" ref="S3074:S3137" si="292">(((J3074/60)/60)/24)+DATE(1970,1,1)+(-5/24)</f>
        <v>42658.482199074067</v>
      </c>
      <c r="T3074" s="13">
        <f t="shared" ref="T3074:T3137" si="293">(((I3074/60)/60)/24)+DATE(1970,1,1)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12">
        <v>2800000</v>
      </c>
      <c r="E3075" s="12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si="288"/>
        <v>2.3035714285714284E-2</v>
      </c>
      <c r="P3075" s="6">
        <f t="shared" si="289"/>
        <v>92.142857142857139</v>
      </c>
      <c r="Q3075" t="str">
        <f t="shared" si="290"/>
        <v>theater</v>
      </c>
      <c r="R3075" t="str">
        <f t="shared" si="291"/>
        <v>spaces</v>
      </c>
      <c r="S3075" s="13">
        <f t="shared" si="292"/>
        <v>42111.475694444445</v>
      </c>
      <c r="T3075" s="13">
        <f t="shared" si="293"/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12">
        <v>25000</v>
      </c>
      <c r="E3076" s="12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288"/>
        <v>8.8000000000000009E-2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3">
        <f t="shared" si="292"/>
        <v>42409.362951388881</v>
      </c>
      <c r="T3076" s="13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12">
        <v>15000</v>
      </c>
      <c r="E3077" s="12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288"/>
        <v>8.64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3">
        <f t="shared" si="292"/>
        <v>42550.893981481473</v>
      </c>
      <c r="T3077" s="13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12">
        <v>10000</v>
      </c>
      <c r="E3078" s="12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288"/>
        <v>15.06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3">
        <f t="shared" si="292"/>
        <v>42226.443553240737</v>
      </c>
      <c r="T3078" s="13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12">
        <v>22000</v>
      </c>
      <c r="E3079" s="12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288"/>
        <v>0.47727272727272729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3">
        <f t="shared" si="292"/>
        <v>42766.74858796296</v>
      </c>
      <c r="T3079" s="13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12">
        <v>60000</v>
      </c>
      <c r="E3080" s="12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288"/>
        <v>0.11833333333333333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3">
        <f t="shared" si="292"/>
        <v>42030.930497685178</v>
      </c>
      <c r="T3080" s="13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12">
        <v>1333666</v>
      </c>
      <c r="E3081" s="12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288"/>
        <v>0.8417399858735245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3">
        <f t="shared" si="292"/>
        <v>42055.50503472222</v>
      </c>
      <c r="T3081" s="13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12">
        <v>2000000</v>
      </c>
      <c r="E3082" s="1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288"/>
        <v>1.8799999999999997E-2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3">
        <f t="shared" si="292"/>
        <v>41939.8199537037</v>
      </c>
      <c r="T3082" s="13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12">
        <v>1000000</v>
      </c>
      <c r="E3083" s="12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288"/>
        <v>0.21029999999999999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3">
        <f t="shared" si="292"/>
        <v>42236.973275462959</v>
      </c>
      <c r="T3083" s="13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12">
        <v>9000</v>
      </c>
      <c r="E3084" s="12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3">
        <f t="shared" si="292"/>
        <v>42293.714652777773</v>
      </c>
      <c r="T3084" s="13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12">
        <v>20000</v>
      </c>
      <c r="E3085" s="12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288"/>
        <v>0.27999999999999997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3">
        <f t="shared" si="292"/>
        <v>41853.355069444442</v>
      </c>
      <c r="T3085" s="13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12">
        <v>4059</v>
      </c>
      <c r="E3086" s="12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288"/>
        <v>11.57920670115792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3">
        <f t="shared" si="292"/>
        <v>42100.515405092585</v>
      </c>
      <c r="T3086" s="13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12">
        <v>25000</v>
      </c>
      <c r="E3087" s="12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288"/>
        <v>2.44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3">
        <f t="shared" si="292"/>
        <v>42246.675451388881</v>
      </c>
      <c r="T3087" s="13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12">
        <v>20000</v>
      </c>
      <c r="E3088" s="12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288"/>
        <v>0.25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3">
        <f t="shared" si="292"/>
        <v>42173.462488425925</v>
      </c>
      <c r="T3088" s="13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12">
        <v>20000</v>
      </c>
      <c r="E3089" s="12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288"/>
        <v>0.625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3">
        <f t="shared" si="292"/>
        <v>42664.942013888889</v>
      </c>
      <c r="T3089" s="13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12">
        <v>65000</v>
      </c>
      <c r="E3090" s="12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288"/>
        <v>0.19384615384615383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3">
        <f t="shared" si="292"/>
        <v>41981.363969907405</v>
      </c>
      <c r="T3090" s="13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12">
        <v>25000</v>
      </c>
      <c r="E3091" s="12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288"/>
        <v>23.416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3">
        <f t="shared" si="292"/>
        <v>42528.334293981483</v>
      </c>
      <c r="T3091" s="13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12">
        <v>225000</v>
      </c>
      <c r="E3092" s="1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288"/>
        <v>5.0808888888888886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3">
        <f t="shared" si="292"/>
        <v>42065.610474537032</v>
      </c>
      <c r="T3092" s="13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12">
        <v>5000</v>
      </c>
      <c r="E3093" s="12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288"/>
        <v>15.920000000000002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3">
        <f t="shared" si="292"/>
        <v>42566.740081018514</v>
      </c>
      <c r="T3093" s="13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12">
        <v>100000</v>
      </c>
      <c r="E3094" s="12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288"/>
        <v>1.1831900000000002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3">
        <f t="shared" si="292"/>
        <v>42255.41101851852</v>
      </c>
      <c r="T3094" s="13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12">
        <v>4000</v>
      </c>
      <c r="E3095" s="12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288"/>
        <v>22.75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3">
        <f t="shared" si="292"/>
        <v>41760.700706018513</v>
      </c>
      <c r="T3095" s="13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12">
        <v>100000</v>
      </c>
      <c r="E3096" s="12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288"/>
        <v>2.5000000000000001E-2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3">
        <f t="shared" si="292"/>
        <v>42207.587453703702</v>
      </c>
      <c r="T3096" s="13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12">
        <v>14920</v>
      </c>
      <c r="E3097" s="12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288"/>
        <v>0.33512064343163539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3">
        <f t="shared" si="292"/>
        <v>42522.81689814815</v>
      </c>
      <c r="T3097" s="13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12">
        <v>20000</v>
      </c>
      <c r="E3098" s="12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288"/>
        <v>3.9750000000000001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3">
        <f t="shared" si="292"/>
        <v>42114.617199074077</v>
      </c>
      <c r="T3098" s="13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12">
        <v>10000</v>
      </c>
      <c r="E3099" s="12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288"/>
        <v>17.150000000000002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3">
        <f t="shared" si="292"/>
        <v>42629.29515046296</v>
      </c>
      <c r="T3099" s="13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12">
        <v>48725</v>
      </c>
      <c r="E3100" s="12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288"/>
        <v>3.6080041046690612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3">
        <f t="shared" si="292"/>
        <v>42359.58390046296</v>
      </c>
      <c r="T3100" s="13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12">
        <v>2000</v>
      </c>
      <c r="E3101" s="12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288"/>
        <v>13.900000000000002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3">
        <f t="shared" si="292"/>
        <v>42381.981377314813</v>
      </c>
      <c r="T3101" s="13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12">
        <v>12000</v>
      </c>
      <c r="E3102" s="1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288"/>
        <v>15.225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3">
        <f t="shared" si="292"/>
        <v>41902.4140625</v>
      </c>
      <c r="T3102" s="13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12">
        <v>2500</v>
      </c>
      <c r="E3103" s="12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288"/>
        <v>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3">
        <f t="shared" si="292"/>
        <v>42171.175196759257</v>
      </c>
      <c r="T3103" s="13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12">
        <v>16000</v>
      </c>
      <c r="E3104" s="12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288"/>
        <v>39.112499999999997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3">
        <f t="shared" si="292"/>
        <v>42555.132152777776</v>
      </c>
      <c r="T3104" s="13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12">
        <v>4100</v>
      </c>
      <c r="E3105" s="12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288"/>
        <v>0.26829268292682928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3">
        <f t="shared" si="292"/>
        <v>42106.94798611111</v>
      </c>
      <c r="T3105" s="13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12">
        <v>4000</v>
      </c>
      <c r="E3106" s="12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288"/>
        <v>29.625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3">
        <f t="shared" si="292"/>
        <v>42006.70035879629</v>
      </c>
      <c r="T3106" s="13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12">
        <v>5845</v>
      </c>
      <c r="E3107" s="12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288"/>
        <v>42.360992301112063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3">
        <f t="shared" si="292"/>
        <v>41876.510601851849</v>
      </c>
      <c r="T3107" s="13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12">
        <v>1000</v>
      </c>
      <c r="E3108" s="12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288"/>
        <v>4.1000000000000005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3">
        <f t="shared" si="292"/>
        <v>42241.22078703704</v>
      </c>
      <c r="T3108" s="13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12">
        <v>40000</v>
      </c>
      <c r="E3109" s="12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288"/>
        <v>19.762499999999999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3">
        <f t="shared" si="292"/>
        <v>42128.605914351843</v>
      </c>
      <c r="T3109" s="13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12">
        <v>50000</v>
      </c>
      <c r="E3110" s="12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288"/>
        <v>5.1999999999999998E-2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3">
        <f t="shared" si="292"/>
        <v>42062.47215277778</v>
      </c>
      <c r="T3110" s="13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12">
        <v>26500</v>
      </c>
      <c r="E3111" s="12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288"/>
        <v>25.030188679245285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3">
        <f t="shared" si="292"/>
        <v>41843.916782407403</v>
      </c>
      <c r="T3111" s="13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12">
        <v>25000</v>
      </c>
      <c r="E3112" s="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288"/>
        <v>0.04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3">
        <f t="shared" si="292"/>
        <v>42744.823136574072</v>
      </c>
      <c r="T3112" s="13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12">
        <v>20000</v>
      </c>
      <c r="E3113" s="12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288"/>
        <v>26.640000000000004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3">
        <f t="shared" si="292"/>
        <v>41885.38680555555</v>
      </c>
      <c r="T3113" s="13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12">
        <v>11000</v>
      </c>
      <c r="E3114" s="12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288"/>
        <v>4.7363636363636363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3">
        <f t="shared" si="292"/>
        <v>42614.913587962961</v>
      </c>
      <c r="T3114" s="13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12">
        <v>109225</v>
      </c>
      <c r="E3115" s="12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288"/>
        <v>4.2435339894712749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3">
        <f t="shared" si="292"/>
        <v>42081.522939814815</v>
      </c>
      <c r="T3115" s="13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12">
        <v>75000</v>
      </c>
      <c r="E3116" s="12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3">
        <f t="shared" si="292"/>
        <v>41843.42418981481</v>
      </c>
      <c r="T3116" s="13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12">
        <v>10000</v>
      </c>
      <c r="E3117" s="12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288"/>
        <v>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3">
        <f t="shared" si="292"/>
        <v>42496.238738425927</v>
      </c>
      <c r="T3117" s="13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12">
        <v>750</v>
      </c>
      <c r="E3118" s="12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288"/>
        <v>57.333333333333336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3">
        <f t="shared" si="292"/>
        <v>42081.30700231481</v>
      </c>
      <c r="T3118" s="13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12">
        <v>1000</v>
      </c>
      <c r="E3119" s="12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288"/>
        <v>0.1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3">
        <f t="shared" si="292"/>
        <v>42509.166203703695</v>
      </c>
      <c r="T3119" s="13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12">
        <v>500000</v>
      </c>
      <c r="E3120" s="12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288"/>
        <v>0.31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3">
        <f t="shared" si="292"/>
        <v>42534.441238425927</v>
      </c>
      <c r="T3120" s="13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12">
        <v>10000</v>
      </c>
      <c r="E3121" s="12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288"/>
        <v>0.05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3">
        <f t="shared" si="292"/>
        <v>42059.837175925924</v>
      </c>
      <c r="T3121" s="13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12">
        <v>1300000</v>
      </c>
      <c r="E3122" s="1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288"/>
        <v>9.8461538461538465E-3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3">
        <f t="shared" si="292"/>
        <v>42435.733749999999</v>
      </c>
      <c r="T3122" s="13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12">
        <v>1500</v>
      </c>
      <c r="E3123" s="12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288"/>
        <v>0.66666666666666674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3">
        <f t="shared" si="292"/>
        <v>41848.471469907403</v>
      </c>
      <c r="T3123" s="13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12">
        <v>199</v>
      </c>
      <c r="E3124" s="12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288"/>
        <v>58.291457286432156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3">
        <f t="shared" si="292"/>
        <v>42678.723749999997</v>
      </c>
      <c r="T3124" s="13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12">
        <v>125000</v>
      </c>
      <c r="E3125" s="12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288"/>
        <v>68.153599999999997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3">
        <f t="shared" si="292"/>
        <v>42530.784699074073</v>
      </c>
      <c r="T3125" s="13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12">
        <v>800000</v>
      </c>
      <c r="E3126" s="12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288"/>
        <v>3.2499999999999999E-3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3">
        <f t="shared" si="292"/>
        <v>41977.571770833332</v>
      </c>
      <c r="T3126" s="13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12">
        <v>1500000</v>
      </c>
      <c r="E3127" s="12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3">
        <f t="shared" si="292"/>
        <v>42345.998518518514</v>
      </c>
      <c r="T3127" s="13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12">
        <v>25000</v>
      </c>
      <c r="E3128" s="12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288"/>
        <v>4.16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3">
        <f t="shared" si="292"/>
        <v>42426.809745370374</v>
      </c>
      <c r="T3128" s="13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12">
        <v>100000</v>
      </c>
      <c r="E3129" s="12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3">
        <f t="shared" si="292"/>
        <v>42034.648483796293</v>
      </c>
      <c r="T3129" s="13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12">
        <v>15000</v>
      </c>
      <c r="E3130" s="12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288"/>
        <v>108.60666666666667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3">
        <f t="shared" si="292"/>
        <v>42780.617372685178</v>
      </c>
      <c r="T3130" s="13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12">
        <v>1250</v>
      </c>
      <c r="E3131" s="12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288"/>
        <v>0.8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3">
        <f t="shared" si="292"/>
        <v>42803.634479166663</v>
      </c>
      <c r="T3131" s="13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12">
        <v>10000</v>
      </c>
      <c r="E3132" s="1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288"/>
        <v>3.75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3">
        <f t="shared" si="292"/>
        <v>42808.431898148141</v>
      </c>
      <c r="T3132" s="13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12">
        <v>4100</v>
      </c>
      <c r="E3133" s="12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288"/>
        <v>15.731707317073171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3">
        <f t="shared" si="292"/>
        <v>42803.370891203704</v>
      </c>
      <c r="T3133" s="13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12">
        <v>30000</v>
      </c>
      <c r="E3134" s="12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288"/>
        <v>3.3333333333333333E-2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3">
        <f t="shared" si="292"/>
        <v>42786.141898148147</v>
      </c>
      <c r="T3134" s="13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12">
        <v>500</v>
      </c>
      <c r="E3135" s="12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288"/>
        <v>108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3">
        <f t="shared" si="292"/>
        <v>42788.356874999998</v>
      </c>
      <c r="T3135" s="13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12">
        <v>1000</v>
      </c>
      <c r="E3136" s="12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288"/>
        <v>22.5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3">
        <f t="shared" si="292"/>
        <v>42800.511793981481</v>
      </c>
      <c r="T3136" s="13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12">
        <v>777</v>
      </c>
      <c r="E3137" s="12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288"/>
        <v>20.849420849420849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3">
        <f t="shared" si="292"/>
        <v>42806.943530092591</v>
      </c>
      <c r="T3137" s="13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12">
        <v>500</v>
      </c>
      <c r="E3138" s="12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ref="O3138:O3201" si="294">E3138/D3138 *100</f>
        <v>127.8</v>
      </c>
      <c r="P3138" s="6">
        <f t="shared" ref="P3138:P3201" si="295">E3138/L3138</f>
        <v>29.045454545454547</v>
      </c>
      <c r="Q3138" t="str">
        <f t="shared" ref="Q3138:Q3201" si="296">LEFT(N3138,FIND("/",N3138)-1)</f>
        <v>theater</v>
      </c>
      <c r="R3138" t="str">
        <f t="shared" ref="R3138:R3201" si="297">RIGHT(N3138,LEN(N3138)-FIND("/",N3138))</f>
        <v>plays</v>
      </c>
      <c r="S3138" s="13">
        <f t="shared" ref="S3138:S3201" si="298">(((J3138/60)/60)/24)+DATE(1970,1,1)+(-5/24)</f>
        <v>42789.25409722222</v>
      </c>
      <c r="T3138" s="13">
        <f t="shared" ref="T3138:T3201" si="299">(((I3138/60)/60)/24)+DATE(1970,1,1)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12">
        <v>1500</v>
      </c>
      <c r="E3139" s="12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si="294"/>
        <v>3.3333333333333335</v>
      </c>
      <c r="P3139" s="6">
        <f t="shared" si="295"/>
        <v>50</v>
      </c>
      <c r="Q3139" t="str">
        <f t="shared" si="296"/>
        <v>theater</v>
      </c>
      <c r="R3139" t="str">
        <f t="shared" si="297"/>
        <v>plays</v>
      </c>
      <c r="S3139" s="13">
        <f t="shared" si="298"/>
        <v>42807.676724537036</v>
      </c>
      <c r="T3139" s="13">
        <f t="shared" si="299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12">
        <v>200</v>
      </c>
      <c r="E3140" s="12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3">
        <f t="shared" si="298"/>
        <v>42809.437581018516</v>
      </c>
      <c r="T3140" s="13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12">
        <v>50000</v>
      </c>
      <c r="E3141" s="12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294"/>
        <v>5.4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3">
        <f t="shared" si="298"/>
        <v>42785.062037037038</v>
      </c>
      <c r="T3141" s="13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12">
        <v>10000</v>
      </c>
      <c r="E3142" s="1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294"/>
        <v>0.96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3">
        <f t="shared" si="298"/>
        <v>42802.510451388887</v>
      </c>
      <c r="T3142" s="13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12">
        <v>500</v>
      </c>
      <c r="E3143" s="12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294"/>
        <v>51.6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3">
        <f t="shared" si="298"/>
        <v>42800.544999999998</v>
      </c>
      <c r="T3143" s="13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12">
        <v>2750</v>
      </c>
      <c r="E3144" s="12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294"/>
        <v>1.6363636363636365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3">
        <f t="shared" si="298"/>
        <v>42783.304849537039</v>
      </c>
      <c r="T3144" s="13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12">
        <v>700</v>
      </c>
      <c r="E3145" s="12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3">
        <f t="shared" si="298"/>
        <v>42808.149953703702</v>
      </c>
      <c r="T3145" s="13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12">
        <v>10000</v>
      </c>
      <c r="E3146" s="12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294"/>
        <v>75.400000000000006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3">
        <f t="shared" si="298"/>
        <v>42796.329942129632</v>
      </c>
      <c r="T3146" s="13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12">
        <v>25000</v>
      </c>
      <c r="E3147" s="12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3">
        <f t="shared" si="298"/>
        <v>42761.832569444443</v>
      </c>
      <c r="T3147" s="13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12">
        <v>50000</v>
      </c>
      <c r="E3148" s="12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294"/>
        <v>10.5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3">
        <f t="shared" si="298"/>
        <v>42796.474143518521</v>
      </c>
      <c r="T3148" s="13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12">
        <v>20000</v>
      </c>
      <c r="E3149" s="12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294"/>
        <v>117.52499999999999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3">
        <f t="shared" si="298"/>
        <v>41909.761053240742</v>
      </c>
      <c r="T3149" s="13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12">
        <v>1800</v>
      </c>
      <c r="E3150" s="12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294"/>
        <v>131.16666666666669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3">
        <f t="shared" si="298"/>
        <v>41891.456990740735</v>
      </c>
      <c r="T3150" s="13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12">
        <v>1250</v>
      </c>
      <c r="E3151" s="12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294"/>
        <v>104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3">
        <f t="shared" si="298"/>
        <v>41225.809027777774</v>
      </c>
      <c r="T3151" s="13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12">
        <v>3500</v>
      </c>
      <c r="E3152" s="1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294"/>
        <v>101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3">
        <f t="shared" si="298"/>
        <v>40478.055590277778</v>
      </c>
      <c r="T3152" s="13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12">
        <v>3500</v>
      </c>
      <c r="E3153" s="12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294"/>
        <v>100.4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3">
        <f t="shared" si="298"/>
        <v>41862.631643518514</v>
      </c>
      <c r="T3153" s="13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12">
        <v>2200</v>
      </c>
      <c r="E3154" s="12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294"/>
        <v>105.95454545454545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3">
        <f t="shared" si="298"/>
        <v>41550.659340277773</v>
      </c>
      <c r="T3154" s="13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12">
        <v>3000</v>
      </c>
      <c r="E3155" s="12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294"/>
        <v>335.58333333333337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3">
        <f t="shared" si="298"/>
        <v>40632.946030092593</v>
      </c>
      <c r="T3155" s="13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12">
        <v>7000</v>
      </c>
      <c r="E3156" s="12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294"/>
        <v>112.92857142857142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3">
        <f t="shared" si="298"/>
        <v>40970.667337962957</v>
      </c>
      <c r="T3156" s="13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12">
        <v>5000</v>
      </c>
      <c r="E3157" s="12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294"/>
        <v>188.50460000000001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3">
        <f t="shared" si="298"/>
        <v>41233.290798611109</v>
      </c>
      <c r="T3157" s="13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12">
        <v>5500</v>
      </c>
      <c r="E3158" s="12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294"/>
        <v>101.81818181818181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3">
        <f t="shared" si="298"/>
        <v>41026.744722222218</v>
      </c>
      <c r="T3158" s="13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12">
        <v>4000</v>
      </c>
      <c r="E3159" s="12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294"/>
        <v>101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3">
        <f t="shared" si="298"/>
        <v>41829.579918981479</v>
      </c>
      <c r="T3159" s="13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12">
        <v>5000</v>
      </c>
      <c r="E3160" s="12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294"/>
        <v>113.99999999999999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3">
        <f t="shared" si="298"/>
        <v>41447.631388888884</v>
      </c>
      <c r="T3160" s="13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12">
        <v>1500</v>
      </c>
      <c r="E3161" s="12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294"/>
        <v>133.48133333333334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3">
        <f t="shared" si="298"/>
        <v>40883.858344907407</v>
      </c>
      <c r="T3161" s="13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12">
        <v>4500</v>
      </c>
      <c r="E3162" s="1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294"/>
        <v>101.53333333333335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3">
        <f t="shared" si="298"/>
        <v>41841.056562499994</v>
      </c>
      <c r="T3162" s="13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12">
        <v>2000</v>
      </c>
      <c r="E3163" s="12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294"/>
        <v>105.1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3">
        <f t="shared" si="298"/>
        <v>41897.327800925923</v>
      </c>
      <c r="T3163" s="13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12">
        <v>4000</v>
      </c>
      <c r="E3164" s="12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294"/>
        <v>127.15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3">
        <f t="shared" si="298"/>
        <v>41799.47756944444</v>
      </c>
      <c r="T3164" s="13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12">
        <v>13000</v>
      </c>
      <c r="E3165" s="12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294"/>
        <v>111.15384615384616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3">
        <f t="shared" si="298"/>
        <v>41775.545428240737</v>
      </c>
      <c r="T3165" s="13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12">
        <v>2500</v>
      </c>
      <c r="E3166" s="12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294"/>
        <v>106.76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3">
        <f t="shared" si="298"/>
        <v>41766.597395833334</v>
      </c>
      <c r="T3166" s="13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12">
        <v>750</v>
      </c>
      <c r="E3167" s="12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294"/>
        <v>162.66666666666666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3">
        <f t="shared" si="298"/>
        <v>40643.950925925921</v>
      </c>
      <c r="T3167" s="13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12">
        <v>35000</v>
      </c>
      <c r="E3168" s="12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294"/>
        <v>160.22808571428573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3">
        <f t="shared" si="298"/>
        <v>41940.483252314814</v>
      </c>
      <c r="T3168" s="13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12">
        <v>3000</v>
      </c>
      <c r="E3169" s="12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294"/>
        <v>116.16666666666666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3">
        <f t="shared" si="298"/>
        <v>41838.967372685183</v>
      </c>
      <c r="T3169" s="13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12">
        <v>2500</v>
      </c>
      <c r="E3170" s="12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294"/>
        <v>124.2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3">
        <f t="shared" si="298"/>
        <v>41771.897604166668</v>
      </c>
      <c r="T3170" s="13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12">
        <v>8000</v>
      </c>
      <c r="E3171" s="12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294"/>
        <v>103.01249999999999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3">
        <f t="shared" si="298"/>
        <v>41591.529641203699</v>
      </c>
      <c r="T3171" s="13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12">
        <v>2000</v>
      </c>
      <c r="E3172" s="1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294"/>
        <v>112.25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3">
        <f t="shared" si="298"/>
        <v>41788.872037037036</v>
      </c>
      <c r="T3172" s="13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12">
        <v>7000</v>
      </c>
      <c r="E3173" s="12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294"/>
        <v>108.8142857142857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3">
        <f t="shared" si="298"/>
        <v>42466.399976851848</v>
      </c>
      <c r="T3173" s="13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12">
        <v>2000</v>
      </c>
      <c r="E3174" s="12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294"/>
        <v>114.99999999999999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3">
        <f t="shared" si="298"/>
        <v>40923.521620370368</v>
      </c>
      <c r="T3174" s="13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12">
        <v>10000</v>
      </c>
      <c r="E3175" s="12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294"/>
        <v>103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3">
        <f t="shared" si="298"/>
        <v>41878.670046296291</v>
      </c>
      <c r="T3175" s="13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12">
        <v>3000</v>
      </c>
      <c r="E3176" s="12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294"/>
        <v>101.13333333333334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3">
        <f t="shared" si="298"/>
        <v>41862.656342592592</v>
      </c>
      <c r="T3176" s="13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12">
        <v>5000</v>
      </c>
      <c r="E3177" s="12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294"/>
        <v>109.55999999999999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3">
        <f t="shared" si="298"/>
        <v>40531.678553240738</v>
      </c>
      <c r="T3177" s="13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12">
        <v>1900</v>
      </c>
      <c r="E3178" s="12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294"/>
        <v>114.8421052631579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3">
        <f t="shared" si="298"/>
        <v>41477.722581018512</v>
      </c>
      <c r="T3178" s="13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12">
        <v>2500</v>
      </c>
      <c r="E3179" s="12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294"/>
        <v>117.39999999999999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3">
        <f t="shared" si="298"/>
        <v>41781.458437499998</v>
      </c>
      <c r="T3179" s="13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12">
        <v>1500</v>
      </c>
      <c r="E3180" s="12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294"/>
        <v>171.73333333333335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3">
        <f t="shared" si="298"/>
        <v>41806.396701388883</v>
      </c>
      <c r="T3180" s="13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12">
        <v>4200</v>
      </c>
      <c r="E3181" s="12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294"/>
        <v>114.16238095238094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3">
        <f t="shared" si="298"/>
        <v>41375.49387731481</v>
      </c>
      <c r="T3181" s="13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12">
        <v>1200</v>
      </c>
      <c r="E3182" s="1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294"/>
        <v>119.75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3">
        <f t="shared" si="298"/>
        <v>41780.204270833332</v>
      </c>
      <c r="T3182" s="13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12">
        <v>500</v>
      </c>
      <c r="E3183" s="12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294"/>
        <v>109.00000000000001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3">
        <f t="shared" si="298"/>
        <v>41779.101701388885</v>
      </c>
      <c r="T3183" s="13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12">
        <v>7000</v>
      </c>
      <c r="E3184" s="12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294"/>
        <v>100.88571428571429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3">
        <f t="shared" si="298"/>
        <v>40883.740983796291</v>
      </c>
      <c r="T3184" s="13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12">
        <v>2500</v>
      </c>
      <c r="E3185" s="12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294"/>
        <v>109.00000000000001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3">
        <f t="shared" si="298"/>
        <v>41491.586446759255</v>
      </c>
      <c r="T3185" s="13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12">
        <v>4300</v>
      </c>
      <c r="E3186" s="12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294"/>
        <v>107.20930232558139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3">
        <f t="shared" si="298"/>
        <v>41791.785081018512</v>
      </c>
      <c r="T3186" s="13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12">
        <v>1000</v>
      </c>
      <c r="E3187" s="12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294"/>
        <v>100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3">
        <f t="shared" si="298"/>
        <v>41829.768993055557</v>
      </c>
      <c r="T3187" s="13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12">
        <v>3200</v>
      </c>
      <c r="E3188" s="12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294"/>
        <v>102.18750000000001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3">
        <f t="shared" si="298"/>
        <v>41868.715717592589</v>
      </c>
      <c r="T3188" s="13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12">
        <v>15000</v>
      </c>
      <c r="E3189" s="12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294"/>
        <v>116.29333333333334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3">
        <f t="shared" si="298"/>
        <v>41835.458020833328</v>
      </c>
      <c r="T3189" s="13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12">
        <v>200</v>
      </c>
      <c r="E3190" s="12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294"/>
        <v>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3">
        <f t="shared" si="298"/>
        <v>42144.207199074073</v>
      </c>
      <c r="T3190" s="13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12">
        <v>55000</v>
      </c>
      <c r="E3191" s="12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294"/>
        <v>12.327272727272726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3">
        <f t="shared" si="298"/>
        <v>42118.138101851851</v>
      </c>
      <c r="T3191" s="13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12">
        <v>4000</v>
      </c>
      <c r="E3192" s="1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3">
        <f t="shared" si="298"/>
        <v>42682.942997685182</v>
      </c>
      <c r="T3192" s="13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12">
        <v>3750</v>
      </c>
      <c r="E3193" s="12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294"/>
        <v>4.0266666666666664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3">
        <f t="shared" si="298"/>
        <v>42538.547094907401</v>
      </c>
      <c r="T3193" s="13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12">
        <v>10000</v>
      </c>
      <c r="E3194" s="12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294"/>
        <v>1.02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3">
        <f t="shared" si="298"/>
        <v>42018.732164351844</v>
      </c>
      <c r="T3194" s="13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12">
        <v>5000</v>
      </c>
      <c r="E3195" s="12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294"/>
        <v>11.74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3">
        <f t="shared" si="298"/>
        <v>42010.759907407402</v>
      </c>
      <c r="T3195" s="13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12">
        <v>11000</v>
      </c>
      <c r="E3196" s="12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3">
        <f t="shared" si="298"/>
        <v>42181.854143518511</v>
      </c>
      <c r="T3196" s="13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12">
        <v>3500</v>
      </c>
      <c r="E3197" s="12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294"/>
        <v>59.142857142857139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3">
        <f t="shared" si="298"/>
        <v>42017.385902777773</v>
      </c>
      <c r="T3197" s="13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12">
        <v>3000000</v>
      </c>
      <c r="E3198" s="12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294"/>
        <v>0.06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3">
        <f t="shared" si="298"/>
        <v>42157.389756944445</v>
      </c>
      <c r="T3198" s="13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12">
        <v>10000</v>
      </c>
      <c r="E3199" s="12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294"/>
        <v>11.450000000000001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3">
        <f t="shared" si="298"/>
        <v>42009.28493055555</v>
      </c>
      <c r="T3199" s="13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12">
        <v>30000</v>
      </c>
      <c r="E3200" s="12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294"/>
        <v>0.36666666666666664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3">
        <f t="shared" si="298"/>
        <v>42013.216168981475</v>
      </c>
      <c r="T3200" s="13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12">
        <v>5000</v>
      </c>
      <c r="E3201" s="12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294"/>
        <v>52.16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3">
        <f t="shared" si="298"/>
        <v>41858.553449074068</v>
      </c>
      <c r="T3201" s="13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12">
        <v>50000</v>
      </c>
      <c r="E3202" s="1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ref="O3202:O3265" si="300">E3202/D3202 *100</f>
        <v>2E-3</v>
      </c>
      <c r="P3202" s="6">
        <f t="shared" ref="P3202:P3265" si="301">E3202/L3202</f>
        <v>1</v>
      </c>
      <c r="Q3202" t="str">
        <f t="shared" ref="Q3202:Q3265" si="302">LEFT(N3202,FIND("/",N3202)-1)</f>
        <v>theater</v>
      </c>
      <c r="R3202" t="str">
        <f t="shared" ref="R3202:R3265" si="303">RIGHT(N3202,LEN(N3202)-FIND("/",N3202))</f>
        <v>musical</v>
      </c>
      <c r="S3202" s="13">
        <f t="shared" ref="S3202:S3265" si="304">(((J3202/60)/60)/24)+DATE(1970,1,1)+(-5/24)</f>
        <v>42460.112280092588</v>
      </c>
      <c r="T3202" s="13">
        <f t="shared" ref="T3202:T3265" si="305">(((I3202/60)/60)/24)+DATE(1970,1,1)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12">
        <v>2000</v>
      </c>
      <c r="E3203" s="12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si="300"/>
        <v>1.25</v>
      </c>
      <c r="P3203" s="6">
        <f t="shared" si="301"/>
        <v>12.5</v>
      </c>
      <c r="Q3203" t="str">
        <f t="shared" si="302"/>
        <v>theater</v>
      </c>
      <c r="R3203" t="str">
        <f t="shared" si="303"/>
        <v>musical</v>
      </c>
      <c r="S3203" s="13">
        <f t="shared" si="304"/>
        <v>41861.558761574073</v>
      </c>
      <c r="T3203" s="13">
        <f t="shared" si="305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12">
        <v>5000</v>
      </c>
      <c r="E3204" s="12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300"/>
        <v>54.52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3">
        <f t="shared" si="304"/>
        <v>42293.645208333335</v>
      </c>
      <c r="T3204" s="13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12">
        <v>1000</v>
      </c>
      <c r="E3205" s="12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300"/>
        <v>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3">
        <f t="shared" si="304"/>
        <v>42242.780347222222</v>
      </c>
      <c r="T3205" s="13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12">
        <v>500</v>
      </c>
      <c r="E3206" s="12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3">
        <f t="shared" si="304"/>
        <v>42172.477766203701</v>
      </c>
      <c r="T3206" s="13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12">
        <v>8000</v>
      </c>
      <c r="E3207" s="12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300"/>
        <v>3.4125000000000001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3">
        <f t="shared" si="304"/>
        <v>42095.166342592587</v>
      </c>
      <c r="T3207" s="13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12">
        <v>5000</v>
      </c>
      <c r="E3208" s="12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3">
        <f t="shared" si="304"/>
        <v>42236.067719907405</v>
      </c>
      <c r="T3208" s="13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12">
        <v>5500</v>
      </c>
      <c r="E3209" s="12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300"/>
        <v>46.36363636363636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3">
        <f t="shared" si="304"/>
        <v>42057.069525462961</v>
      </c>
      <c r="T3209" s="13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12">
        <v>5000</v>
      </c>
      <c r="E3210" s="12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300"/>
        <v>103.49999999999999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3">
        <f t="shared" si="304"/>
        <v>41827.396724537037</v>
      </c>
      <c r="T3210" s="13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12">
        <v>9500</v>
      </c>
      <c r="E3211" s="12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300"/>
        <v>119.32315789473684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3">
        <f t="shared" si="304"/>
        <v>41778.428912037038</v>
      </c>
      <c r="T3211" s="13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12">
        <v>3000</v>
      </c>
      <c r="E3212" s="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300"/>
        <v>125.76666666666667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3">
        <f t="shared" si="304"/>
        <v>41013.728229166663</v>
      </c>
      <c r="T3212" s="13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12">
        <v>23000</v>
      </c>
      <c r="E3213" s="12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300"/>
        <v>119.74347826086958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3">
        <f t="shared" si="304"/>
        <v>41834.378240740742</v>
      </c>
      <c r="T3213" s="13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12">
        <v>4000</v>
      </c>
      <c r="E3214" s="12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300"/>
        <v>126.25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3">
        <f t="shared" si="304"/>
        <v>41829.587395833332</v>
      </c>
      <c r="T3214" s="13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12">
        <v>6000</v>
      </c>
      <c r="E3215" s="12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300"/>
        <v>100.11666666666667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3">
        <f t="shared" si="304"/>
        <v>42171.555081018516</v>
      </c>
      <c r="T3215" s="13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12">
        <v>12000</v>
      </c>
      <c r="E3216" s="12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300"/>
        <v>102.13333333333334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3">
        <f t="shared" si="304"/>
        <v>42337.584178240737</v>
      </c>
      <c r="T3216" s="13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12">
        <v>35000</v>
      </c>
      <c r="E3217" s="12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300"/>
        <v>100.35142857142858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3">
        <f t="shared" si="304"/>
        <v>42219.456840277773</v>
      </c>
      <c r="T3217" s="13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12">
        <v>2000</v>
      </c>
      <c r="E3218" s="12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300"/>
        <v>100.05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3">
        <f t="shared" si="304"/>
        <v>42165.254293981481</v>
      </c>
      <c r="T3218" s="13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12">
        <v>4500</v>
      </c>
      <c r="E3219" s="12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300"/>
        <v>116.02222222222223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3">
        <f t="shared" si="304"/>
        <v>42648.337777777771</v>
      </c>
      <c r="T3219" s="13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12">
        <v>12000</v>
      </c>
      <c r="E3220" s="12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300"/>
        <v>102.1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3">
        <f t="shared" si="304"/>
        <v>41970.793819444443</v>
      </c>
      <c r="T3220" s="13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12">
        <v>20000</v>
      </c>
      <c r="E3221" s="12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300"/>
        <v>100.11000000000001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3">
        <f t="shared" si="304"/>
        <v>42050.77484953704</v>
      </c>
      <c r="T3221" s="13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12">
        <v>15000</v>
      </c>
      <c r="E3222" s="1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300"/>
        <v>100.84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3">
        <f t="shared" si="304"/>
        <v>42772.625046296293</v>
      </c>
      <c r="T3222" s="13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12">
        <v>4000</v>
      </c>
      <c r="E3223" s="12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300"/>
        <v>103.42499999999998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3">
        <f t="shared" si="304"/>
        <v>42155.488460648143</v>
      </c>
      <c r="T3223" s="13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12">
        <v>2500</v>
      </c>
      <c r="E3224" s="12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300"/>
        <v>124.8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3">
        <f t="shared" si="304"/>
        <v>42270.373807870368</v>
      </c>
      <c r="T3224" s="13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12">
        <v>3100</v>
      </c>
      <c r="E3225" s="12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300"/>
        <v>109.51612903225806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3">
        <f t="shared" si="304"/>
        <v>42206.62703703704</v>
      </c>
      <c r="T3225" s="13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12">
        <v>30000</v>
      </c>
      <c r="E3226" s="12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300"/>
        <v>102.03333333333333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3">
        <f t="shared" si="304"/>
        <v>42697.642511574071</v>
      </c>
      <c r="T3226" s="13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12">
        <v>2000</v>
      </c>
      <c r="E3227" s="12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300"/>
        <v>102.35000000000001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3">
        <f t="shared" si="304"/>
        <v>42503.351134259261</v>
      </c>
      <c r="T3227" s="13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12">
        <v>1200</v>
      </c>
      <c r="E3228" s="12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300"/>
        <v>104.16666666666667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3">
        <f t="shared" si="304"/>
        <v>42277.375138888885</v>
      </c>
      <c r="T3228" s="13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12">
        <v>1200</v>
      </c>
      <c r="E3229" s="12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300"/>
        <v>125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3">
        <f t="shared" si="304"/>
        <v>42722.674027777779</v>
      </c>
      <c r="T3229" s="13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12">
        <v>7000</v>
      </c>
      <c r="E3230" s="12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300"/>
        <v>102.34285714285714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3">
        <f t="shared" si="304"/>
        <v>42323.500972222224</v>
      </c>
      <c r="T3230" s="13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12">
        <v>20000</v>
      </c>
      <c r="E3231" s="12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300"/>
        <v>107.86500000000001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3">
        <f t="shared" si="304"/>
        <v>41933.083310185182</v>
      </c>
      <c r="T3231" s="13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12">
        <v>2600</v>
      </c>
      <c r="E3232" s="1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300"/>
        <v>109.88461538461539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3">
        <f t="shared" si="304"/>
        <v>41897.959791666668</v>
      </c>
      <c r="T3232" s="13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12">
        <v>1000</v>
      </c>
      <c r="E3233" s="12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300"/>
        <v>161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3">
        <f t="shared" si="304"/>
        <v>42446.735497685186</v>
      </c>
      <c r="T3233" s="13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12">
        <v>1000</v>
      </c>
      <c r="E3234" s="12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300"/>
        <v>131.20000000000002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3">
        <f t="shared" si="304"/>
        <v>42463.605520833335</v>
      </c>
      <c r="T3234" s="13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12">
        <v>5000</v>
      </c>
      <c r="E3235" s="12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300"/>
        <v>118.8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3">
        <f t="shared" si="304"/>
        <v>42766.596701388888</v>
      </c>
      <c r="T3235" s="13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12">
        <v>4000</v>
      </c>
      <c r="E3236" s="12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300"/>
        <v>100.39275000000001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3">
        <f t="shared" si="304"/>
        <v>42734.581111111103</v>
      </c>
      <c r="T3236" s="13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12">
        <v>15000</v>
      </c>
      <c r="E3237" s="12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300"/>
        <v>103.20666666666666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3">
        <f t="shared" si="304"/>
        <v>42522.139479166661</v>
      </c>
      <c r="T3237" s="13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12">
        <v>20000</v>
      </c>
      <c r="E3238" s="12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300"/>
        <v>100.6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3">
        <f t="shared" si="304"/>
        <v>42702.708715277775</v>
      </c>
      <c r="T3238" s="13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12">
        <v>35000</v>
      </c>
      <c r="E3239" s="12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300"/>
        <v>100.78754285714287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3">
        <f t="shared" si="304"/>
        <v>42252.266018518516</v>
      </c>
      <c r="T3239" s="13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12">
        <v>2800</v>
      </c>
      <c r="E3240" s="12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300"/>
        <v>112.32142857142857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3">
        <f t="shared" si="304"/>
        <v>42156.302060185182</v>
      </c>
      <c r="T3240" s="13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12">
        <v>5862</v>
      </c>
      <c r="E3241" s="12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300"/>
        <v>105.91914022517912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3">
        <f t="shared" si="304"/>
        <v>42277.880706018514</v>
      </c>
      <c r="T3241" s="13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12">
        <v>3000</v>
      </c>
      <c r="E3242" s="1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300"/>
        <v>100.56666666666668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3">
        <f t="shared" si="304"/>
        <v>42754.485509259255</v>
      </c>
      <c r="T3242" s="13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12">
        <v>8500</v>
      </c>
      <c r="E3243" s="12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300"/>
        <v>115.30588235294117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3">
        <f t="shared" si="304"/>
        <v>41893.116550925923</v>
      </c>
      <c r="T3243" s="13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12">
        <v>10000</v>
      </c>
      <c r="E3244" s="12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300"/>
        <v>127.30419999999999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3">
        <f t="shared" si="304"/>
        <v>41871.547361111108</v>
      </c>
      <c r="T3244" s="13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12">
        <v>8000</v>
      </c>
      <c r="E3245" s="12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300"/>
        <v>102.83750000000001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3">
        <f t="shared" si="304"/>
        <v>42261.888449074067</v>
      </c>
      <c r="T3245" s="13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12">
        <v>1600</v>
      </c>
      <c r="E3246" s="12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300"/>
        <v>102.9375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3">
        <f t="shared" si="304"/>
        <v>42675.485902777778</v>
      </c>
      <c r="T3246" s="13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12">
        <v>21000</v>
      </c>
      <c r="E3247" s="12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300"/>
        <v>104.3047619047619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3">
        <f t="shared" si="304"/>
        <v>42135.391874999994</v>
      </c>
      <c r="T3247" s="13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12">
        <v>10000</v>
      </c>
      <c r="E3248" s="12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300"/>
        <v>111.22000000000001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3">
        <f t="shared" si="304"/>
        <v>42230.263888888883</v>
      </c>
      <c r="T3248" s="13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12">
        <v>2500</v>
      </c>
      <c r="E3249" s="12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300"/>
        <v>105.86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3">
        <f t="shared" si="304"/>
        <v>42167.22583333333</v>
      </c>
      <c r="T3249" s="13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12">
        <v>12000</v>
      </c>
      <c r="E3250" s="12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300"/>
        <v>100.79166666666666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3">
        <f t="shared" si="304"/>
        <v>42068.68005787037</v>
      </c>
      <c r="T3250" s="13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12">
        <v>5500</v>
      </c>
      <c r="E3251" s="12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300"/>
        <v>104.92727272727274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3">
        <f t="shared" si="304"/>
        <v>42145.538356481477</v>
      </c>
      <c r="T3251" s="13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12">
        <v>25000</v>
      </c>
      <c r="E3252" s="1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300"/>
        <v>101.55199999999999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3">
        <f t="shared" si="304"/>
        <v>41918.533842592587</v>
      </c>
      <c r="T3252" s="13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12">
        <v>1500</v>
      </c>
      <c r="E3253" s="12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300"/>
        <v>110.73333333333333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3">
        <f t="shared" si="304"/>
        <v>42146.52275462963</v>
      </c>
      <c r="T3253" s="13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12">
        <v>2250</v>
      </c>
      <c r="E3254" s="12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300"/>
        <v>127.82222222222221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3">
        <f t="shared" si="304"/>
        <v>42590.264351851853</v>
      </c>
      <c r="T3254" s="13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12">
        <v>20000</v>
      </c>
      <c r="E3255" s="12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300"/>
        <v>101.82500000000002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3">
        <f t="shared" si="304"/>
        <v>42602.368379629632</v>
      </c>
      <c r="T3255" s="13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12">
        <v>13000</v>
      </c>
      <c r="E3256" s="12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300"/>
        <v>101.25769230769231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3">
        <f t="shared" si="304"/>
        <v>42058.877418981479</v>
      </c>
      <c r="T3256" s="13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12">
        <v>300</v>
      </c>
      <c r="E3257" s="12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300"/>
        <v>175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3">
        <f t="shared" si="304"/>
        <v>41889.559895833328</v>
      </c>
      <c r="T3257" s="13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12">
        <v>10000</v>
      </c>
      <c r="E3258" s="12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300"/>
        <v>128.06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3">
        <f t="shared" si="304"/>
        <v>42144.365474537037</v>
      </c>
      <c r="T3258" s="13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12">
        <v>2000</v>
      </c>
      <c r="E3259" s="12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300"/>
        <v>106.29949999999999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3">
        <f t="shared" si="304"/>
        <v>42758.351296296292</v>
      </c>
      <c r="T3259" s="13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12">
        <v>7000</v>
      </c>
      <c r="E3260" s="12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300"/>
        <v>105.21428571428571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3">
        <f t="shared" si="304"/>
        <v>41982.678946759253</v>
      </c>
      <c r="T3260" s="13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12">
        <v>23000</v>
      </c>
      <c r="E3261" s="12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300"/>
        <v>106.16782608695652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3">
        <f t="shared" si="304"/>
        <v>42614.552604166667</v>
      </c>
      <c r="T3261" s="13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12">
        <v>5000</v>
      </c>
      <c r="E3262" s="1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300"/>
        <v>109.24000000000001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3">
        <f t="shared" si="304"/>
        <v>42303.464328703696</v>
      </c>
      <c r="T3262" s="13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12">
        <v>3300</v>
      </c>
      <c r="E3263" s="12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300"/>
        <v>100.45454545454547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3">
        <f t="shared" si="304"/>
        <v>42171.517083333332</v>
      </c>
      <c r="T3263" s="13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12">
        <v>12200</v>
      </c>
      <c r="E3264" s="12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300"/>
        <v>103.04098360655738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3">
        <f t="shared" si="304"/>
        <v>41964.107199074067</v>
      </c>
      <c r="T3264" s="13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12">
        <v>2500</v>
      </c>
      <c r="E3265" s="12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300"/>
        <v>112.1664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3">
        <f t="shared" si="304"/>
        <v>42284.30773148148</v>
      </c>
      <c r="T3265" s="13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12">
        <v>2500</v>
      </c>
      <c r="E3266" s="12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ref="O3266:O3329" si="306">E3266/D3266 *100</f>
        <v>103</v>
      </c>
      <c r="P3266" s="6">
        <f t="shared" ref="P3266:P3329" si="307">E3266/L3266</f>
        <v>52.551020408163268</v>
      </c>
      <c r="Q3266" t="str">
        <f t="shared" ref="Q3266:Q3329" si="308">LEFT(N3266,FIND("/",N3266)-1)</f>
        <v>theater</v>
      </c>
      <c r="R3266" t="str">
        <f t="shared" ref="R3266:R3329" si="309">RIGHT(N3266,LEN(N3266)-FIND("/",N3266))</f>
        <v>plays</v>
      </c>
      <c r="S3266" s="13">
        <f t="shared" ref="S3266:S3329" si="310">(((J3266/60)/60)/24)+DATE(1970,1,1)+(-5/24)</f>
        <v>42016.591874999998</v>
      </c>
      <c r="T3266" s="13">
        <f t="shared" ref="T3266:T3329" si="311">(((I3266/60)/60)/24)+DATE(1970,1,1)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12">
        <v>2700</v>
      </c>
      <c r="E3267" s="12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si="306"/>
        <v>164</v>
      </c>
      <c r="P3267" s="6">
        <f t="shared" si="307"/>
        <v>70.285714285714292</v>
      </c>
      <c r="Q3267" t="str">
        <f t="shared" si="308"/>
        <v>theater</v>
      </c>
      <c r="R3267" t="str">
        <f t="shared" si="309"/>
        <v>plays</v>
      </c>
      <c r="S3267" s="13">
        <f t="shared" si="310"/>
        <v>42311.503645833327</v>
      </c>
      <c r="T3267" s="13">
        <f t="shared" si="311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12">
        <v>6000</v>
      </c>
      <c r="E3268" s="12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306"/>
        <v>131.28333333333333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3">
        <f t="shared" si="310"/>
        <v>42136.32780092593</v>
      </c>
      <c r="T3268" s="13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12">
        <v>15000</v>
      </c>
      <c r="E3269" s="12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306"/>
        <v>102.1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3">
        <f t="shared" si="310"/>
        <v>42172.549305555549</v>
      </c>
      <c r="T3269" s="13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12">
        <v>2000</v>
      </c>
      <c r="E3270" s="12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306"/>
        <v>128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3">
        <f t="shared" si="310"/>
        <v>42590.695925925924</v>
      </c>
      <c r="T3270" s="13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12">
        <v>8000</v>
      </c>
      <c r="E3271" s="12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306"/>
        <v>101.49999999999999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3">
        <f t="shared" si="310"/>
        <v>42137.18746527777</v>
      </c>
      <c r="T3271" s="13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12">
        <v>1800</v>
      </c>
      <c r="E3272" s="1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306"/>
        <v>101.66666666666666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3">
        <f t="shared" si="310"/>
        <v>42167.324826388889</v>
      </c>
      <c r="T3272" s="13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12">
        <v>1500</v>
      </c>
      <c r="E3273" s="12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306"/>
        <v>130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3">
        <f t="shared" si="310"/>
        <v>41915.22887731481</v>
      </c>
      <c r="T3273" s="13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12">
        <v>10000</v>
      </c>
      <c r="E3274" s="12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306"/>
        <v>154.43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3">
        <f t="shared" si="310"/>
        <v>42284.291770833333</v>
      </c>
      <c r="T3274" s="13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12">
        <v>4000</v>
      </c>
      <c r="E3275" s="12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306"/>
        <v>107.4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3">
        <f t="shared" si="310"/>
        <v>42611.5930787037</v>
      </c>
      <c r="T3275" s="13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12">
        <v>15500</v>
      </c>
      <c r="E3276" s="12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306"/>
        <v>101.32258064516128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3">
        <f t="shared" si="310"/>
        <v>42400.496203703697</v>
      </c>
      <c r="T3276" s="13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12">
        <v>1800</v>
      </c>
      <c r="E3277" s="12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306"/>
        <v>100.27777777777777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3">
        <f t="shared" si="310"/>
        <v>42017.672118055554</v>
      </c>
      <c r="T3277" s="13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12">
        <v>4500</v>
      </c>
      <c r="E3278" s="12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306"/>
        <v>116.84444444444443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3">
        <f t="shared" si="310"/>
        <v>42426.741655092592</v>
      </c>
      <c r="T3278" s="13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12">
        <v>5000</v>
      </c>
      <c r="E3279" s="12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306"/>
        <v>108.60000000000001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3">
        <f t="shared" si="310"/>
        <v>41931.474606481483</v>
      </c>
      <c r="T3279" s="13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12">
        <v>2500</v>
      </c>
      <c r="E3280" s="12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306"/>
        <v>103.4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3">
        <f t="shared" si="310"/>
        <v>42124.640081018515</v>
      </c>
      <c r="T3280" s="13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12">
        <v>5800</v>
      </c>
      <c r="E3281" s="12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306"/>
        <v>114.27586206896552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3">
        <f t="shared" si="310"/>
        <v>42430.894201388881</v>
      </c>
      <c r="T3281" s="13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12">
        <v>2000</v>
      </c>
      <c r="E3282" s="1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306"/>
        <v>103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3">
        <f t="shared" si="310"/>
        <v>42121.548587962963</v>
      </c>
      <c r="T3282" s="13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12">
        <v>5000</v>
      </c>
      <c r="E3283" s="12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306"/>
        <v>121.6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3">
        <f t="shared" si="310"/>
        <v>42218.811400462961</v>
      </c>
      <c r="T3283" s="13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12">
        <v>31000</v>
      </c>
      <c r="E3284" s="12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306"/>
        <v>102.6467741935484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3">
        <f t="shared" si="310"/>
        <v>42444.985972222225</v>
      </c>
      <c r="T3284" s="13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12">
        <v>800</v>
      </c>
      <c r="E3285" s="12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306"/>
        <v>104.75000000000001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3">
        <f t="shared" si="310"/>
        <v>42379.535856481474</v>
      </c>
      <c r="T3285" s="13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12">
        <v>3000</v>
      </c>
      <c r="E3286" s="12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306"/>
        <v>101.6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3">
        <f t="shared" si="310"/>
        <v>42380.676539351851</v>
      </c>
      <c r="T3286" s="13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12">
        <v>4999</v>
      </c>
      <c r="E3287" s="12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306"/>
        <v>112.10242048409683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3">
        <f t="shared" si="310"/>
        <v>42762.734097222223</v>
      </c>
      <c r="T3287" s="13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12">
        <v>15000</v>
      </c>
      <c r="E3288" s="12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306"/>
        <v>101.76666666666667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3">
        <f t="shared" si="310"/>
        <v>42567.631736111107</v>
      </c>
      <c r="T3288" s="13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12">
        <v>2500</v>
      </c>
      <c r="E3289" s="12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306"/>
        <v>100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3">
        <f t="shared" si="310"/>
        <v>42311.541990740741</v>
      </c>
      <c r="T3289" s="13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12">
        <v>10000</v>
      </c>
      <c r="E3290" s="12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306"/>
        <v>100.26489999999998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3">
        <f t="shared" si="310"/>
        <v>42505.566145833327</v>
      </c>
      <c r="T3290" s="13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12">
        <v>500</v>
      </c>
      <c r="E3291" s="12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306"/>
        <v>133.04200000000003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3">
        <f t="shared" si="310"/>
        <v>42758.159745370365</v>
      </c>
      <c r="T3291" s="13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12">
        <v>2000</v>
      </c>
      <c r="E3292" s="1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306"/>
        <v>121.2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3">
        <f t="shared" si="310"/>
        <v>42775.306608796294</v>
      </c>
      <c r="T3292" s="13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12">
        <v>500</v>
      </c>
      <c r="E3293" s="12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306"/>
        <v>113.99999999999999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3">
        <f t="shared" si="310"/>
        <v>42232.494212962956</v>
      </c>
      <c r="T3293" s="13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12">
        <v>101</v>
      </c>
      <c r="E3294" s="12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306"/>
        <v>286.13861386138615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3">
        <f t="shared" si="310"/>
        <v>42282.561898148146</v>
      </c>
      <c r="T3294" s="13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12">
        <v>4500</v>
      </c>
      <c r="E3295" s="12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306"/>
        <v>170.44444444444446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3">
        <f t="shared" si="310"/>
        <v>42768.217037037037</v>
      </c>
      <c r="T3295" s="13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12">
        <v>600</v>
      </c>
      <c r="E3296" s="12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306"/>
        <v>118.33333333333333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3">
        <f t="shared" si="310"/>
        <v>42141.33280092592</v>
      </c>
      <c r="T3296" s="13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12">
        <v>700</v>
      </c>
      <c r="E3297" s="12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306"/>
        <v>102.85857142857142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3">
        <f t="shared" si="310"/>
        <v>42609.234131944446</v>
      </c>
      <c r="T3297" s="13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12">
        <v>1500</v>
      </c>
      <c r="E3298" s="12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306"/>
        <v>144.06666666666666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3">
        <f t="shared" si="310"/>
        <v>42309.54828703704</v>
      </c>
      <c r="T3298" s="13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12">
        <v>5500</v>
      </c>
      <c r="E3299" s="12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306"/>
        <v>100.07272727272726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3">
        <f t="shared" si="310"/>
        <v>42193.563148148147</v>
      </c>
      <c r="T3299" s="13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12">
        <v>10000</v>
      </c>
      <c r="E3300" s="12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306"/>
        <v>101.73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3">
        <f t="shared" si="310"/>
        <v>42239.749629629623</v>
      </c>
      <c r="T3300" s="13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12">
        <v>3000</v>
      </c>
      <c r="E3301" s="12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306"/>
        <v>116.19999999999999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3">
        <f t="shared" si="310"/>
        <v>42261.709062499998</v>
      </c>
      <c r="T3301" s="13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12">
        <v>3000</v>
      </c>
      <c r="E3302" s="1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306"/>
        <v>136.16666666666666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3">
        <f t="shared" si="310"/>
        <v>42102.535439814812</v>
      </c>
      <c r="T3302" s="13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12">
        <v>3000</v>
      </c>
      <c r="E3303" s="12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306"/>
        <v>133.46666666666667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3">
        <f t="shared" si="310"/>
        <v>42538.527500000004</v>
      </c>
      <c r="T3303" s="13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12">
        <v>8400</v>
      </c>
      <c r="E3304" s="12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306"/>
        <v>103.39285714285715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3">
        <f t="shared" si="310"/>
        <v>42681.143240740734</v>
      </c>
      <c r="T3304" s="13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12">
        <v>1800</v>
      </c>
      <c r="E3305" s="12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306"/>
        <v>115.88888888888889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3">
        <f t="shared" si="310"/>
        <v>42056.443101851844</v>
      </c>
      <c r="T3305" s="13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12">
        <v>15000</v>
      </c>
      <c r="E3306" s="12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306"/>
        <v>104.51666666666665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3">
        <f t="shared" si="310"/>
        <v>42696.41611111111</v>
      </c>
      <c r="T3306" s="13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12">
        <v>4000</v>
      </c>
      <c r="E3307" s="12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306"/>
        <v>102.02500000000001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3">
        <f t="shared" si="310"/>
        <v>42186.647546296292</v>
      </c>
      <c r="T3307" s="13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12">
        <v>1500</v>
      </c>
      <c r="E3308" s="12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306"/>
        <v>175.33333333333334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3">
        <f t="shared" si="310"/>
        <v>42493.010902777773</v>
      </c>
      <c r="T3308" s="13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12">
        <v>1000</v>
      </c>
      <c r="E3309" s="12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306"/>
        <v>106.67999999999999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3">
        <f t="shared" si="310"/>
        <v>42474.848831018513</v>
      </c>
      <c r="T3309" s="13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12">
        <v>3500</v>
      </c>
      <c r="E3310" s="12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306"/>
        <v>122.28571428571429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3">
        <f t="shared" si="310"/>
        <v>42452.668576388889</v>
      </c>
      <c r="T3310" s="13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12">
        <v>350</v>
      </c>
      <c r="E3311" s="12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306"/>
        <v>159.42857142857144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3">
        <f t="shared" si="310"/>
        <v>42628.441874999997</v>
      </c>
      <c r="T3311" s="13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12">
        <v>6500</v>
      </c>
      <c r="E3312" s="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306"/>
        <v>100.07692307692308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3">
        <f t="shared" si="310"/>
        <v>42253.720196759255</v>
      </c>
      <c r="T3312" s="13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12">
        <v>2500</v>
      </c>
      <c r="E3313" s="12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306"/>
        <v>109.84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3">
        <f t="shared" si="310"/>
        <v>42264.083449074074</v>
      </c>
      <c r="T3313" s="13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12">
        <v>2500</v>
      </c>
      <c r="E3314" s="12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306"/>
        <v>100.03999999999999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3">
        <f t="shared" si="310"/>
        <v>42664.601226851846</v>
      </c>
      <c r="T3314" s="13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12">
        <v>2000</v>
      </c>
      <c r="E3315" s="12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306"/>
        <v>116.05000000000001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3">
        <f t="shared" si="310"/>
        <v>42382.036076388882</v>
      </c>
      <c r="T3315" s="13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12">
        <v>800</v>
      </c>
      <c r="E3316" s="12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306"/>
        <v>210.75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3">
        <f t="shared" si="310"/>
        <v>42105.059155092589</v>
      </c>
      <c r="T3316" s="13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12">
        <v>4000</v>
      </c>
      <c r="E3317" s="12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306"/>
        <v>110.00000000000001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3">
        <f t="shared" si="310"/>
        <v>42466.095381944448</v>
      </c>
      <c r="T3317" s="13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12">
        <v>11737</v>
      </c>
      <c r="E3318" s="12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306"/>
        <v>100.08673425918037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3">
        <f t="shared" si="310"/>
        <v>41826.662905092591</v>
      </c>
      <c r="T3318" s="13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12">
        <v>1050</v>
      </c>
      <c r="E3319" s="12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306"/>
        <v>106.19047619047619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3">
        <f t="shared" si="310"/>
        <v>42498.831296296288</v>
      </c>
      <c r="T3319" s="13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12">
        <v>2000</v>
      </c>
      <c r="E3320" s="12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306"/>
        <v>125.6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3">
        <f t="shared" si="310"/>
        <v>42431.093668981477</v>
      </c>
      <c r="T3320" s="13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12">
        <v>500</v>
      </c>
      <c r="E3321" s="12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306"/>
        <v>108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3">
        <f t="shared" si="310"/>
        <v>41990.377152777779</v>
      </c>
      <c r="T3321" s="13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12">
        <v>2500</v>
      </c>
      <c r="E3322" s="1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306"/>
        <v>101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3">
        <f t="shared" si="310"/>
        <v>42512.837465277778</v>
      </c>
      <c r="T3322" s="13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12">
        <v>500</v>
      </c>
      <c r="E3323" s="12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306"/>
        <v>107.4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3">
        <f t="shared" si="310"/>
        <v>41913.891956018517</v>
      </c>
      <c r="T3323" s="13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12">
        <v>3300</v>
      </c>
      <c r="E3324" s="12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306"/>
        <v>101.51515151515152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3">
        <f t="shared" si="310"/>
        <v>42520.802037037036</v>
      </c>
      <c r="T3324" s="13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12">
        <v>1000</v>
      </c>
      <c r="E3325" s="12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306"/>
        <v>125.89999999999999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3">
        <f t="shared" si="310"/>
        <v>42608.157499999994</v>
      </c>
      <c r="T3325" s="13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12">
        <v>1500</v>
      </c>
      <c r="E3326" s="12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306"/>
        <v>101.66666666666666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3">
        <f t="shared" si="310"/>
        <v>42512.374884259254</v>
      </c>
      <c r="T3326" s="13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12">
        <v>400</v>
      </c>
      <c r="E3327" s="12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306"/>
        <v>112.5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3">
        <f t="shared" si="310"/>
        <v>42064.577280092592</v>
      </c>
      <c r="T3327" s="13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12">
        <v>8000</v>
      </c>
      <c r="E3328" s="12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306"/>
        <v>101.375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3">
        <f t="shared" si="310"/>
        <v>42041.505844907406</v>
      </c>
      <c r="T3328" s="13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12">
        <v>800</v>
      </c>
      <c r="E3329" s="12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306"/>
        <v>101.25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3">
        <f t="shared" si="310"/>
        <v>42468.166273148141</v>
      </c>
      <c r="T3329" s="13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12">
        <v>1800</v>
      </c>
      <c r="E3330" s="12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ref="O3330:O3393" si="312">E3330/D3330 *100</f>
        <v>146.38888888888889</v>
      </c>
      <c r="P3330" s="6">
        <f t="shared" ref="P3330:P3393" si="313">E3330/L3330</f>
        <v>292.77777777777777</v>
      </c>
      <c r="Q3330" t="str">
        <f t="shared" ref="Q3330:Q3393" si="314">LEFT(N3330,FIND("/",N3330)-1)</f>
        <v>theater</v>
      </c>
      <c r="R3330" t="str">
        <f t="shared" ref="R3330:R3393" si="315">RIGHT(N3330,LEN(N3330)-FIND("/",N3330))</f>
        <v>plays</v>
      </c>
      <c r="S3330" s="13">
        <f t="shared" ref="S3330:S3393" si="316">(((J3330/60)/60)/24)+DATE(1970,1,1)+(-5/24)</f>
        <v>41822.366701388884</v>
      </c>
      <c r="T3330" s="13">
        <f t="shared" ref="T3330:T3393" si="317">(((I3330/60)/60)/24)+DATE(1970,1,1)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12">
        <v>1000</v>
      </c>
      <c r="E3331" s="12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si="312"/>
        <v>116.8</v>
      </c>
      <c r="P3331" s="6">
        <f t="shared" si="313"/>
        <v>44.92307692307692</v>
      </c>
      <c r="Q3331" t="str">
        <f t="shared" si="314"/>
        <v>theater</v>
      </c>
      <c r="R3331" t="str">
        <f t="shared" si="315"/>
        <v>plays</v>
      </c>
      <c r="S3331" s="13">
        <f t="shared" si="316"/>
        <v>41837.114675925921</v>
      </c>
      <c r="T3331" s="13">
        <f t="shared" si="317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12">
        <v>1500</v>
      </c>
      <c r="E3332" s="1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312"/>
        <v>106.26666666666667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3">
        <f t="shared" si="316"/>
        <v>42065.679027777776</v>
      </c>
      <c r="T3332" s="13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12">
        <v>5000</v>
      </c>
      <c r="E3333" s="12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312"/>
        <v>104.52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3">
        <f t="shared" si="316"/>
        <v>42248.48942129629</v>
      </c>
      <c r="T3333" s="13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12">
        <v>6000</v>
      </c>
      <c r="E3334" s="12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312"/>
        <v>100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3">
        <f t="shared" si="316"/>
        <v>41809.651967592588</v>
      </c>
      <c r="T3334" s="13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12">
        <v>3500</v>
      </c>
      <c r="E3335" s="12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312"/>
        <v>104.57142857142858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3">
        <f t="shared" si="316"/>
        <v>42148.468518518515</v>
      </c>
      <c r="T3335" s="13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12">
        <v>3871</v>
      </c>
      <c r="E3336" s="12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312"/>
        <v>138.62051149573753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3">
        <f t="shared" si="316"/>
        <v>42185.312754629624</v>
      </c>
      <c r="T3336" s="13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12">
        <v>5000</v>
      </c>
      <c r="E3337" s="12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312"/>
        <v>100.32000000000001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3">
        <f t="shared" si="316"/>
        <v>41827.465810185182</v>
      </c>
      <c r="T3337" s="13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12">
        <v>250</v>
      </c>
      <c r="E3338" s="12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312"/>
        <v>100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3">
        <f t="shared" si="316"/>
        <v>42437.190347222226</v>
      </c>
      <c r="T3338" s="13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12">
        <v>2500</v>
      </c>
      <c r="E3339" s="12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312"/>
        <v>110.2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3">
        <f t="shared" si="316"/>
        <v>41901.073692129627</v>
      </c>
      <c r="T3339" s="13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12">
        <v>15000</v>
      </c>
      <c r="E3340" s="12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312"/>
        <v>102.18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3">
        <f t="shared" si="316"/>
        <v>42769.366666666661</v>
      </c>
      <c r="T3340" s="13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12">
        <v>8000</v>
      </c>
      <c r="E3341" s="12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312"/>
        <v>104.35000000000001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3">
        <f t="shared" si="316"/>
        <v>42549.457384259258</v>
      </c>
      <c r="T3341" s="13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12">
        <v>3000</v>
      </c>
      <c r="E3342" s="1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312"/>
        <v>138.16666666666666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3">
        <f t="shared" si="316"/>
        <v>42685.765671296293</v>
      </c>
      <c r="T3342" s="13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12">
        <v>3350</v>
      </c>
      <c r="E3343" s="12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312"/>
        <v>100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3">
        <f t="shared" si="316"/>
        <v>42510.590520833335</v>
      </c>
      <c r="T3343" s="13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12">
        <v>6000</v>
      </c>
      <c r="E3344" s="12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312"/>
        <v>101.66666666666666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3">
        <f t="shared" si="316"/>
        <v>42062.088078703695</v>
      </c>
      <c r="T3344" s="13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12">
        <v>700</v>
      </c>
      <c r="E3345" s="12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312"/>
        <v>171.42857142857142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3">
        <f t="shared" si="316"/>
        <v>42452.708148148151</v>
      </c>
      <c r="T3345" s="13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12">
        <v>4500</v>
      </c>
      <c r="E3346" s="12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312"/>
        <v>101.44444444444444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3">
        <f t="shared" si="316"/>
        <v>41850.991817129623</v>
      </c>
      <c r="T3346" s="13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12">
        <v>500</v>
      </c>
      <c r="E3347" s="12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312"/>
        <v>130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3">
        <f t="shared" si="316"/>
        <v>42052.897777777776</v>
      </c>
      <c r="T3347" s="13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12">
        <v>1500</v>
      </c>
      <c r="E3348" s="12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312"/>
        <v>110.00000000000001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3">
        <f t="shared" si="316"/>
        <v>42053.816087962965</v>
      </c>
      <c r="T3348" s="13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12">
        <v>2000</v>
      </c>
      <c r="E3349" s="12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312"/>
        <v>119.44999999999999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3">
        <f t="shared" si="316"/>
        <v>42484.343217592592</v>
      </c>
      <c r="T3349" s="13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12">
        <v>5500</v>
      </c>
      <c r="E3350" s="12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312"/>
        <v>100.2909090909091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3">
        <f t="shared" si="316"/>
        <v>42466.350462962961</v>
      </c>
      <c r="T3350" s="13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12">
        <v>1000</v>
      </c>
      <c r="E3351" s="12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312"/>
        <v>153.4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3">
        <f t="shared" si="316"/>
        <v>42512.902453703697</v>
      </c>
      <c r="T3351" s="13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12">
        <v>3500</v>
      </c>
      <c r="E3352" s="1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312"/>
        <v>104.42857142857143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3">
        <f t="shared" si="316"/>
        <v>42302.493182870363</v>
      </c>
      <c r="T3352" s="13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12">
        <v>5000</v>
      </c>
      <c r="E3353" s="12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312"/>
        <v>101.1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3">
        <f t="shared" si="316"/>
        <v>41806.187094907407</v>
      </c>
      <c r="T3353" s="13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12">
        <v>5000</v>
      </c>
      <c r="E3354" s="12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312"/>
        <v>107.52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3">
        <f t="shared" si="316"/>
        <v>42495.784467592595</v>
      </c>
      <c r="T3354" s="13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12">
        <v>500</v>
      </c>
      <c r="E3355" s="12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312"/>
        <v>315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3">
        <f t="shared" si="316"/>
        <v>42479.223958333336</v>
      </c>
      <c r="T3355" s="13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12">
        <v>3000</v>
      </c>
      <c r="E3356" s="12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312"/>
        <v>101.93333333333334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3">
        <f t="shared" si="316"/>
        <v>42270.518587962964</v>
      </c>
      <c r="T3356" s="13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12">
        <v>1750</v>
      </c>
      <c r="E3357" s="12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312"/>
        <v>126.28571428571429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3">
        <f t="shared" si="316"/>
        <v>42489.411192129628</v>
      </c>
      <c r="T3357" s="13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12">
        <v>1500</v>
      </c>
      <c r="E3358" s="12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312"/>
        <v>101.4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3">
        <f t="shared" si="316"/>
        <v>42536.607314814813</v>
      </c>
      <c r="T3358" s="13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12">
        <v>2000</v>
      </c>
      <c r="E3359" s="12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312"/>
        <v>101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3">
        <f t="shared" si="316"/>
        <v>41822.209606481476</v>
      </c>
      <c r="T3359" s="13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12">
        <v>10000</v>
      </c>
      <c r="E3360" s="12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312"/>
        <v>102.99000000000001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3">
        <f t="shared" si="316"/>
        <v>41932.102766203701</v>
      </c>
      <c r="T3360" s="13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12">
        <v>4000</v>
      </c>
      <c r="E3361" s="12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312"/>
        <v>106.25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3">
        <f t="shared" si="316"/>
        <v>42745.848773148151</v>
      </c>
      <c r="T3361" s="13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12">
        <v>9000</v>
      </c>
      <c r="E3362" s="1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312"/>
        <v>101.37777777777779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3">
        <f t="shared" si="316"/>
        <v>42696.874340277776</v>
      </c>
      <c r="T3362" s="13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12">
        <v>5000</v>
      </c>
      <c r="E3363" s="12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312"/>
        <v>113.46000000000001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3">
        <f t="shared" si="316"/>
        <v>41865.817013888889</v>
      </c>
      <c r="T3363" s="13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12">
        <v>500</v>
      </c>
      <c r="E3364" s="12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312"/>
        <v>218.00000000000003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3">
        <f t="shared" si="316"/>
        <v>42055.883298611108</v>
      </c>
      <c r="T3364" s="13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12">
        <v>7750</v>
      </c>
      <c r="E3365" s="12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312"/>
        <v>101.41935483870968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3">
        <f t="shared" si="316"/>
        <v>41851.563020833331</v>
      </c>
      <c r="T3365" s="13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12">
        <v>3000</v>
      </c>
      <c r="E3366" s="12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312"/>
        <v>105.93333333333332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3">
        <f t="shared" si="316"/>
        <v>42422.769085648142</v>
      </c>
      <c r="T3366" s="13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12">
        <v>2500</v>
      </c>
      <c r="E3367" s="12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312"/>
        <v>104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3">
        <f t="shared" si="316"/>
        <v>42320.893425925926</v>
      </c>
      <c r="T3367" s="13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12">
        <v>500</v>
      </c>
      <c r="E3368" s="12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312"/>
        <v>221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3">
        <f t="shared" si="316"/>
        <v>42106.859224537031</v>
      </c>
      <c r="T3368" s="13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12">
        <v>750</v>
      </c>
      <c r="E3369" s="12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312"/>
        <v>118.66666666666667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3">
        <f t="shared" si="316"/>
        <v>42192.725624999999</v>
      </c>
      <c r="T3369" s="13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12">
        <v>1000</v>
      </c>
      <c r="E3370" s="12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312"/>
        <v>104.60000000000001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3">
        <f t="shared" si="316"/>
        <v>41968.991423611107</v>
      </c>
      <c r="T3370" s="13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12">
        <v>5000</v>
      </c>
      <c r="E3371" s="12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312"/>
        <v>103.89999999999999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3">
        <f t="shared" si="316"/>
        <v>42689.833101851851</v>
      </c>
      <c r="T3371" s="13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12">
        <v>1500</v>
      </c>
      <c r="E3372" s="1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312"/>
        <v>117.73333333333333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3">
        <f t="shared" si="316"/>
        <v>42690.125983796293</v>
      </c>
      <c r="T3372" s="13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12">
        <v>200</v>
      </c>
      <c r="E3373" s="12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312"/>
        <v>138.5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3">
        <f t="shared" si="316"/>
        <v>42312.666261574072</v>
      </c>
      <c r="T3373" s="13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12">
        <v>1000</v>
      </c>
      <c r="E3374" s="12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312"/>
        <v>103.49999999999999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3">
        <f t="shared" si="316"/>
        <v>41855.339768518512</v>
      </c>
      <c r="T3374" s="13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12">
        <v>2000</v>
      </c>
      <c r="E3375" s="12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312"/>
        <v>100.25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3">
        <f t="shared" si="316"/>
        <v>42179.646296296291</v>
      </c>
      <c r="T3375" s="13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12">
        <v>3500</v>
      </c>
      <c r="E3376" s="12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312"/>
        <v>106.57142857142856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3">
        <f t="shared" si="316"/>
        <v>42275.523333333331</v>
      </c>
      <c r="T3376" s="13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12">
        <v>3000</v>
      </c>
      <c r="E3377" s="12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312"/>
        <v>100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3">
        <f t="shared" si="316"/>
        <v>41765.402465277773</v>
      </c>
      <c r="T3377" s="13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12">
        <v>8000</v>
      </c>
      <c r="E3378" s="12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312"/>
        <v>100.01249999999999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3">
        <f t="shared" si="316"/>
        <v>42059.492986111109</v>
      </c>
      <c r="T3378" s="13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12">
        <v>8000</v>
      </c>
      <c r="E3379" s="12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312"/>
        <v>101.05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3">
        <f t="shared" si="316"/>
        <v>42053.524293981485</v>
      </c>
      <c r="T3379" s="13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12">
        <v>550</v>
      </c>
      <c r="E3380" s="12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312"/>
        <v>107.63636363636364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3">
        <f t="shared" si="316"/>
        <v>41858.147060185183</v>
      </c>
      <c r="T3380" s="13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12">
        <v>2000</v>
      </c>
      <c r="E3381" s="12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312"/>
        <v>103.64999999999999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3">
        <f t="shared" si="316"/>
        <v>42225.305555555555</v>
      </c>
      <c r="T3381" s="13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12">
        <v>3000</v>
      </c>
      <c r="E3382" s="1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312"/>
        <v>104.43333333333334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3">
        <f t="shared" si="316"/>
        <v>41937.745115740734</v>
      </c>
      <c r="T3382" s="13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12">
        <v>4000</v>
      </c>
      <c r="E3383" s="12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312"/>
        <v>102.25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3">
        <f t="shared" si="316"/>
        <v>42043.976655092592</v>
      </c>
      <c r="T3383" s="13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12">
        <v>3500</v>
      </c>
      <c r="E3384" s="12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312"/>
        <v>100.74285714285713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3">
        <f t="shared" si="316"/>
        <v>42559.222870370366</v>
      </c>
      <c r="T3384" s="13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12">
        <v>1750</v>
      </c>
      <c r="E3385" s="12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312"/>
        <v>111.71428571428572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3">
        <f t="shared" si="316"/>
        <v>42524.574305555558</v>
      </c>
      <c r="T3385" s="13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12">
        <v>6000</v>
      </c>
      <c r="E3386" s="12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312"/>
        <v>100.01100000000001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3">
        <f t="shared" si="316"/>
        <v>42291.879259259258</v>
      </c>
      <c r="T3386" s="13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12">
        <v>2000</v>
      </c>
      <c r="E3387" s="12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312"/>
        <v>100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3">
        <f t="shared" si="316"/>
        <v>41953.659166666665</v>
      </c>
      <c r="T3387" s="13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12">
        <v>2000</v>
      </c>
      <c r="E3388" s="12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312"/>
        <v>105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3">
        <f t="shared" si="316"/>
        <v>41946.436412037037</v>
      </c>
      <c r="T3388" s="13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12">
        <v>3000</v>
      </c>
      <c r="E3389" s="12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312"/>
        <v>116.86666666666667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3">
        <f t="shared" si="316"/>
        <v>41947.554259259254</v>
      </c>
      <c r="T3389" s="13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12">
        <v>1500</v>
      </c>
      <c r="E3390" s="12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312"/>
        <v>103.8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3">
        <f t="shared" si="316"/>
        <v>42143.252789351849</v>
      </c>
      <c r="T3390" s="13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12">
        <v>10000</v>
      </c>
      <c r="E3391" s="12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312"/>
        <v>114.5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3">
        <f t="shared" si="316"/>
        <v>42494.355115740742</v>
      </c>
      <c r="T3391" s="13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12">
        <v>1500</v>
      </c>
      <c r="E3392" s="1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312"/>
        <v>102.4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3">
        <f t="shared" si="316"/>
        <v>41815.56649305555</v>
      </c>
      <c r="T3392" s="13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12">
        <v>500</v>
      </c>
      <c r="E3393" s="12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312"/>
        <v>223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3">
        <f t="shared" si="316"/>
        <v>41830.337361111109</v>
      </c>
      <c r="T3393" s="13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12">
        <v>500</v>
      </c>
      <c r="E3394" s="12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ref="O3394:O3457" si="318">E3394/D3394 *100</f>
        <v>100</v>
      </c>
      <c r="P3394" s="6">
        <f t="shared" ref="P3394:P3457" si="319">E3394/L3394</f>
        <v>41.666666666666664</v>
      </c>
      <c r="Q3394" t="str">
        <f t="shared" ref="Q3394:Q3457" si="320">LEFT(N3394,FIND("/",N3394)-1)</f>
        <v>theater</v>
      </c>
      <c r="R3394" t="str">
        <f t="shared" ref="R3394:R3457" si="321">RIGHT(N3394,LEN(N3394)-FIND("/",N3394))</f>
        <v>plays</v>
      </c>
      <c r="S3394" s="13">
        <f t="shared" ref="S3394:S3457" si="322">(((J3394/60)/60)/24)+DATE(1970,1,1)+(-5/24)</f>
        <v>42446.63721064815</v>
      </c>
      <c r="T3394" s="13">
        <f t="shared" ref="T3394:T3457" si="323">(((I3394/60)/60)/24)+DATE(1970,1,1)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12">
        <v>1500</v>
      </c>
      <c r="E3395" s="12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si="318"/>
        <v>105.80000000000001</v>
      </c>
      <c r="P3395" s="6">
        <f t="shared" si="319"/>
        <v>36.06818181818182</v>
      </c>
      <c r="Q3395" t="str">
        <f t="shared" si="320"/>
        <v>theater</v>
      </c>
      <c r="R3395" t="str">
        <f t="shared" si="321"/>
        <v>plays</v>
      </c>
      <c r="S3395" s="13">
        <f t="shared" si="322"/>
        <v>41923.713310185187</v>
      </c>
      <c r="T3395" s="13">
        <f t="shared" si="323"/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12">
        <v>550</v>
      </c>
      <c r="E3396" s="12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318"/>
        <v>142.36363636363635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3">
        <f t="shared" si="322"/>
        <v>41817.387094907404</v>
      </c>
      <c r="T3396" s="13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12">
        <v>500</v>
      </c>
      <c r="E3397" s="12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318"/>
        <v>184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3">
        <f t="shared" si="322"/>
        <v>42140.503981481481</v>
      </c>
      <c r="T3397" s="13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12">
        <v>1500</v>
      </c>
      <c r="E3398" s="12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318"/>
        <v>104.33333333333333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3">
        <f t="shared" si="322"/>
        <v>41764.238298611104</v>
      </c>
      <c r="T3398" s="13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12">
        <v>250</v>
      </c>
      <c r="E3399" s="12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318"/>
        <v>112.00000000000001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3">
        <f t="shared" si="322"/>
        <v>42378.270011574066</v>
      </c>
      <c r="T3399" s="13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12">
        <v>4000</v>
      </c>
      <c r="E3400" s="12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318"/>
        <v>111.07499999999999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3">
        <f t="shared" si="322"/>
        <v>41941.543703703705</v>
      </c>
      <c r="T3400" s="13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12">
        <v>1200</v>
      </c>
      <c r="E3401" s="12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318"/>
        <v>103.75000000000001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3">
        <f t="shared" si="322"/>
        <v>42026.712094907409</v>
      </c>
      <c r="T3401" s="13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12">
        <v>10000</v>
      </c>
      <c r="E3402" s="1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318"/>
        <v>100.41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3">
        <f t="shared" si="322"/>
        <v>41834.745532407404</v>
      </c>
      <c r="T3402" s="13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12">
        <v>2900</v>
      </c>
      <c r="E3403" s="12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318"/>
        <v>101.86206896551724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3">
        <f t="shared" si="322"/>
        <v>42193.5155787037</v>
      </c>
      <c r="T3403" s="13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12">
        <v>15000</v>
      </c>
      <c r="E3404" s="12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318"/>
        <v>109.76666666666665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3">
        <f t="shared" si="322"/>
        <v>42290.410219907404</v>
      </c>
      <c r="T3404" s="13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12">
        <v>2000</v>
      </c>
      <c r="E3405" s="12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318"/>
        <v>100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3">
        <f t="shared" si="322"/>
        <v>42150.253749999996</v>
      </c>
      <c r="T3405" s="13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12">
        <v>500</v>
      </c>
      <c r="E3406" s="12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318"/>
        <v>122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3">
        <f t="shared" si="322"/>
        <v>42152.295162037037</v>
      </c>
      <c r="T3406" s="13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12">
        <v>350</v>
      </c>
      <c r="E3407" s="12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318"/>
        <v>137.57142857142856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3">
        <f t="shared" si="322"/>
        <v>42409.808865740742</v>
      </c>
      <c r="T3407" s="13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12">
        <v>10000</v>
      </c>
      <c r="E3408" s="12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318"/>
        <v>100.31000000000002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3">
        <f t="shared" si="322"/>
        <v>41791.284444444442</v>
      </c>
      <c r="T3408" s="13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12">
        <v>2000</v>
      </c>
      <c r="E3409" s="12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318"/>
        <v>107.1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3">
        <f t="shared" si="322"/>
        <v>41796.21399305555</v>
      </c>
      <c r="T3409" s="13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12">
        <v>500</v>
      </c>
      <c r="E3410" s="12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318"/>
        <v>211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3">
        <f t="shared" si="322"/>
        <v>41808.78361111111</v>
      </c>
      <c r="T3410" s="13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12">
        <v>500</v>
      </c>
      <c r="E3411" s="12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318"/>
        <v>123.6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3">
        <f t="shared" si="322"/>
        <v>42544.605995370373</v>
      </c>
      <c r="T3411" s="13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12">
        <v>3000</v>
      </c>
      <c r="E3412" s="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318"/>
        <v>108.5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3">
        <f t="shared" si="322"/>
        <v>42499.83321759259</v>
      </c>
      <c r="T3412" s="13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12">
        <v>15000</v>
      </c>
      <c r="E3413" s="12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318"/>
        <v>103.56666666666668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3">
        <f t="shared" si="322"/>
        <v>42264.814490740733</v>
      </c>
      <c r="T3413" s="13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12">
        <v>3000</v>
      </c>
      <c r="E3414" s="12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318"/>
        <v>100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3">
        <f t="shared" si="322"/>
        <v>41879.750717592593</v>
      </c>
      <c r="T3414" s="13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12">
        <v>500</v>
      </c>
      <c r="E3415" s="12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318"/>
        <v>130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3">
        <f t="shared" si="322"/>
        <v>42053.524745370371</v>
      </c>
      <c r="T3415" s="13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12">
        <v>3000</v>
      </c>
      <c r="E3416" s="12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318"/>
        <v>103.49999999999999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3">
        <f t="shared" si="322"/>
        <v>42675.624131944445</v>
      </c>
      <c r="T3416" s="13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12">
        <v>200</v>
      </c>
      <c r="E3417" s="12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318"/>
        <v>100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3">
        <f t="shared" si="322"/>
        <v>42466.935833333329</v>
      </c>
      <c r="T3417" s="13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12">
        <v>4000</v>
      </c>
      <c r="E3418" s="12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318"/>
        <v>119.6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3">
        <f t="shared" si="322"/>
        <v>42089.204224537032</v>
      </c>
      <c r="T3418" s="13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12">
        <v>1700</v>
      </c>
      <c r="E3419" s="12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318"/>
        <v>100.00058823529412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3">
        <f t="shared" si="322"/>
        <v>41894.705416666664</v>
      </c>
      <c r="T3419" s="13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12">
        <v>4000</v>
      </c>
      <c r="E3420" s="12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318"/>
        <v>100.875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3">
        <f t="shared" si="322"/>
        <v>41752.626238425924</v>
      </c>
      <c r="T3420" s="13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12">
        <v>2750</v>
      </c>
      <c r="E3421" s="12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318"/>
        <v>106.54545454545455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3">
        <f t="shared" si="322"/>
        <v>42448.613252314812</v>
      </c>
      <c r="T3421" s="13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12">
        <v>700</v>
      </c>
      <c r="E3422" s="1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318"/>
        <v>138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3">
        <f t="shared" si="322"/>
        <v>42404.881967592592</v>
      </c>
      <c r="T3422" s="13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12">
        <v>10000</v>
      </c>
      <c r="E3423" s="12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318"/>
        <v>101.15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3">
        <f t="shared" si="322"/>
        <v>42037.582905092589</v>
      </c>
      <c r="T3423" s="13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12">
        <v>3000</v>
      </c>
      <c r="E3424" s="12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318"/>
        <v>109.1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3">
        <f t="shared" si="322"/>
        <v>42323.353888888887</v>
      </c>
      <c r="T3424" s="13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12">
        <v>250</v>
      </c>
      <c r="E3425" s="12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318"/>
        <v>140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3">
        <f t="shared" si="322"/>
        <v>42088.703020833331</v>
      </c>
      <c r="T3425" s="13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12">
        <v>6000</v>
      </c>
      <c r="E3426" s="12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318"/>
        <v>103.58333333333334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3">
        <f t="shared" si="322"/>
        <v>42018.468564814808</v>
      </c>
      <c r="T3426" s="13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12">
        <v>30000</v>
      </c>
      <c r="E3427" s="12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318"/>
        <v>102.97033333333331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3">
        <f t="shared" si="322"/>
        <v>41884.40898148148</v>
      </c>
      <c r="T3427" s="13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12">
        <v>3750</v>
      </c>
      <c r="E3428" s="12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318"/>
        <v>108.13333333333333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3">
        <f t="shared" si="322"/>
        <v>41883.848414351851</v>
      </c>
      <c r="T3428" s="13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12">
        <v>1500</v>
      </c>
      <c r="E3429" s="12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318"/>
        <v>100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3">
        <f t="shared" si="322"/>
        <v>41792.436944444438</v>
      </c>
      <c r="T3429" s="13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12">
        <v>2000</v>
      </c>
      <c r="E3430" s="12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318"/>
        <v>102.75000000000001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3">
        <f t="shared" si="322"/>
        <v>42038.512118055551</v>
      </c>
      <c r="T3430" s="13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12">
        <v>150</v>
      </c>
      <c r="E3431" s="12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318"/>
        <v>130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3">
        <f t="shared" si="322"/>
        <v>42661.813206018516</v>
      </c>
      <c r="T3431" s="13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12">
        <v>2000</v>
      </c>
      <c r="E3432" s="1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318"/>
        <v>108.54949999999999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3">
        <f t="shared" si="322"/>
        <v>41820.737280092588</v>
      </c>
      <c r="T3432" s="13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12">
        <v>2000</v>
      </c>
      <c r="E3433" s="12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318"/>
        <v>100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3">
        <f t="shared" si="322"/>
        <v>41839.522604166668</v>
      </c>
      <c r="T3433" s="13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12">
        <v>2000</v>
      </c>
      <c r="E3434" s="12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318"/>
        <v>109.65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3">
        <f t="shared" si="322"/>
        <v>42380.372847222221</v>
      </c>
      <c r="T3434" s="13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12">
        <v>9500</v>
      </c>
      <c r="E3435" s="12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318"/>
        <v>100.26315789473684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3">
        <f t="shared" si="322"/>
        <v>41775.854803240742</v>
      </c>
      <c r="T3435" s="13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12">
        <v>10000</v>
      </c>
      <c r="E3436" s="12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318"/>
        <v>105.55000000000001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3">
        <f t="shared" si="322"/>
        <v>41800.172094907408</v>
      </c>
      <c r="T3436" s="13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12">
        <v>1000</v>
      </c>
      <c r="E3437" s="12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318"/>
        <v>112.00000000000001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3">
        <f t="shared" si="322"/>
        <v>42572.408483796295</v>
      </c>
      <c r="T3437" s="13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12">
        <v>5000</v>
      </c>
      <c r="E3438" s="12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318"/>
        <v>105.89999999999999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3">
        <f t="shared" si="322"/>
        <v>41851.333252314813</v>
      </c>
      <c r="T3438" s="13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12">
        <v>3000</v>
      </c>
      <c r="E3439" s="12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318"/>
        <v>101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3">
        <f t="shared" si="322"/>
        <v>42205.502546296295</v>
      </c>
      <c r="T3439" s="13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12">
        <v>2500</v>
      </c>
      <c r="E3440" s="12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318"/>
        <v>104.2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3">
        <f t="shared" si="322"/>
        <v>42100.719525462955</v>
      </c>
      <c r="T3440" s="13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12">
        <v>1200</v>
      </c>
      <c r="E3441" s="12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318"/>
        <v>134.67833333333334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3">
        <f t="shared" si="322"/>
        <v>42374.702893518515</v>
      </c>
      <c r="T3441" s="13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12">
        <v>5000</v>
      </c>
      <c r="E3442" s="1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318"/>
        <v>105.2184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3">
        <f t="shared" si="322"/>
        <v>41808.914675925924</v>
      </c>
      <c r="T3442" s="13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12">
        <v>2500</v>
      </c>
      <c r="E3443" s="12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318"/>
        <v>102.60000000000001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3">
        <f t="shared" si="322"/>
        <v>42294.221307870372</v>
      </c>
      <c r="T3443" s="13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12">
        <v>250</v>
      </c>
      <c r="E3444" s="12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318"/>
        <v>100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3">
        <f t="shared" si="322"/>
        <v>42124.63277777777</v>
      </c>
      <c r="T3444" s="13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12">
        <v>1000</v>
      </c>
      <c r="E3445" s="12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318"/>
        <v>185.5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3">
        <f t="shared" si="322"/>
        <v>41861.316504629627</v>
      </c>
      <c r="T3445" s="13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12">
        <v>300</v>
      </c>
      <c r="E3446" s="12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318"/>
        <v>289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3">
        <f t="shared" si="322"/>
        <v>42521.08317129629</v>
      </c>
      <c r="T3446" s="13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12">
        <v>2000</v>
      </c>
      <c r="E3447" s="12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318"/>
        <v>100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3">
        <f t="shared" si="322"/>
        <v>42272.322175925925</v>
      </c>
      <c r="T3447" s="13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12">
        <v>1000</v>
      </c>
      <c r="E3448" s="12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318"/>
        <v>108.2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3">
        <f t="shared" si="322"/>
        <v>42016.624131944445</v>
      </c>
      <c r="T3448" s="13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12">
        <v>1000</v>
      </c>
      <c r="E3449" s="12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318"/>
        <v>107.80000000000001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3">
        <f t="shared" si="322"/>
        <v>42402.680694444447</v>
      </c>
      <c r="T3449" s="13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12">
        <v>2100</v>
      </c>
      <c r="E3450" s="12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318"/>
        <v>109.76190476190477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3">
        <f t="shared" si="322"/>
        <v>41959.910752314812</v>
      </c>
      <c r="T3450" s="13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12">
        <v>800</v>
      </c>
      <c r="E3451" s="12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318"/>
        <v>170.625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3">
        <f t="shared" si="322"/>
        <v>42531.844189814808</v>
      </c>
      <c r="T3451" s="13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12">
        <v>500</v>
      </c>
      <c r="E3452" s="1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318"/>
        <v>152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3">
        <f t="shared" si="322"/>
        <v>42036.496192129627</v>
      </c>
      <c r="T3452" s="13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12">
        <v>650</v>
      </c>
      <c r="E3453" s="12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318"/>
        <v>101.23076923076924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3">
        <f t="shared" si="322"/>
        <v>42088.515358796292</v>
      </c>
      <c r="T3453" s="13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12">
        <v>1000</v>
      </c>
      <c r="E3454" s="12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318"/>
        <v>153.19999999999999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3">
        <f t="shared" si="322"/>
        <v>41820.430856481478</v>
      </c>
      <c r="T3454" s="13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12">
        <v>300</v>
      </c>
      <c r="E3455" s="12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318"/>
        <v>128.33333333333334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3">
        <f t="shared" si="322"/>
        <v>42535.770324074074</v>
      </c>
      <c r="T3455" s="13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12">
        <v>700</v>
      </c>
      <c r="E3456" s="12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318"/>
        <v>100.71428571428571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3">
        <f t="shared" si="322"/>
        <v>41821.490266203698</v>
      </c>
      <c r="T3456" s="13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12">
        <v>10000</v>
      </c>
      <c r="E3457" s="12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318"/>
        <v>100.64999999999999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3">
        <f t="shared" si="322"/>
        <v>42626.541979166665</v>
      </c>
      <c r="T3457" s="13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12">
        <v>3000</v>
      </c>
      <c r="E3458" s="12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ref="O3458:O3521" si="324">E3458/D3458 *100</f>
        <v>191.3</v>
      </c>
      <c r="P3458" s="6">
        <f t="shared" ref="P3458:P3521" si="325">E3458/L3458</f>
        <v>358.6875</v>
      </c>
      <c r="Q3458" t="str">
        <f t="shared" ref="Q3458:Q3521" si="326">LEFT(N3458,FIND("/",N3458)-1)</f>
        <v>theater</v>
      </c>
      <c r="R3458" t="str">
        <f t="shared" ref="R3458:R3521" si="327">RIGHT(N3458,LEN(N3458)-FIND("/",N3458))</f>
        <v>plays</v>
      </c>
      <c r="S3458" s="13">
        <f t="shared" ref="S3458:S3521" si="328">(((J3458/60)/60)/24)+DATE(1970,1,1)+(-5/24)</f>
        <v>41820.997303240736</v>
      </c>
      <c r="T3458" s="13">
        <f t="shared" ref="T3458:T3521" si="329">(((I3458/60)/60)/24)+DATE(1970,1,1)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12">
        <v>2000</v>
      </c>
      <c r="E3459" s="12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si="324"/>
        <v>140.19999999999999</v>
      </c>
      <c r="P3459" s="6">
        <f t="shared" si="325"/>
        <v>50.981818181818184</v>
      </c>
      <c r="Q3459" t="str">
        <f t="shared" si="326"/>
        <v>theater</v>
      </c>
      <c r="R3459" t="str">
        <f t="shared" si="327"/>
        <v>plays</v>
      </c>
      <c r="S3459" s="13">
        <f t="shared" si="328"/>
        <v>42016.498344907406</v>
      </c>
      <c r="T3459" s="13">
        <f t="shared" si="329"/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12">
        <v>978</v>
      </c>
      <c r="E3460" s="12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324"/>
        <v>124.33537832310839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3">
        <f t="shared" si="328"/>
        <v>42010.994247685179</v>
      </c>
      <c r="T3460" s="13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12">
        <v>500</v>
      </c>
      <c r="E3461" s="12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324"/>
        <v>126.2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3">
        <f t="shared" si="328"/>
        <v>42480.271527777775</v>
      </c>
      <c r="T3461" s="13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12">
        <v>500</v>
      </c>
      <c r="E3462" s="1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324"/>
        <v>190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3">
        <f t="shared" si="328"/>
        <v>41852.318888888884</v>
      </c>
      <c r="T3462" s="13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12">
        <v>500</v>
      </c>
      <c r="E3463" s="12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324"/>
        <v>139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3">
        <f t="shared" si="328"/>
        <v>42643.424525462957</v>
      </c>
      <c r="T3463" s="13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12">
        <v>250</v>
      </c>
      <c r="E3464" s="12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324"/>
        <v>202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3">
        <f t="shared" si="328"/>
        <v>42179.690138888887</v>
      </c>
      <c r="T3464" s="13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12">
        <v>10000</v>
      </c>
      <c r="E3465" s="12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324"/>
        <v>103.38000000000001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3">
        <f t="shared" si="328"/>
        <v>42612.710474537038</v>
      </c>
      <c r="T3465" s="13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12">
        <v>5000</v>
      </c>
      <c r="E3466" s="12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324"/>
        <v>102.3236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3">
        <f t="shared" si="328"/>
        <v>42574.921724537031</v>
      </c>
      <c r="T3466" s="13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12">
        <v>2000</v>
      </c>
      <c r="E3467" s="12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324"/>
        <v>103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3">
        <f t="shared" si="328"/>
        <v>42200.417499999996</v>
      </c>
      <c r="T3467" s="13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12">
        <v>3500</v>
      </c>
      <c r="E3468" s="12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324"/>
        <v>127.14285714285714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3">
        <f t="shared" si="328"/>
        <v>42419.810763888883</v>
      </c>
      <c r="T3468" s="13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12">
        <v>3000</v>
      </c>
      <c r="E3469" s="12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324"/>
        <v>101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3">
        <f t="shared" si="328"/>
        <v>42053.463333333326</v>
      </c>
      <c r="T3469" s="13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12">
        <v>10000</v>
      </c>
      <c r="E3470" s="12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324"/>
        <v>121.78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3">
        <f t="shared" si="328"/>
        <v>42605.557048611103</v>
      </c>
      <c r="T3470" s="13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12">
        <v>2800</v>
      </c>
      <c r="E3471" s="12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324"/>
        <v>113.39285714285714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3">
        <f t="shared" si="328"/>
        <v>42458.433391203704</v>
      </c>
      <c r="T3471" s="13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12">
        <v>250</v>
      </c>
      <c r="E3472" s="1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324"/>
        <v>150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3">
        <f t="shared" si="328"/>
        <v>42528.813680555548</v>
      </c>
      <c r="T3472" s="13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12">
        <v>500</v>
      </c>
      <c r="E3473" s="12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324"/>
        <v>214.6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3">
        <f t="shared" si="328"/>
        <v>41841.612152777772</v>
      </c>
      <c r="T3473" s="13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12">
        <v>2000</v>
      </c>
      <c r="E3474" s="12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324"/>
        <v>102.05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3">
        <f t="shared" si="328"/>
        <v>41927.962164351848</v>
      </c>
      <c r="T3474" s="13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12">
        <v>4900</v>
      </c>
      <c r="E3475" s="12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324"/>
        <v>100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3">
        <f t="shared" si="328"/>
        <v>42062.626111111109</v>
      </c>
      <c r="T3475" s="13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12">
        <v>2000</v>
      </c>
      <c r="E3476" s="12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324"/>
        <v>101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3">
        <f t="shared" si="328"/>
        <v>42541.293182870366</v>
      </c>
      <c r="T3476" s="13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12">
        <v>300</v>
      </c>
      <c r="E3477" s="12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324"/>
        <v>113.33333333333333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3">
        <f t="shared" si="328"/>
        <v>41918.672499999993</v>
      </c>
      <c r="T3477" s="13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12">
        <v>300</v>
      </c>
      <c r="E3478" s="12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324"/>
        <v>104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3">
        <f t="shared" si="328"/>
        <v>41921.071643518517</v>
      </c>
      <c r="T3478" s="13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12">
        <v>1800</v>
      </c>
      <c r="E3479" s="12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324"/>
        <v>115.33333333333333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3">
        <f t="shared" si="328"/>
        <v>42128.528275462959</v>
      </c>
      <c r="T3479" s="13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12">
        <v>2000</v>
      </c>
      <c r="E3480" s="12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324"/>
        <v>112.85000000000001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3">
        <f t="shared" si="328"/>
        <v>42053.708587962967</v>
      </c>
      <c r="T3480" s="13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12">
        <v>1500</v>
      </c>
      <c r="E3481" s="12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324"/>
        <v>127.86666666666666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3">
        <f t="shared" si="328"/>
        <v>41781.646759259253</v>
      </c>
      <c r="T3481" s="13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12">
        <v>1500</v>
      </c>
      <c r="E3482" s="1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324"/>
        <v>142.66666666666669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3">
        <f t="shared" si="328"/>
        <v>42171.109108796292</v>
      </c>
      <c r="T3482" s="13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12">
        <v>10000</v>
      </c>
      <c r="E3483" s="12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324"/>
        <v>118.8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3">
        <f t="shared" si="328"/>
        <v>41989.039212962954</v>
      </c>
      <c r="T3483" s="13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12">
        <v>3000</v>
      </c>
      <c r="E3484" s="12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324"/>
        <v>138.33333333333334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3">
        <f t="shared" si="328"/>
        <v>41796.563263888886</v>
      </c>
      <c r="T3484" s="13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12">
        <v>3350</v>
      </c>
      <c r="E3485" s="12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324"/>
        <v>159.9402985074627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3">
        <f t="shared" si="328"/>
        <v>41793.460428240738</v>
      </c>
      <c r="T3485" s="13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12">
        <v>2500</v>
      </c>
      <c r="E3486" s="12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324"/>
        <v>114.24000000000001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3">
        <f t="shared" si="328"/>
        <v>42506.552071759252</v>
      </c>
      <c r="T3486" s="13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12">
        <v>1650</v>
      </c>
      <c r="E3487" s="12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324"/>
        <v>100.60606060606061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3">
        <f t="shared" si="328"/>
        <v>42372.484722222223</v>
      </c>
      <c r="T3487" s="13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12">
        <v>3000</v>
      </c>
      <c r="E3488" s="12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324"/>
        <v>155.20000000000002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3">
        <f t="shared" si="328"/>
        <v>42126.666678240734</v>
      </c>
      <c r="T3488" s="13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12">
        <v>2000</v>
      </c>
      <c r="E3489" s="12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324"/>
        <v>127.75000000000001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3">
        <f t="shared" si="328"/>
        <v>42149.732083333329</v>
      </c>
      <c r="T3489" s="13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12">
        <v>3000</v>
      </c>
      <c r="E3490" s="12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324"/>
        <v>121.2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3">
        <f t="shared" si="328"/>
        <v>42087.55972222222</v>
      </c>
      <c r="T3490" s="13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12">
        <v>5000</v>
      </c>
      <c r="E3491" s="12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324"/>
        <v>112.7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3">
        <f t="shared" si="328"/>
        <v>41753.427442129629</v>
      </c>
      <c r="T3491" s="13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12">
        <v>1000</v>
      </c>
      <c r="E3492" s="1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324"/>
        <v>127.49999999999999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3">
        <f t="shared" si="328"/>
        <v>42443.594027777777</v>
      </c>
      <c r="T3492" s="13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12">
        <v>500</v>
      </c>
      <c r="E3493" s="12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324"/>
        <v>158.20000000000002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3">
        <f t="shared" si="328"/>
        <v>42121.041481481479</v>
      </c>
      <c r="T3493" s="13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12">
        <v>3800</v>
      </c>
      <c r="E3494" s="12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324"/>
        <v>105.26894736842105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3">
        <f t="shared" si="328"/>
        <v>42267.800891203697</v>
      </c>
      <c r="T3494" s="13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12">
        <v>1500</v>
      </c>
      <c r="E3495" s="12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324"/>
        <v>100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3">
        <f t="shared" si="328"/>
        <v>41848.657824074071</v>
      </c>
      <c r="T3495" s="13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12">
        <v>400</v>
      </c>
      <c r="E3496" s="12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324"/>
        <v>100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3">
        <f t="shared" si="328"/>
        <v>42689.006655092591</v>
      </c>
      <c r="T3496" s="13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12">
        <v>5000</v>
      </c>
      <c r="E3497" s="12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324"/>
        <v>106.86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3">
        <f t="shared" si="328"/>
        <v>41915.554502314815</v>
      </c>
      <c r="T3497" s="13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12">
        <v>3000</v>
      </c>
      <c r="E3498" s="12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324"/>
        <v>124.4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3">
        <f t="shared" si="328"/>
        <v>42584.638495370367</v>
      </c>
      <c r="T3498" s="13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12">
        <v>1551</v>
      </c>
      <c r="E3499" s="12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324"/>
        <v>108.70406189555126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3">
        <f t="shared" si="328"/>
        <v>42511.533611111103</v>
      </c>
      <c r="T3499" s="13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12">
        <v>1650</v>
      </c>
      <c r="E3500" s="12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324"/>
        <v>102.42424242424242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3">
        <f t="shared" si="328"/>
        <v>42458.950277777774</v>
      </c>
      <c r="T3500" s="13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12">
        <v>2000</v>
      </c>
      <c r="E3501" s="12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324"/>
        <v>105.5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3">
        <f t="shared" si="328"/>
        <v>42131.827835648146</v>
      </c>
      <c r="T3501" s="13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12">
        <v>1000</v>
      </c>
      <c r="E3502" s="1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324"/>
        <v>106.3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3">
        <f t="shared" si="328"/>
        <v>42419.711087962954</v>
      </c>
      <c r="T3502" s="13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12">
        <v>1500</v>
      </c>
      <c r="E3503" s="12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324"/>
        <v>100.66666666666666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3">
        <f t="shared" si="328"/>
        <v>42233.555497685178</v>
      </c>
      <c r="T3503" s="13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12">
        <v>4000</v>
      </c>
      <c r="E3504" s="12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324"/>
        <v>105.4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3">
        <f t="shared" si="328"/>
        <v>42430.631064814814</v>
      </c>
      <c r="T3504" s="13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12">
        <v>2500</v>
      </c>
      <c r="E3505" s="12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324"/>
        <v>107.55999999999999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3">
        <f t="shared" si="328"/>
        <v>42545.27</v>
      </c>
      <c r="T3505" s="13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12">
        <v>1000</v>
      </c>
      <c r="E3506" s="12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324"/>
        <v>100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3">
        <f t="shared" si="328"/>
        <v>42297.540405092594</v>
      </c>
      <c r="T3506" s="13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12">
        <v>2500</v>
      </c>
      <c r="E3507" s="12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324"/>
        <v>103.76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3">
        <f t="shared" si="328"/>
        <v>41760.727372685185</v>
      </c>
      <c r="T3507" s="13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12">
        <v>3000</v>
      </c>
      <c r="E3508" s="12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324"/>
        <v>101.49999999999999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3">
        <f t="shared" si="328"/>
        <v>41829.525925925926</v>
      </c>
      <c r="T3508" s="13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12">
        <v>10000</v>
      </c>
      <c r="E3509" s="12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324"/>
        <v>104.4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3">
        <f t="shared" si="328"/>
        <v>42491.714548611104</v>
      </c>
      <c r="T3509" s="13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12">
        <v>100</v>
      </c>
      <c r="E3510" s="12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324"/>
        <v>180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3">
        <f t="shared" si="328"/>
        <v>42477.521446759252</v>
      </c>
      <c r="T3510" s="13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12">
        <v>3000</v>
      </c>
      <c r="E3511" s="12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324"/>
        <v>106.33333333333333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3">
        <f t="shared" si="328"/>
        <v>41950.651226851849</v>
      </c>
      <c r="T3511" s="13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12">
        <v>900</v>
      </c>
      <c r="E3512" s="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324"/>
        <v>100.55555555555556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3">
        <f t="shared" si="328"/>
        <v>41802.412569444445</v>
      </c>
      <c r="T3512" s="13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12">
        <v>1500</v>
      </c>
      <c r="E3513" s="12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324"/>
        <v>101.2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3">
        <f t="shared" si="328"/>
        <v>41927.665451388886</v>
      </c>
      <c r="T3513" s="13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12">
        <v>1000</v>
      </c>
      <c r="E3514" s="12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324"/>
        <v>100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3">
        <f t="shared" si="328"/>
        <v>42057.328611111108</v>
      </c>
      <c r="T3514" s="13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12">
        <v>2800</v>
      </c>
      <c r="E3515" s="12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324"/>
        <v>118.39285714285714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3">
        <f t="shared" si="328"/>
        <v>41780.887870370367</v>
      </c>
      <c r="T3515" s="13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12">
        <v>500</v>
      </c>
      <c r="E3516" s="12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324"/>
        <v>110.00000000000001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3">
        <f t="shared" si="328"/>
        <v>42020.638333333329</v>
      </c>
      <c r="T3516" s="13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12">
        <v>3000</v>
      </c>
      <c r="E3517" s="12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324"/>
        <v>102.66666666666666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3">
        <f t="shared" si="328"/>
        <v>42125.564479166664</v>
      </c>
      <c r="T3517" s="13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12">
        <v>2500</v>
      </c>
      <c r="E3518" s="12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324"/>
        <v>100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3">
        <f t="shared" si="328"/>
        <v>41855.801736111105</v>
      </c>
      <c r="T3518" s="13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12">
        <v>4000</v>
      </c>
      <c r="E3519" s="12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324"/>
        <v>100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3">
        <f t="shared" si="328"/>
        <v>41794.609189814815</v>
      </c>
      <c r="T3519" s="13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12">
        <v>1500</v>
      </c>
      <c r="E3520" s="12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324"/>
        <v>110.04599999999999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3">
        <f t="shared" si="328"/>
        <v>41893.575219907405</v>
      </c>
      <c r="T3520" s="13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12">
        <v>2000</v>
      </c>
      <c r="E3521" s="12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324"/>
        <v>101.35000000000001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3">
        <f t="shared" si="328"/>
        <v>42037.390624999993</v>
      </c>
      <c r="T3521" s="13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12">
        <v>2000</v>
      </c>
      <c r="E3522" s="1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ref="O3522:O3585" si="330">E3522/D3522 *100</f>
        <v>100.75</v>
      </c>
      <c r="P3522" s="6">
        <f t="shared" ref="P3522:P3585" si="331">E3522/L3522</f>
        <v>95.952380952380949</v>
      </c>
      <c r="Q3522" t="str">
        <f t="shared" ref="Q3522:Q3585" si="332">LEFT(N3522,FIND("/",N3522)-1)</f>
        <v>theater</v>
      </c>
      <c r="R3522" t="str">
        <f t="shared" ref="R3522:R3585" si="333">RIGHT(N3522,LEN(N3522)-FIND("/",N3522))</f>
        <v>plays</v>
      </c>
      <c r="S3522" s="13">
        <f t="shared" ref="S3522:S3585" si="334">(((J3522/60)/60)/24)+DATE(1970,1,1)+(-5/24)</f>
        <v>42227.615879629629</v>
      </c>
      <c r="T3522" s="13">
        <f t="shared" ref="T3522:T3585" si="335">(((I3522/60)/60)/24)+DATE(1970,1,1)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12">
        <v>350</v>
      </c>
      <c r="E3523" s="12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si="330"/>
        <v>169.42857142857144</v>
      </c>
      <c r="P3523" s="6">
        <f t="shared" si="331"/>
        <v>45.615384615384613</v>
      </c>
      <c r="Q3523" t="str">
        <f t="shared" si="332"/>
        <v>theater</v>
      </c>
      <c r="R3523" t="str">
        <f t="shared" si="333"/>
        <v>plays</v>
      </c>
      <c r="S3523" s="13">
        <f t="shared" si="334"/>
        <v>41881.153009259258</v>
      </c>
      <c r="T3523" s="13">
        <f t="shared" si="335"/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12">
        <v>1395</v>
      </c>
      <c r="E3524" s="12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330"/>
        <v>100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3">
        <f t="shared" si="334"/>
        <v>42234.581550925919</v>
      </c>
      <c r="T3524" s="13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12">
        <v>4000</v>
      </c>
      <c r="E3525" s="12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330"/>
        <v>113.65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3">
        <f t="shared" si="334"/>
        <v>42581.189212962963</v>
      </c>
      <c r="T3525" s="13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12">
        <v>10000</v>
      </c>
      <c r="E3526" s="12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330"/>
        <v>101.56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3">
        <f t="shared" si="334"/>
        <v>41880.555243055554</v>
      </c>
      <c r="T3526" s="13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12">
        <v>500</v>
      </c>
      <c r="E3527" s="12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330"/>
        <v>106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3">
        <f t="shared" si="334"/>
        <v>42214.487337962964</v>
      </c>
      <c r="T3527" s="13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12">
        <v>3300</v>
      </c>
      <c r="E3528" s="12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330"/>
        <v>102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3">
        <f t="shared" si="334"/>
        <v>42460.126979166664</v>
      </c>
      <c r="T3528" s="13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12">
        <v>6000</v>
      </c>
      <c r="E3529" s="12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330"/>
        <v>116.91666666666667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3">
        <f t="shared" si="334"/>
        <v>42166.814872685187</v>
      </c>
      <c r="T3529" s="13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12">
        <v>1650</v>
      </c>
      <c r="E3530" s="12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330"/>
        <v>101.15151515151514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3">
        <f t="shared" si="334"/>
        <v>42733.293032407404</v>
      </c>
      <c r="T3530" s="13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12">
        <v>500</v>
      </c>
      <c r="E3531" s="12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330"/>
        <v>132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3">
        <f t="shared" si="334"/>
        <v>42177.553449074076</v>
      </c>
      <c r="T3531" s="13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12">
        <v>2750</v>
      </c>
      <c r="E3532" s="1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330"/>
        <v>100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3">
        <f t="shared" si="334"/>
        <v>42442.41501157407</v>
      </c>
      <c r="T3532" s="13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12">
        <v>1000</v>
      </c>
      <c r="E3533" s="12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330"/>
        <v>128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3">
        <f t="shared" si="334"/>
        <v>42521.44599537037</v>
      </c>
      <c r="T3533" s="13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12">
        <v>960</v>
      </c>
      <c r="E3534" s="12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330"/>
        <v>118.95833333333334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3">
        <f t="shared" si="334"/>
        <v>41884.391516203701</v>
      </c>
      <c r="T3534" s="13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12">
        <v>500</v>
      </c>
      <c r="E3535" s="12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330"/>
        <v>126.2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3">
        <f t="shared" si="334"/>
        <v>42289.552858796298</v>
      </c>
      <c r="T3535" s="13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12">
        <v>5000</v>
      </c>
      <c r="E3536" s="12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330"/>
        <v>156.20000000000002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3">
        <f t="shared" si="334"/>
        <v>42243.416932870365</v>
      </c>
      <c r="T3536" s="13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12">
        <v>2000</v>
      </c>
      <c r="E3537" s="12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330"/>
        <v>103.15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3">
        <f t="shared" si="334"/>
        <v>42248.431828703695</v>
      </c>
      <c r="T3537" s="13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12">
        <v>150</v>
      </c>
      <c r="E3538" s="12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330"/>
        <v>153.33333333333334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3">
        <f t="shared" si="334"/>
        <v>42328.518807870372</v>
      </c>
      <c r="T3538" s="13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12">
        <v>675</v>
      </c>
      <c r="E3539" s="12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330"/>
        <v>180.44444444444446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3">
        <f t="shared" si="334"/>
        <v>41923.146018518513</v>
      </c>
      <c r="T3539" s="13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12">
        <v>2000</v>
      </c>
      <c r="E3540" s="12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330"/>
        <v>128.44999999999999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3">
        <f t="shared" si="334"/>
        <v>42571.212268518517</v>
      </c>
      <c r="T3540" s="13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12">
        <v>600</v>
      </c>
      <c r="E3541" s="12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330"/>
        <v>119.66666666666667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3">
        <f t="shared" si="334"/>
        <v>42600.547708333332</v>
      </c>
      <c r="T3541" s="13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12">
        <v>300</v>
      </c>
      <c r="E3542" s="1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330"/>
        <v>123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3">
        <f t="shared" si="334"/>
        <v>42516.795034722221</v>
      </c>
      <c r="T3542" s="13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12">
        <v>1200</v>
      </c>
      <c r="E3543" s="12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330"/>
        <v>105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3">
        <f t="shared" si="334"/>
        <v>42222.521701388883</v>
      </c>
      <c r="T3543" s="13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12">
        <v>5500</v>
      </c>
      <c r="E3544" s="12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330"/>
        <v>102.23636363636363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3">
        <f t="shared" si="334"/>
        <v>41829.391458333332</v>
      </c>
      <c r="T3544" s="13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12">
        <v>1500</v>
      </c>
      <c r="E3545" s="12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330"/>
        <v>104.66666666666666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3">
        <f t="shared" si="334"/>
        <v>42150.546979166662</v>
      </c>
      <c r="T3545" s="13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12">
        <v>2500</v>
      </c>
      <c r="E3546" s="12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330"/>
        <v>100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3">
        <f t="shared" si="334"/>
        <v>42040.623344907406</v>
      </c>
      <c r="T3546" s="13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12">
        <v>250</v>
      </c>
      <c r="E3547" s="12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330"/>
        <v>100.4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3">
        <f t="shared" si="334"/>
        <v>42075.599062499998</v>
      </c>
      <c r="T3547" s="13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12">
        <v>1100</v>
      </c>
      <c r="E3548" s="12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330"/>
        <v>102.27272727272727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3">
        <f t="shared" si="334"/>
        <v>42073.452361111107</v>
      </c>
      <c r="T3548" s="13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12">
        <v>35000</v>
      </c>
      <c r="E3549" s="12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330"/>
        <v>114.40928571428573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3">
        <f t="shared" si="334"/>
        <v>42479.870381944442</v>
      </c>
      <c r="T3549" s="13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12">
        <v>2100</v>
      </c>
      <c r="E3550" s="12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330"/>
        <v>101.9047619047619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3">
        <f t="shared" si="334"/>
        <v>42411.733958333331</v>
      </c>
      <c r="T3550" s="13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12">
        <v>1000</v>
      </c>
      <c r="E3551" s="12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330"/>
        <v>102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3">
        <f t="shared" si="334"/>
        <v>42223.186030092591</v>
      </c>
      <c r="T3551" s="13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12">
        <v>2500</v>
      </c>
      <c r="E3552" s="1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330"/>
        <v>104.80000000000001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3">
        <f t="shared" si="334"/>
        <v>42462.685162037036</v>
      </c>
      <c r="T3552" s="13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12">
        <v>1500</v>
      </c>
      <c r="E3553" s="12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330"/>
        <v>101.83333333333333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3">
        <f t="shared" si="334"/>
        <v>41753.307523148142</v>
      </c>
      <c r="T3553" s="13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12">
        <v>773</v>
      </c>
      <c r="E3554" s="12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330"/>
        <v>100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3">
        <f t="shared" si="334"/>
        <v>41788.378749999996</v>
      </c>
      <c r="T3554" s="13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12">
        <v>5500</v>
      </c>
      <c r="E3555" s="12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330"/>
        <v>106.27272727272728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3">
        <f t="shared" si="334"/>
        <v>42195.820370370369</v>
      </c>
      <c r="T3555" s="13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12">
        <v>5000</v>
      </c>
      <c r="E3556" s="12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330"/>
        <v>113.42219999999999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3">
        <f t="shared" si="334"/>
        <v>42015.842118055552</v>
      </c>
      <c r="T3556" s="13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12">
        <v>2400</v>
      </c>
      <c r="E3557" s="12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330"/>
        <v>100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3">
        <f t="shared" si="334"/>
        <v>42661.233726851853</v>
      </c>
      <c r="T3557" s="13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12">
        <v>2200</v>
      </c>
      <c r="E3558" s="12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330"/>
        <v>100.45454545454547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3">
        <f t="shared" si="334"/>
        <v>41808.441249999996</v>
      </c>
      <c r="T3558" s="13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12">
        <v>100000</v>
      </c>
      <c r="E3559" s="12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330"/>
        <v>100.03599999999999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3">
        <f t="shared" si="334"/>
        <v>41730.068414351852</v>
      </c>
      <c r="T3559" s="13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12">
        <v>350</v>
      </c>
      <c r="E3560" s="12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330"/>
        <v>144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3">
        <f t="shared" si="334"/>
        <v>42139.608506944445</v>
      </c>
      <c r="T3560" s="13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12">
        <v>1000</v>
      </c>
      <c r="E3561" s="12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330"/>
        <v>103.49999999999999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3">
        <f t="shared" si="334"/>
        <v>42193.887824074067</v>
      </c>
      <c r="T3561" s="13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12">
        <v>3200</v>
      </c>
      <c r="E3562" s="1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330"/>
        <v>108.43750000000001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3">
        <f t="shared" si="334"/>
        <v>42115.681319444448</v>
      </c>
      <c r="T3562" s="13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12">
        <v>2500</v>
      </c>
      <c r="E3563" s="12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330"/>
        <v>102.4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3">
        <f t="shared" si="334"/>
        <v>42203.471967592595</v>
      </c>
      <c r="T3563" s="13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12">
        <v>315</v>
      </c>
      <c r="E3564" s="12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330"/>
        <v>148.88888888888889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3">
        <f t="shared" si="334"/>
        <v>42433.553553240738</v>
      </c>
      <c r="T3564" s="13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12">
        <v>500</v>
      </c>
      <c r="E3565" s="12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330"/>
        <v>105.49000000000002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3">
        <f t="shared" si="334"/>
        <v>42555.46361111111</v>
      </c>
      <c r="T3565" s="13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12">
        <v>1000</v>
      </c>
      <c r="E3566" s="12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330"/>
        <v>100.49999999999999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3">
        <f t="shared" si="334"/>
        <v>42236.414918981485</v>
      </c>
      <c r="T3566" s="13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12">
        <v>900</v>
      </c>
      <c r="E3567" s="12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330"/>
        <v>130.55555555555557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3">
        <f t="shared" si="334"/>
        <v>41974.534814814811</v>
      </c>
      <c r="T3567" s="13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12">
        <v>2000</v>
      </c>
      <c r="E3568" s="12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330"/>
        <v>104.75000000000001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3">
        <f t="shared" si="334"/>
        <v>41997.299571759257</v>
      </c>
      <c r="T3568" s="13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12">
        <v>1000</v>
      </c>
      <c r="E3569" s="12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330"/>
        <v>108.80000000000001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3">
        <f t="shared" si="334"/>
        <v>42135.602361111109</v>
      </c>
      <c r="T3569" s="13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12">
        <v>1000</v>
      </c>
      <c r="E3570" s="12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330"/>
        <v>111.00000000000001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3">
        <f t="shared" si="334"/>
        <v>41869.532337962963</v>
      </c>
      <c r="T3570" s="13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12">
        <v>5000</v>
      </c>
      <c r="E3571" s="12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330"/>
        <v>100.47999999999999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3">
        <f t="shared" si="334"/>
        <v>41982.480277777773</v>
      </c>
      <c r="T3571" s="13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12">
        <v>2000</v>
      </c>
      <c r="E3572" s="1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330"/>
        <v>114.35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3">
        <f t="shared" si="334"/>
        <v>41976.123645833337</v>
      </c>
      <c r="T3572" s="13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12">
        <v>1500</v>
      </c>
      <c r="E3573" s="12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330"/>
        <v>122.06666666666666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3">
        <f t="shared" si="334"/>
        <v>41912.650613425925</v>
      </c>
      <c r="T3573" s="13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12">
        <v>500</v>
      </c>
      <c r="E3574" s="12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330"/>
        <v>100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3">
        <f t="shared" si="334"/>
        <v>42146.36206018518</v>
      </c>
      <c r="T3574" s="13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12">
        <v>3000</v>
      </c>
      <c r="E3575" s="12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330"/>
        <v>102.8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3">
        <f t="shared" si="334"/>
        <v>41921.167199074072</v>
      </c>
      <c r="T3575" s="13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12">
        <v>5800</v>
      </c>
      <c r="E3576" s="12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330"/>
        <v>106.12068965517241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3">
        <f t="shared" si="334"/>
        <v>41926.734351851846</v>
      </c>
      <c r="T3576" s="13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12">
        <v>10000</v>
      </c>
      <c r="E3577" s="12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330"/>
        <v>101.33000000000001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3">
        <f t="shared" si="334"/>
        <v>42561.575543981475</v>
      </c>
      <c r="T3577" s="13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12">
        <v>100</v>
      </c>
      <c r="E3578" s="12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330"/>
        <v>100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3">
        <f t="shared" si="334"/>
        <v>42649.340902777774</v>
      </c>
      <c r="T3578" s="13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12">
        <v>600</v>
      </c>
      <c r="E3579" s="12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330"/>
        <v>130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3">
        <f t="shared" si="334"/>
        <v>42093.578506944446</v>
      </c>
      <c r="T3579" s="13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12">
        <v>1500</v>
      </c>
      <c r="E3580" s="12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330"/>
        <v>100.01333333333334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3">
        <f t="shared" si="334"/>
        <v>42460.525196759256</v>
      </c>
      <c r="T3580" s="13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12">
        <v>500</v>
      </c>
      <c r="E3581" s="12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330"/>
        <v>100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3">
        <f t="shared" si="334"/>
        <v>42430.553888888891</v>
      </c>
      <c r="T3581" s="13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12">
        <v>900</v>
      </c>
      <c r="E3582" s="1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330"/>
        <v>113.88888888888889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3">
        <f t="shared" si="334"/>
        <v>42025.967847222222</v>
      </c>
      <c r="T3582" s="13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12">
        <v>1500</v>
      </c>
      <c r="E3583" s="12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330"/>
        <v>100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3">
        <f t="shared" si="334"/>
        <v>41836.26284722222</v>
      </c>
      <c r="T3583" s="13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12">
        <v>1000</v>
      </c>
      <c r="E3584" s="12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330"/>
        <v>287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3">
        <f t="shared" si="334"/>
        <v>42450.887523148143</v>
      </c>
      <c r="T3584" s="13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12">
        <v>3000</v>
      </c>
      <c r="E3585" s="12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330"/>
        <v>108.5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3">
        <f t="shared" si="334"/>
        <v>42418.217650462961</v>
      </c>
      <c r="T3585" s="13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12">
        <v>3000</v>
      </c>
      <c r="E3586" s="12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ref="O3586:O3649" si="336">E3586/D3586 *100</f>
        <v>115.5</v>
      </c>
      <c r="P3586" s="6">
        <f t="shared" ref="P3586:P3649" si="337">E3586/L3586</f>
        <v>30.9375</v>
      </c>
      <c r="Q3586" t="str">
        <f t="shared" ref="Q3586:Q3649" si="338">LEFT(N3586,FIND("/",N3586)-1)</f>
        <v>theater</v>
      </c>
      <c r="R3586" t="str">
        <f t="shared" ref="R3586:R3649" si="339">RIGHT(N3586,LEN(N3586)-FIND("/",N3586))</f>
        <v>plays</v>
      </c>
      <c r="S3586" s="13">
        <f t="shared" ref="S3586:S3649" si="340">(((J3586/60)/60)/24)+DATE(1970,1,1)+(-5/24)</f>
        <v>42168.108148148145</v>
      </c>
      <c r="T3586" s="13">
        <f t="shared" ref="T3586:T3649" si="341">(((I3586/60)/60)/24)+DATE(1970,1,1)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12">
        <v>3400</v>
      </c>
      <c r="E3587" s="12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si="336"/>
        <v>119.11764705882352</v>
      </c>
      <c r="P3587" s="6">
        <f t="shared" si="337"/>
        <v>176.08695652173913</v>
      </c>
      <c r="Q3587" t="str">
        <f t="shared" si="338"/>
        <v>theater</v>
      </c>
      <c r="R3587" t="str">
        <f t="shared" si="339"/>
        <v>plays</v>
      </c>
      <c r="S3587" s="13">
        <f t="shared" si="340"/>
        <v>41964.507986111108</v>
      </c>
      <c r="T3587" s="13">
        <f t="shared" si="341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12">
        <v>7500</v>
      </c>
      <c r="E3588" s="12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336"/>
        <v>109.42666666666668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3">
        <f t="shared" si="340"/>
        <v>42576.489236111105</v>
      </c>
      <c r="T3588" s="13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12">
        <v>500</v>
      </c>
      <c r="E3589" s="12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336"/>
        <v>126.6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3">
        <f t="shared" si="340"/>
        <v>42503.331643518519</v>
      </c>
      <c r="T3589" s="13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12">
        <v>200</v>
      </c>
      <c r="E3590" s="12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336"/>
        <v>100.49999999999999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3">
        <f t="shared" si="340"/>
        <v>42101.620486111111</v>
      </c>
      <c r="T3590" s="13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12">
        <v>4000</v>
      </c>
      <c r="E3591" s="12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336"/>
        <v>127.49999999999999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3">
        <f t="shared" si="340"/>
        <v>42125.439201388886</v>
      </c>
      <c r="T3591" s="13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12">
        <v>5000</v>
      </c>
      <c r="E3592" s="1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336"/>
        <v>100.05999999999999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3">
        <f t="shared" si="340"/>
        <v>41902.125393518516</v>
      </c>
      <c r="T3592" s="13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12">
        <v>700</v>
      </c>
      <c r="E3593" s="12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336"/>
        <v>175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3">
        <f t="shared" si="340"/>
        <v>42003.74009259259</v>
      </c>
      <c r="T3593" s="13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12">
        <v>2000</v>
      </c>
      <c r="E3594" s="12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336"/>
        <v>127.25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3">
        <f t="shared" si="340"/>
        <v>41988.621608796289</v>
      </c>
      <c r="T3594" s="13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12">
        <v>3000</v>
      </c>
      <c r="E3595" s="12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336"/>
        <v>110.63333333333334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3">
        <f t="shared" si="340"/>
        <v>41974.690266203703</v>
      </c>
      <c r="T3595" s="13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12">
        <v>1600</v>
      </c>
      <c r="E3596" s="12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336"/>
        <v>125.93749999999999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3">
        <f t="shared" si="340"/>
        <v>42591.858587962961</v>
      </c>
      <c r="T3596" s="13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12">
        <v>2600</v>
      </c>
      <c r="E3597" s="12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336"/>
        <v>118.5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3">
        <f t="shared" si="340"/>
        <v>42049.800034722219</v>
      </c>
      <c r="T3597" s="13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12">
        <v>1100</v>
      </c>
      <c r="E3598" s="12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336"/>
        <v>107.72727272727273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3">
        <f t="shared" si="340"/>
        <v>41856.506736111107</v>
      </c>
      <c r="T3598" s="13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12">
        <v>2500</v>
      </c>
      <c r="E3599" s="12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336"/>
        <v>102.60000000000001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3">
        <f t="shared" si="340"/>
        <v>42417.377199074072</v>
      </c>
      <c r="T3599" s="13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12">
        <v>1000</v>
      </c>
      <c r="E3600" s="12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336"/>
        <v>110.1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3">
        <f t="shared" si="340"/>
        <v>41866.590532407405</v>
      </c>
      <c r="T3600" s="13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12">
        <v>500</v>
      </c>
      <c r="E3601" s="12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336"/>
        <v>202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3">
        <f t="shared" si="340"/>
        <v>42220.586539351854</v>
      </c>
      <c r="T3601" s="13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12">
        <v>10</v>
      </c>
      <c r="E3602" s="1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336"/>
        <v>130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3">
        <f t="shared" si="340"/>
        <v>42628.640787037039</v>
      </c>
      <c r="T3602" s="13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12">
        <v>2000</v>
      </c>
      <c r="E3603" s="12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336"/>
        <v>104.35000000000001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3">
        <f t="shared" si="340"/>
        <v>41990.790300925924</v>
      </c>
      <c r="T3603" s="13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12">
        <v>4000</v>
      </c>
      <c r="E3604" s="12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336"/>
        <v>100.05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3">
        <f t="shared" si="340"/>
        <v>42447.68609953703</v>
      </c>
      <c r="T3604" s="13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12">
        <v>1500</v>
      </c>
      <c r="E3605" s="12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336"/>
        <v>170.66666666666669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3">
        <f t="shared" si="340"/>
        <v>42283.656018518515</v>
      </c>
      <c r="T3605" s="13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12">
        <v>3000</v>
      </c>
      <c r="E3606" s="12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336"/>
        <v>112.83333333333334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3">
        <f t="shared" si="340"/>
        <v>42482.80736111111</v>
      </c>
      <c r="T3606" s="13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12">
        <v>250</v>
      </c>
      <c r="E3607" s="12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336"/>
        <v>184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3">
        <f t="shared" si="340"/>
        <v>42383.584791666661</v>
      </c>
      <c r="T3607" s="13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12">
        <v>3000</v>
      </c>
      <c r="E3608" s="12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336"/>
        <v>130.26666666666665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3">
        <f t="shared" si="340"/>
        <v>42566.396493055552</v>
      </c>
      <c r="T3608" s="13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12">
        <v>550</v>
      </c>
      <c r="E3609" s="12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336"/>
        <v>105.45454545454544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3">
        <f t="shared" si="340"/>
        <v>42338.755578703705</v>
      </c>
      <c r="T3609" s="13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12">
        <v>800</v>
      </c>
      <c r="E3610" s="12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336"/>
        <v>100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3">
        <f t="shared" si="340"/>
        <v>42506.50104166667</v>
      </c>
      <c r="T3610" s="13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12">
        <v>1960</v>
      </c>
      <c r="E3611" s="12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336"/>
        <v>153.31632653061226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3">
        <f t="shared" si="340"/>
        <v>42429.783391203695</v>
      </c>
      <c r="T3611" s="13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12">
        <v>1000</v>
      </c>
      <c r="E3612" s="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336"/>
        <v>162.30000000000001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3">
        <f t="shared" si="340"/>
        <v>42203.22379629629</v>
      </c>
      <c r="T3612" s="13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12">
        <v>2500</v>
      </c>
      <c r="E3613" s="12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336"/>
        <v>136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3">
        <f t="shared" si="340"/>
        <v>42072.162048611113</v>
      </c>
      <c r="T3613" s="13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12">
        <v>5000</v>
      </c>
      <c r="E3614" s="12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336"/>
        <v>144.4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3">
        <f t="shared" si="340"/>
        <v>41789.518645833334</v>
      </c>
      <c r="T3614" s="13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12">
        <v>1250</v>
      </c>
      <c r="E3615" s="12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336"/>
        <v>100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3">
        <f t="shared" si="340"/>
        <v>41788.381643518514</v>
      </c>
      <c r="T3615" s="13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12">
        <v>2500</v>
      </c>
      <c r="E3616" s="12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336"/>
        <v>100.8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3">
        <f t="shared" si="340"/>
        <v>42143.833518518521</v>
      </c>
      <c r="T3616" s="13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12">
        <v>2500</v>
      </c>
      <c r="E3617" s="12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336"/>
        <v>106.80000000000001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3">
        <f t="shared" si="340"/>
        <v>42318.385370370372</v>
      </c>
      <c r="T3617" s="13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12">
        <v>2500</v>
      </c>
      <c r="E3618" s="12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336"/>
        <v>124.8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3">
        <f t="shared" si="340"/>
        <v>42052.741481481477</v>
      </c>
      <c r="T3618" s="13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12">
        <v>740</v>
      </c>
      <c r="E3619" s="12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336"/>
        <v>118.91891891891892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3">
        <f t="shared" si="340"/>
        <v>42779.401956018519</v>
      </c>
      <c r="T3619" s="13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12">
        <v>2000</v>
      </c>
      <c r="E3620" s="12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336"/>
        <v>101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3">
        <f t="shared" si="340"/>
        <v>42128.419560185182</v>
      </c>
      <c r="T3620" s="13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12">
        <v>1000</v>
      </c>
      <c r="E3621" s="12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336"/>
        <v>112.99999999999999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3">
        <f t="shared" si="340"/>
        <v>42660.92391203704</v>
      </c>
      <c r="T3621" s="13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12">
        <v>10500</v>
      </c>
      <c r="E3622" s="1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336"/>
        <v>105.19047619047619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3">
        <f t="shared" si="340"/>
        <v>42037.72987268518</v>
      </c>
      <c r="T3622" s="13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12">
        <v>3000</v>
      </c>
      <c r="E3623" s="12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336"/>
        <v>109.73333333333332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3">
        <f t="shared" si="340"/>
        <v>42619.727361111109</v>
      </c>
      <c r="T3623" s="13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12">
        <v>1000</v>
      </c>
      <c r="E3624" s="12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336"/>
        <v>100.099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3">
        <f t="shared" si="340"/>
        <v>41877.013553240737</v>
      </c>
      <c r="T3624" s="13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12">
        <v>2500</v>
      </c>
      <c r="E3625" s="12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336"/>
        <v>120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3">
        <f t="shared" si="340"/>
        <v>41828.528587962959</v>
      </c>
      <c r="T3625" s="13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12">
        <v>3000</v>
      </c>
      <c r="E3626" s="12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336"/>
        <v>104.93333333333332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3">
        <f t="shared" si="340"/>
        <v>42545.565856481473</v>
      </c>
      <c r="T3626" s="13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12">
        <v>3000</v>
      </c>
      <c r="E3627" s="12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336"/>
        <v>102.66666666666666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3">
        <f t="shared" si="340"/>
        <v>42157.444178240738</v>
      </c>
      <c r="T3627" s="13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12">
        <v>4000</v>
      </c>
      <c r="E3628" s="12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336"/>
        <v>101.82500000000002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3">
        <f t="shared" si="340"/>
        <v>41846.458993055552</v>
      </c>
      <c r="T3628" s="13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12">
        <v>2000</v>
      </c>
      <c r="E3629" s="12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336"/>
        <v>100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3">
        <f t="shared" si="340"/>
        <v>42460.533414351848</v>
      </c>
      <c r="T3629" s="13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12">
        <v>100000</v>
      </c>
      <c r="E3630" s="12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3">
        <f t="shared" si="340"/>
        <v>42291.6249537037</v>
      </c>
      <c r="T3630" s="13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12">
        <v>1000000</v>
      </c>
      <c r="E3631" s="12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336"/>
        <v>1.9999999999999998E-4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3">
        <f t="shared" si="340"/>
        <v>42436.886157407404</v>
      </c>
      <c r="T3631" s="13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12">
        <v>3000</v>
      </c>
      <c r="E3632" s="1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336"/>
        <v>3.3333333333333333E-2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3">
        <f t="shared" si="340"/>
        <v>41942.638773148145</v>
      </c>
      <c r="T3632" s="13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12">
        <v>17100</v>
      </c>
      <c r="E3633" s="12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336"/>
        <v>51.023391812865491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3">
        <f t="shared" si="340"/>
        <v>41880.54510416666</v>
      </c>
      <c r="T3633" s="13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12">
        <v>500</v>
      </c>
      <c r="E3634" s="12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336"/>
        <v>20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3">
        <f t="shared" si="340"/>
        <v>41946.728576388887</v>
      </c>
      <c r="T3634" s="13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12">
        <v>5000</v>
      </c>
      <c r="E3635" s="12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336"/>
        <v>35.24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3">
        <f t="shared" si="340"/>
        <v>42649.415127314809</v>
      </c>
      <c r="T3635" s="13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12">
        <v>75000</v>
      </c>
      <c r="E3636" s="12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336"/>
        <v>4.246666666666667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3">
        <f t="shared" si="340"/>
        <v>42700.958032407405</v>
      </c>
      <c r="T3636" s="13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12">
        <v>3500</v>
      </c>
      <c r="E3637" s="12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336"/>
        <v>36.457142857142856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3">
        <f t="shared" si="340"/>
        <v>42450.674490740734</v>
      </c>
      <c r="T3637" s="13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12">
        <v>150000</v>
      </c>
      <c r="E3638" s="12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3">
        <f t="shared" si="340"/>
        <v>42226.486446759263</v>
      </c>
      <c r="T3638" s="13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12">
        <v>3000</v>
      </c>
      <c r="E3639" s="12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336"/>
        <v>30.866666666666664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3">
        <f t="shared" si="340"/>
        <v>41975.492303240739</v>
      </c>
      <c r="T3639" s="13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12">
        <v>3300</v>
      </c>
      <c r="E3640" s="12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336"/>
        <v>6.5454545454545459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3">
        <f t="shared" si="340"/>
        <v>42053.464490740742</v>
      </c>
      <c r="T3640" s="13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12">
        <v>25000</v>
      </c>
      <c r="E3641" s="12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336"/>
        <v>4.0000000000000001E-3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3">
        <f t="shared" si="340"/>
        <v>42590.468819444439</v>
      </c>
      <c r="T3641" s="13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12">
        <v>1000</v>
      </c>
      <c r="E3642" s="1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336"/>
        <v>5.5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3">
        <f t="shared" si="340"/>
        <v>42104.573263888888</v>
      </c>
      <c r="T3642" s="13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12">
        <v>3000</v>
      </c>
      <c r="E3643" s="12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3">
        <f t="shared" si="340"/>
        <v>41899.418738425928</v>
      </c>
      <c r="T3643" s="13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12">
        <v>700</v>
      </c>
      <c r="E3644" s="12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336"/>
        <v>2.1428571428571428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3">
        <f t="shared" si="340"/>
        <v>42297.607951388891</v>
      </c>
      <c r="T3644" s="13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12">
        <v>25000</v>
      </c>
      <c r="E3645" s="12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3">
        <f t="shared" si="340"/>
        <v>42284.935636574075</v>
      </c>
      <c r="T3645" s="13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12">
        <v>5000</v>
      </c>
      <c r="E3646" s="12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336"/>
        <v>16.420000000000002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3">
        <f t="shared" si="340"/>
        <v>42409.033414351848</v>
      </c>
      <c r="T3646" s="13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12">
        <v>1000</v>
      </c>
      <c r="E3647" s="12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336"/>
        <v>0.1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3">
        <f t="shared" si="340"/>
        <v>42665.762013888881</v>
      </c>
      <c r="T3647" s="13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12">
        <v>10000</v>
      </c>
      <c r="E3648" s="12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336"/>
        <v>4.8099999999999996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3">
        <f t="shared" si="340"/>
        <v>42140.21298611111</v>
      </c>
      <c r="T3648" s="13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12">
        <v>500</v>
      </c>
      <c r="E3649" s="12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336"/>
        <v>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3">
        <f t="shared" si="340"/>
        <v>42598.540821759256</v>
      </c>
      <c r="T3649" s="13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12">
        <v>40000</v>
      </c>
      <c r="E3650" s="12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ref="O3650:O3713" si="342">E3650/D3650 *100</f>
        <v>100.38249999999999</v>
      </c>
      <c r="P3650" s="6">
        <f t="shared" ref="P3650:P3713" si="343">E3650/L3650</f>
        <v>550.04109589041093</v>
      </c>
      <c r="Q3650" t="str">
        <f t="shared" ref="Q3650:Q3713" si="344">LEFT(N3650,FIND("/",N3650)-1)</f>
        <v>theater</v>
      </c>
      <c r="R3650" t="str">
        <f t="shared" ref="R3650:R3713" si="345">RIGHT(N3650,LEN(N3650)-FIND("/",N3650))</f>
        <v>plays</v>
      </c>
      <c r="S3650" s="13">
        <f t="shared" ref="S3650:S3713" si="346">(((J3650/60)/60)/24)+DATE(1970,1,1)+(-5/24)</f>
        <v>41887.083854166667</v>
      </c>
      <c r="T3650" s="13">
        <f t="shared" ref="T3650:T3713" si="347">(((I3650/60)/60)/24)+DATE(1970,1,1)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12">
        <v>750</v>
      </c>
      <c r="E3651" s="12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si="342"/>
        <v>104</v>
      </c>
      <c r="P3651" s="6">
        <f t="shared" si="343"/>
        <v>97.5</v>
      </c>
      <c r="Q3651" t="str">
        <f t="shared" si="344"/>
        <v>theater</v>
      </c>
      <c r="R3651" t="str">
        <f t="shared" si="345"/>
        <v>plays</v>
      </c>
      <c r="S3651" s="13">
        <f t="shared" si="346"/>
        <v>41780.504560185182</v>
      </c>
      <c r="T3651" s="13">
        <f t="shared" si="347"/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12">
        <v>500</v>
      </c>
      <c r="E3652" s="1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342"/>
        <v>100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3">
        <f t="shared" si="346"/>
        <v>42381.270648148151</v>
      </c>
      <c r="T3652" s="13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12">
        <v>500</v>
      </c>
      <c r="E3653" s="12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342"/>
        <v>104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3">
        <f t="shared" si="346"/>
        <v>41828.437986111108</v>
      </c>
      <c r="T3653" s="13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12">
        <v>300</v>
      </c>
      <c r="E3654" s="12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342"/>
        <v>250.66666666666669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3">
        <f t="shared" si="346"/>
        <v>42596.436365740738</v>
      </c>
      <c r="T3654" s="13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12">
        <v>2000</v>
      </c>
      <c r="E3655" s="12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342"/>
        <v>100.49999999999999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3">
        <f t="shared" si="346"/>
        <v>42191.155173611107</v>
      </c>
      <c r="T3655" s="13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12">
        <v>1500</v>
      </c>
      <c r="E3656" s="12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342"/>
        <v>174.4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3">
        <f t="shared" si="346"/>
        <v>42440.20817129629</v>
      </c>
      <c r="T3656" s="13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12">
        <v>5000</v>
      </c>
      <c r="E3657" s="12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342"/>
        <v>116.26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3">
        <f t="shared" si="346"/>
        <v>42173.594884259255</v>
      </c>
      <c r="T3657" s="13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12">
        <v>5000</v>
      </c>
      <c r="E3658" s="12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342"/>
        <v>105.82000000000001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3">
        <f t="shared" si="346"/>
        <v>42737.70180555556</v>
      </c>
      <c r="T3658" s="13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12">
        <v>2000</v>
      </c>
      <c r="E3659" s="12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342"/>
        <v>110.75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3">
        <f t="shared" si="346"/>
        <v>42499.421516203707</v>
      </c>
      <c r="T3659" s="13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12">
        <v>1500</v>
      </c>
      <c r="E3660" s="12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342"/>
        <v>100.66666666666666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3">
        <f t="shared" si="346"/>
        <v>41775.650231481479</v>
      </c>
      <c r="T3660" s="13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12">
        <v>3000</v>
      </c>
      <c r="E3661" s="12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342"/>
        <v>102.03333333333333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3">
        <f t="shared" si="346"/>
        <v>42055.068865740737</v>
      </c>
      <c r="T3661" s="13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12">
        <v>250</v>
      </c>
      <c r="E3662" s="1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342"/>
        <v>100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3">
        <f t="shared" si="346"/>
        <v>41971.672743055555</v>
      </c>
      <c r="T3662" s="13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12">
        <v>3000</v>
      </c>
      <c r="E3663" s="12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342"/>
        <v>111.00000000000001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3">
        <f t="shared" si="346"/>
        <v>42447.688333333332</v>
      </c>
      <c r="T3663" s="13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12">
        <v>8000</v>
      </c>
      <c r="E3664" s="12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342"/>
        <v>101.42500000000001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3">
        <f t="shared" si="346"/>
        <v>42064.011736111112</v>
      </c>
      <c r="T3664" s="13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12">
        <v>225</v>
      </c>
      <c r="E3665" s="12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342"/>
        <v>104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3">
        <f t="shared" si="346"/>
        <v>42665.243402777771</v>
      </c>
      <c r="T3665" s="13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12">
        <v>800</v>
      </c>
      <c r="E3666" s="12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342"/>
        <v>109.375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3">
        <f t="shared" si="346"/>
        <v>42523.04038194444</v>
      </c>
      <c r="T3666" s="13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12">
        <v>620</v>
      </c>
      <c r="E3667" s="12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342"/>
        <v>115.16129032258064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3">
        <f t="shared" si="346"/>
        <v>42294.59979166666</v>
      </c>
      <c r="T3667" s="13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12">
        <v>1200</v>
      </c>
      <c r="E3668" s="12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342"/>
        <v>100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3">
        <f t="shared" si="346"/>
        <v>41822.696550925924</v>
      </c>
      <c r="T3668" s="13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12">
        <v>3000</v>
      </c>
      <c r="E3669" s="12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342"/>
        <v>103.17033333333335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3">
        <f t="shared" si="346"/>
        <v>42173.761793981481</v>
      </c>
      <c r="T3669" s="13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12">
        <v>1000</v>
      </c>
      <c r="E3670" s="12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342"/>
        <v>103.49999999999999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3">
        <f t="shared" si="346"/>
        <v>42185.347824074073</v>
      </c>
      <c r="T3670" s="13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12">
        <v>1000</v>
      </c>
      <c r="E3671" s="12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342"/>
        <v>138.19999999999999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3">
        <f t="shared" si="346"/>
        <v>42136.466863425921</v>
      </c>
      <c r="T3671" s="13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12">
        <v>220</v>
      </c>
      <c r="E3672" s="1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342"/>
        <v>109.54545454545455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3">
        <f t="shared" si="346"/>
        <v>42142.305682870363</v>
      </c>
      <c r="T3672" s="13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12">
        <v>3500</v>
      </c>
      <c r="E3673" s="12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342"/>
        <v>100.85714285714286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3">
        <f t="shared" si="346"/>
        <v>41820.419756944444</v>
      </c>
      <c r="T3673" s="13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12">
        <v>3000</v>
      </c>
      <c r="E3674" s="12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342"/>
        <v>101.53333333333335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3">
        <f t="shared" si="346"/>
        <v>41878.738240740735</v>
      </c>
      <c r="T3674" s="13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12">
        <v>4000</v>
      </c>
      <c r="E3675" s="12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342"/>
        <v>113.625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3">
        <f t="shared" si="346"/>
        <v>41914.086770833332</v>
      </c>
      <c r="T3675" s="13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12">
        <v>4500</v>
      </c>
      <c r="E3676" s="12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342"/>
        <v>100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3">
        <f t="shared" si="346"/>
        <v>42556.664687499993</v>
      </c>
      <c r="T3676" s="13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12">
        <v>50</v>
      </c>
      <c r="E3677" s="12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342"/>
        <v>140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3">
        <f t="shared" si="346"/>
        <v>42493.388680555552</v>
      </c>
      <c r="T3677" s="13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12">
        <v>800</v>
      </c>
      <c r="E3678" s="12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342"/>
        <v>128.75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3">
        <f t="shared" si="346"/>
        <v>41876.607453703698</v>
      </c>
      <c r="T3678" s="13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12">
        <v>12000</v>
      </c>
      <c r="E3679" s="12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342"/>
        <v>102.90416666666667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3">
        <f t="shared" si="346"/>
        <v>41802.365949074068</v>
      </c>
      <c r="T3679" s="13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12">
        <v>2000</v>
      </c>
      <c r="E3680" s="12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342"/>
        <v>102.49999999999999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3">
        <f t="shared" si="346"/>
        <v>42120.322893518511</v>
      </c>
      <c r="T3680" s="13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12">
        <v>2000</v>
      </c>
      <c r="E3681" s="12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342"/>
        <v>110.1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3">
        <f t="shared" si="346"/>
        <v>41786.553020833329</v>
      </c>
      <c r="T3681" s="13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12">
        <v>3000</v>
      </c>
      <c r="E3682" s="1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342"/>
        <v>112.76666666666667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3">
        <f t="shared" si="346"/>
        <v>42627.245763888881</v>
      </c>
      <c r="T3682" s="13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12">
        <v>1000</v>
      </c>
      <c r="E3683" s="12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342"/>
        <v>111.9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3">
        <f t="shared" si="346"/>
        <v>42374.443171296291</v>
      </c>
      <c r="T3683" s="13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12">
        <v>3000</v>
      </c>
      <c r="E3684" s="12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342"/>
        <v>139.19999999999999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3">
        <f t="shared" si="346"/>
        <v>41772.477060185185</v>
      </c>
      <c r="T3684" s="13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12">
        <v>3500</v>
      </c>
      <c r="E3685" s="12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342"/>
        <v>110.85714285714286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3">
        <f t="shared" si="346"/>
        <v>42632.908518518518</v>
      </c>
      <c r="T3685" s="13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12">
        <v>750</v>
      </c>
      <c r="E3686" s="12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342"/>
        <v>139.06666666666666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3">
        <f t="shared" si="346"/>
        <v>42218.97206018518</v>
      </c>
      <c r="T3686" s="13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12">
        <v>5000</v>
      </c>
      <c r="E3687" s="12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342"/>
        <v>105.69999999999999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3">
        <f t="shared" si="346"/>
        <v>41753.384942129625</v>
      </c>
      <c r="T3687" s="13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12">
        <v>350</v>
      </c>
      <c r="E3688" s="12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342"/>
        <v>101.42857142857142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3">
        <f t="shared" si="346"/>
        <v>42230.454398148147</v>
      </c>
      <c r="T3688" s="13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12">
        <v>5000</v>
      </c>
      <c r="E3689" s="12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342"/>
        <v>100.245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3">
        <f t="shared" si="346"/>
        <v>41787.009895833333</v>
      </c>
      <c r="T3689" s="13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12">
        <v>3000</v>
      </c>
      <c r="E3690" s="12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342"/>
        <v>109.16666666666666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3">
        <f t="shared" si="346"/>
        <v>41829.578749999993</v>
      </c>
      <c r="T3690" s="13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12">
        <v>3000</v>
      </c>
      <c r="E3691" s="12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342"/>
        <v>118.33333333333333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3">
        <f t="shared" si="346"/>
        <v>42147.61850694444</v>
      </c>
      <c r="T3691" s="13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12">
        <v>1500</v>
      </c>
      <c r="E3692" s="1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342"/>
        <v>120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3">
        <f t="shared" si="346"/>
        <v>41940.389849537038</v>
      </c>
      <c r="T3692" s="13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12">
        <v>40000</v>
      </c>
      <c r="E3693" s="12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342"/>
        <v>127.96000000000001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3">
        <f t="shared" si="346"/>
        <v>42020.492233796293</v>
      </c>
      <c r="T3693" s="13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12">
        <v>1000</v>
      </c>
      <c r="E3694" s="12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342"/>
        <v>126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3">
        <f t="shared" si="346"/>
        <v>41891.756701388884</v>
      </c>
      <c r="T3694" s="13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12">
        <v>333</v>
      </c>
      <c r="E3695" s="12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342"/>
        <v>129.12912912912913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3">
        <f t="shared" si="346"/>
        <v>42308.98297453703</v>
      </c>
      <c r="T3695" s="13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12">
        <v>3500</v>
      </c>
      <c r="E3696" s="12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342"/>
        <v>107.42857142857143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3">
        <f t="shared" si="346"/>
        <v>42489.925543981481</v>
      </c>
      <c r="T3696" s="13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12">
        <v>4000</v>
      </c>
      <c r="E3697" s="12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342"/>
        <v>100.125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3">
        <f t="shared" si="346"/>
        <v>41995.662152777775</v>
      </c>
      <c r="T3697" s="13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12">
        <v>2000</v>
      </c>
      <c r="E3698" s="12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342"/>
        <v>155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3">
        <f t="shared" si="346"/>
        <v>41988.408749999995</v>
      </c>
      <c r="T3698" s="13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12">
        <v>2000</v>
      </c>
      <c r="E3699" s="12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342"/>
        <v>108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3">
        <f t="shared" si="346"/>
        <v>42479.2575</v>
      </c>
      <c r="T3699" s="13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12">
        <v>5000</v>
      </c>
      <c r="E3700" s="12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342"/>
        <v>110.52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3">
        <f t="shared" si="346"/>
        <v>42401.598229166666</v>
      </c>
      <c r="T3700" s="13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12">
        <v>2500</v>
      </c>
      <c r="E3701" s="12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342"/>
        <v>100.8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3">
        <f t="shared" si="346"/>
        <v>41897.393703703703</v>
      </c>
      <c r="T3701" s="13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12">
        <v>500</v>
      </c>
      <c r="E3702" s="1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342"/>
        <v>121.2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3">
        <f t="shared" si="346"/>
        <v>41882.37731481481</v>
      </c>
      <c r="T3702" s="13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12">
        <v>1500</v>
      </c>
      <c r="E3703" s="12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342"/>
        <v>100.33333333333334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3">
        <f t="shared" si="346"/>
        <v>42129.333252314813</v>
      </c>
      <c r="T3703" s="13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12">
        <v>3000</v>
      </c>
      <c r="E3704" s="12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342"/>
        <v>109.16666666666666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3">
        <f t="shared" si="346"/>
        <v>42524.329675925925</v>
      </c>
      <c r="T3704" s="13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12">
        <v>1050</v>
      </c>
      <c r="E3705" s="12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342"/>
        <v>123.42857142857142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3">
        <f t="shared" si="346"/>
        <v>42556.296157407407</v>
      </c>
      <c r="T3705" s="13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12">
        <v>300</v>
      </c>
      <c r="E3706" s="12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342"/>
        <v>136.33666666666667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3">
        <f t="shared" si="346"/>
        <v>42461.481412037036</v>
      </c>
      <c r="T3706" s="13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12">
        <v>2827</v>
      </c>
      <c r="E3707" s="12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342"/>
        <v>103.46657233816768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3">
        <f t="shared" si="346"/>
        <v>41792.334652777776</v>
      </c>
      <c r="T3707" s="13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12">
        <v>1500</v>
      </c>
      <c r="E3708" s="12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342"/>
        <v>121.33333333333334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3">
        <f t="shared" si="346"/>
        <v>41879.705428240741</v>
      </c>
      <c r="T3708" s="13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12">
        <v>1000</v>
      </c>
      <c r="E3709" s="12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342"/>
        <v>186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3">
        <f t="shared" si="346"/>
        <v>42551.840023148143</v>
      </c>
      <c r="T3709" s="13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12">
        <v>700</v>
      </c>
      <c r="E3710" s="12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342"/>
        <v>300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3">
        <f t="shared" si="346"/>
        <v>41809.933865740735</v>
      </c>
      <c r="T3710" s="13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12">
        <v>1000</v>
      </c>
      <c r="E3711" s="12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342"/>
        <v>108.25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3">
        <f t="shared" si="346"/>
        <v>41785.499374999999</v>
      </c>
      <c r="T3711" s="13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12">
        <v>1300</v>
      </c>
      <c r="E3712" s="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342"/>
        <v>141.15384615384616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3">
        <f t="shared" si="346"/>
        <v>42072.367916666662</v>
      </c>
      <c r="T3712" s="13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12">
        <v>500</v>
      </c>
      <c r="E3713" s="12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342"/>
        <v>113.99999999999999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3">
        <f t="shared" si="346"/>
        <v>41779.5158912037</v>
      </c>
      <c r="T3713" s="13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12">
        <v>7500</v>
      </c>
      <c r="E3714" s="12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ref="O3714:O3777" si="348">E3714/D3714 *100</f>
        <v>153.73333333333335</v>
      </c>
      <c r="P3714" s="6">
        <f t="shared" ref="P3714:P3777" si="349">E3714/L3714</f>
        <v>110.86538461538461</v>
      </c>
      <c r="Q3714" t="str">
        <f t="shared" ref="Q3714:Q3777" si="350">LEFT(N3714,FIND("/",N3714)-1)</f>
        <v>theater</v>
      </c>
      <c r="R3714" t="str">
        <f t="shared" ref="R3714:R3777" si="351">RIGHT(N3714,LEN(N3714)-FIND("/",N3714))</f>
        <v>plays</v>
      </c>
      <c r="S3714" s="13">
        <f t="shared" ref="S3714:S3777" si="352">(((J3714/60)/60)/24)+DATE(1970,1,1)+(-5/24)</f>
        <v>42133.963738425926</v>
      </c>
      <c r="T3714" s="13">
        <f t="shared" ref="T3714:T3777" si="353">(((I3714/60)/60)/24)+DATE(1970,1,1)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12">
        <v>2000</v>
      </c>
      <c r="E3715" s="12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si="348"/>
        <v>101.49999999999999</v>
      </c>
      <c r="P3715" s="6">
        <f t="shared" si="349"/>
        <v>106.84210526315789</v>
      </c>
      <c r="Q3715" t="str">
        <f t="shared" si="350"/>
        <v>theater</v>
      </c>
      <c r="R3715" t="str">
        <f t="shared" si="351"/>
        <v>plays</v>
      </c>
      <c r="S3715" s="13">
        <f t="shared" si="352"/>
        <v>42505.529699074068</v>
      </c>
      <c r="T3715" s="13">
        <f t="shared" si="353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12">
        <v>10000</v>
      </c>
      <c r="E3716" s="12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348"/>
        <v>102.35000000000001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3">
        <f t="shared" si="352"/>
        <v>42118.347997685189</v>
      </c>
      <c r="T3716" s="13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12">
        <v>3500</v>
      </c>
      <c r="E3717" s="12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348"/>
        <v>102.57142857142858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3">
        <f t="shared" si="352"/>
        <v>42036.787256944437</v>
      </c>
      <c r="T3717" s="13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12">
        <v>800</v>
      </c>
      <c r="E3718" s="12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348"/>
        <v>155.75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3">
        <f t="shared" si="352"/>
        <v>42360.679502314808</v>
      </c>
      <c r="T3718" s="13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12">
        <v>4000</v>
      </c>
      <c r="E3719" s="12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348"/>
        <v>100.75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3">
        <f t="shared" si="352"/>
        <v>42102.657974537033</v>
      </c>
      <c r="T3719" s="13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12">
        <v>500</v>
      </c>
      <c r="E3720" s="12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348"/>
        <v>239.4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3">
        <f t="shared" si="352"/>
        <v>42032.507812499993</v>
      </c>
      <c r="T3720" s="13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12">
        <v>200</v>
      </c>
      <c r="E3721" s="12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348"/>
        <v>210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3">
        <f t="shared" si="352"/>
        <v>42147.521597222221</v>
      </c>
      <c r="T3721" s="13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12">
        <v>3300</v>
      </c>
      <c r="E3722" s="1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348"/>
        <v>104.51515151515152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3">
        <f t="shared" si="352"/>
        <v>42165.784791666665</v>
      </c>
      <c r="T3722" s="13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12">
        <v>5000</v>
      </c>
      <c r="E3723" s="12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348"/>
        <v>100.8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3">
        <f t="shared" si="352"/>
        <v>41927.727824074071</v>
      </c>
      <c r="T3723" s="13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12">
        <v>1500</v>
      </c>
      <c r="E3724" s="12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348"/>
        <v>111.20000000000002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3">
        <f t="shared" si="352"/>
        <v>42381.463506944441</v>
      </c>
      <c r="T3724" s="13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12">
        <v>4500</v>
      </c>
      <c r="E3725" s="12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348"/>
        <v>102.04444444444445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3">
        <f t="shared" si="352"/>
        <v>41943.544699074075</v>
      </c>
      <c r="T3725" s="13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12">
        <v>4300</v>
      </c>
      <c r="E3726" s="12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348"/>
        <v>102.54767441860466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3">
        <f t="shared" si="352"/>
        <v>42465.283101851855</v>
      </c>
      <c r="T3726" s="13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12">
        <v>300</v>
      </c>
      <c r="E3727" s="12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348"/>
        <v>127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3">
        <f t="shared" si="352"/>
        <v>42401.736886574072</v>
      </c>
      <c r="T3727" s="13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12">
        <v>850</v>
      </c>
      <c r="E3728" s="12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348"/>
        <v>338.70588235294122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3">
        <f t="shared" si="352"/>
        <v>42461.932534722226</v>
      </c>
      <c r="T3728" s="13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12">
        <v>2000</v>
      </c>
      <c r="E3729" s="12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348"/>
        <v>100.75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3">
        <f t="shared" si="352"/>
        <v>42632.139976851853</v>
      </c>
      <c r="T3729" s="13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12">
        <v>20000</v>
      </c>
      <c r="E3730" s="12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348"/>
        <v>9.31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3">
        <f t="shared" si="352"/>
        <v>42204.962685185186</v>
      </c>
      <c r="T3730" s="13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12">
        <v>5000</v>
      </c>
      <c r="E3731" s="12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348"/>
        <v>7.24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3">
        <f t="shared" si="352"/>
        <v>42040.996666666666</v>
      </c>
      <c r="T3731" s="13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12">
        <v>1000</v>
      </c>
      <c r="E3732" s="1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348"/>
        <v>10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3">
        <f t="shared" si="352"/>
        <v>42203.46943287037</v>
      </c>
      <c r="T3732" s="13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12">
        <v>5500</v>
      </c>
      <c r="E3733" s="12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348"/>
        <v>11.272727272727273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3">
        <f t="shared" si="352"/>
        <v>41983.544513888883</v>
      </c>
      <c r="T3733" s="13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12">
        <v>850</v>
      </c>
      <c r="E3734" s="12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348"/>
        <v>15.411764705882353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3">
        <f t="shared" si="352"/>
        <v>41968.469131944446</v>
      </c>
      <c r="T3734" s="13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12">
        <v>1500</v>
      </c>
      <c r="E3735" s="12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3">
        <f t="shared" si="352"/>
        <v>42102.816064814811</v>
      </c>
      <c r="T3735" s="13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12">
        <v>1500</v>
      </c>
      <c r="E3736" s="12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348"/>
        <v>28.466666666666669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3">
        <f t="shared" si="352"/>
        <v>42089.693240740737</v>
      </c>
      <c r="T3736" s="13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12">
        <v>150</v>
      </c>
      <c r="E3737" s="12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348"/>
        <v>13.333333333333334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3">
        <f t="shared" si="352"/>
        <v>42122.484826388885</v>
      </c>
      <c r="T3737" s="13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12">
        <v>1500</v>
      </c>
      <c r="E3738" s="12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348"/>
        <v>0.66666666666666674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3">
        <f t="shared" si="352"/>
        <v>42048.503391203696</v>
      </c>
      <c r="T3738" s="13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12">
        <v>700</v>
      </c>
      <c r="E3739" s="12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348"/>
        <v>21.428571428571427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3">
        <f t="shared" si="352"/>
        <v>42297.482673611106</v>
      </c>
      <c r="T3739" s="13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12">
        <v>1500</v>
      </c>
      <c r="E3740" s="12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348"/>
        <v>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3">
        <f t="shared" si="352"/>
        <v>41813.730381944442</v>
      </c>
      <c r="T3740" s="13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12">
        <v>4000</v>
      </c>
      <c r="E3741" s="12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348"/>
        <v>20.125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3">
        <f t="shared" si="352"/>
        <v>42548.241527777776</v>
      </c>
      <c r="T3741" s="13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12">
        <v>2000</v>
      </c>
      <c r="E3742" s="1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348"/>
        <v>17.899999999999999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3">
        <f t="shared" si="352"/>
        <v>41832.881423611107</v>
      </c>
      <c r="T3742" s="13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12">
        <v>20000</v>
      </c>
      <c r="E3743" s="12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3">
        <f t="shared" si="352"/>
        <v>42325.712384259255</v>
      </c>
      <c r="T3743" s="13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12">
        <v>5000</v>
      </c>
      <c r="E3744" s="12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348"/>
        <v>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3">
        <f t="shared" si="352"/>
        <v>41858.006296296291</v>
      </c>
      <c r="T3744" s="13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12">
        <v>2200</v>
      </c>
      <c r="E3745" s="12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3">
        <f t="shared" si="352"/>
        <v>41793.501898148148</v>
      </c>
      <c r="T3745" s="13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12">
        <v>1200</v>
      </c>
      <c r="E3746" s="12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3">
        <f t="shared" si="352"/>
        <v>41793.605925925927</v>
      </c>
      <c r="T3746" s="13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12">
        <v>100</v>
      </c>
      <c r="E3747" s="12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348"/>
        <v>10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3">
        <f t="shared" si="352"/>
        <v>41831.489606481482</v>
      </c>
      <c r="T3747" s="13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12">
        <v>8500</v>
      </c>
      <c r="E3748" s="12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348"/>
        <v>2.3764705882352941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3">
        <f t="shared" si="352"/>
        <v>42621.18100694444</v>
      </c>
      <c r="T3748" s="13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12">
        <v>2500</v>
      </c>
      <c r="E3749" s="12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348"/>
        <v>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3">
        <f t="shared" si="352"/>
        <v>42164.091388888883</v>
      </c>
      <c r="T3749" s="13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12">
        <v>5000</v>
      </c>
      <c r="E3750" s="12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348"/>
        <v>103.52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3">
        <f t="shared" si="352"/>
        <v>42395.498101851852</v>
      </c>
      <c r="T3750" s="13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12">
        <v>500</v>
      </c>
      <c r="E3751" s="12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348"/>
        <v>105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3">
        <f t="shared" si="352"/>
        <v>42457.918842592589</v>
      </c>
      <c r="T3751" s="13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12">
        <v>6000</v>
      </c>
      <c r="E3752" s="1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348"/>
        <v>100.44999999999999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3">
        <f t="shared" si="352"/>
        <v>42016.773240740738</v>
      </c>
      <c r="T3752" s="13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12">
        <v>1000</v>
      </c>
      <c r="E3753" s="12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348"/>
        <v>132.6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3">
        <f t="shared" si="352"/>
        <v>42402.827233796292</v>
      </c>
      <c r="T3753" s="13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12">
        <v>500</v>
      </c>
      <c r="E3754" s="12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348"/>
        <v>112.99999999999999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3">
        <f t="shared" si="352"/>
        <v>42619.594155092585</v>
      </c>
      <c r="T3754" s="13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12">
        <v>5000</v>
      </c>
      <c r="E3755" s="12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348"/>
        <v>103.34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3">
        <f t="shared" si="352"/>
        <v>42128.615740740737</v>
      </c>
      <c r="T3755" s="13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12">
        <v>2500</v>
      </c>
      <c r="E3756" s="12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348"/>
        <v>120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3">
        <f t="shared" si="352"/>
        <v>41808.67288194444</v>
      </c>
      <c r="T3756" s="13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12">
        <v>550</v>
      </c>
      <c r="E3757" s="12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348"/>
        <v>129.63636363636363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3">
        <f t="shared" si="352"/>
        <v>42445.658645833326</v>
      </c>
      <c r="T3757" s="13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12">
        <v>4500</v>
      </c>
      <c r="E3758" s="12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348"/>
        <v>101.11111111111111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3">
        <f t="shared" si="352"/>
        <v>41771.606458333328</v>
      </c>
      <c r="T3758" s="13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12">
        <v>3500</v>
      </c>
      <c r="E3759" s="12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348"/>
        <v>108.51428571428572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3">
        <f t="shared" si="352"/>
        <v>41954.642534722218</v>
      </c>
      <c r="T3759" s="13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12">
        <v>1500</v>
      </c>
      <c r="E3760" s="12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348"/>
        <v>102.33333333333334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3">
        <f t="shared" si="352"/>
        <v>41747.26317129629</v>
      </c>
      <c r="T3760" s="13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12">
        <v>4000</v>
      </c>
      <c r="E3761" s="12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348"/>
        <v>110.24425000000002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3">
        <f t="shared" si="352"/>
        <v>42181.899918981479</v>
      </c>
      <c r="T3761" s="13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12">
        <v>5000</v>
      </c>
      <c r="E3762" s="1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348"/>
        <v>101.0154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3">
        <f t="shared" si="352"/>
        <v>41739.316967592589</v>
      </c>
      <c r="T3762" s="13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12">
        <v>500</v>
      </c>
      <c r="E3763" s="12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348"/>
        <v>100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3">
        <f t="shared" si="352"/>
        <v>42173.258530092593</v>
      </c>
      <c r="T3763" s="13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12">
        <v>1250</v>
      </c>
      <c r="E3764" s="12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348"/>
        <v>106.24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3">
        <f t="shared" si="352"/>
        <v>42193.605196759258</v>
      </c>
      <c r="T3764" s="13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12">
        <v>5000</v>
      </c>
      <c r="E3765" s="12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348"/>
        <v>100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3">
        <f t="shared" si="352"/>
        <v>42065.541967592588</v>
      </c>
      <c r="T3765" s="13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12">
        <v>1500</v>
      </c>
      <c r="E3766" s="12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348"/>
        <v>100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3">
        <f t="shared" si="352"/>
        <v>42499.634629629632</v>
      </c>
      <c r="T3766" s="13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12">
        <v>7000</v>
      </c>
      <c r="E3767" s="12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348"/>
        <v>113.45714285714286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3">
        <f t="shared" si="352"/>
        <v>41820.568078703705</v>
      </c>
      <c r="T3767" s="13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12">
        <v>10000</v>
      </c>
      <c r="E3768" s="12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348"/>
        <v>102.65010000000001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3">
        <f t="shared" si="352"/>
        <v>41787.958854166667</v>
      </c>
      <c r="T3768" s="13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12">
        <v>2000</v>
      </c>
      <c r="E3769" s="12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348"/>
        <v>116.75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3">
        <f t="shared" si="352"/>
        <v>42049.811307870368</v>
      </c>
      <c r="T3769" s="13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12">
        <v>4000</v>
      </c>
      <c r="E3770" s="12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348"/>
        <v>107.65274999999998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3">
        <f t="shared" si="352"/>
        <v>41772.519560185181</v>
      </c>
      <c r="T3770" s="13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12">
        <v>1100</v>
      </c>
      <c r="E3771" s="12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348"/>
        <v>100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3">
        <f t="shared" si="352"/>
        <v>42445.389803240738</v>
      </c>
      <c r="T3771" s="13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12">
        <v>2000</v>
      </c>
      <c r="E3772" s="1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348"/>
        <v>100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3">
        <f t="shared" si="352"/>
        <v>42138.722337962965</v>
      </c>
      <c r="T3772" s="13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12">
        <v>1000</v>
      </c>
      <c r="E3773" s="12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348"/>
        <v>146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3">
        <f t="shared" si="352"/>
        <v>42493.64875</v>
      </c>
      <c r="T3773" s="13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12">
        <v>5000</v>
      </c>
      <c r="E3774" s="12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348"/>
        <v>110.2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3">
        <f t="shared" si="352"/>
        <v>42682.408634259256</v>
      </c>
      <c r="T3774" s="13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12">
        <v>5000</v>
      </c>
      <c r="E3775" s="12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348"/>
        <v>108.2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3">
        <f t="shared" si="352"/>
        <v>42655.79684027777</v>
      </c>
      <c r="T3775" s="13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12">
        <v>2500</v>
      </c>
      <c r="E3776" s="12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348"/>
        <v>100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3">
        <f t="shared" si="352"/>
        <v>42087.583969907406</v>
      </c>
      <c r="T3776" s="13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12">
        <v>2000</v>
      </c>
      <c r="E3777" s="12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348"/>
        <v>100.25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3">
        <f t="shared" si="352"/>
        <v>42075.734293981477</v>
      </c>
      <c r="T3777" s="13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12">
        <v>8000</v>
      </c>
      <c r="E3778" s="12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ref="O3778:O3841" si="354">E3778/D3778 *100</f>
        <v>106.71250000000001</v>
      </c>
      <c r="P3778" s="6">
        <f t="shared" ref="P3778:P3841" si="355">E3778/L3778</f>
        <v>90.819148936170208</v>
      </c>
      <c r="Q3778" t="str">
        <f t="shared" ref="Q3778:Q3841" si="356">LEFT(N3778,FIND("/",N3778)-1)</f>
        <v>theater</v>
      </c>
      <c r="R3778" t="str">
        <f t="shared" ref="R3778:R3841" si="357">RIGHT(N3778,LEN(N3778)-FIND("/",N3778))</f>
        <v>musical</v>
      </c>
      <c r="S3778" s="13">
        <f t="shared" ref="S3778:S3841" si="358">(((J3778/60)/60)/24)+DATE(1970,1,1)+(-5/24)</f>
        <v>41814.159467592588</v>
      </c>
      <c r="T3778" s="13">
        <f t="shared" ref="T3778:T3841" si="359">(((I3778/60)/60)/24)+DATE(1970,1,1)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12">
        <v>2000</v>
      </c>
      <c r="E3779" s="12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si="354"/>
        <v>143.19999999999999</v>
      </c>
      <c r="P3779" s="6">
        <f t="shared" si="355"/>
        <v>48.542372881355931</v>
      </c>
      <c r="Q3779" t="str">
        <f t="shared" si="356"/>
        <v>theater</v>
      </c>
      <c r="R3779" t="str">
        <f t="shared" si="357"/>
        <v>musical</v>
      </c>
      <c r="S3779" s="13">
        <f t="shared" si="358"/>
        <v>41886.903020833335</v>
      </c>
      <c r="T3779" s="13">
        <f t="shared" si="359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12">
        <v>2400</v>
      </c>
      <c r="E3780" s="12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354"/>
        <v>105.04166666666667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3">
        <f t="shared" si="358"/>
        <v>41989.610879629625</v>
      </c>
      <c r="T3780" s="13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12">
        <v>15000</v>
      </c>
      <c r="E3781" s="12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354"/>
        <v>103.98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3">
        <f t="shared" si="358"/>
        <v>42425.527083333327</v>
      </c>
      <c r="T3781" s="13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12">
        <v>2500</v>
      </c>
      <c r="E3782" s="1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354"/>
        <v>120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3">
        <f t="shared" si="358"/>
        <v>42166.011400462965</v>
      </c>
      <c r="T3782" s="13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12">
        <v>4500</v>
      </c>
      <c r="E3783" s="12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354"/>
        <v>109.66666666666667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3">
        <f t="shared" si="358"/>
        <v>41865.674594907403</v>
      </c>
      <c r="T3783" s="13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12">
        <v>2000</v>
      </c>
      <c r="E3784" s="12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354"/>
        <v>101.75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3">
        <f t="shared" si="358"/>
        <v>42546.653900462967</v>
      </c>
      <c r="T3784" s="13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12">
        <v>1200</v>
      </c>
      <c r="E3785" s="12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354"/>
        <v>128.91666666666666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3">
        <f t="shared" si="358"/>
        <v>42419.931944444441</v>
      </c>
      <c r="T3785" s="13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12">
        <v>1000</v>
      </c>
      <c r="E3786" s="12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354"/>
        <v>114.99999999999999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3">
        <f t="shared" si="358"/>
        <v>42531.772361111107</v>
      </c>
      <c r="T3786" s="13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12">
        <v>2000</v>
      </c>
      <c r="E3787" s="12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354"/>
        <v>150.75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3">
        <f t="shared" si="358"/>
        <v>42548.430196759255</v>
      </c>
      <c r="T3787" s="13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12">
        <v>6000</v>
      </c>
      <c r="E3788" s="12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354"/>
        <v>110.96666666666665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3">
        <f t="shared" si="358"/>
        <v>42486.829571759255</v>
      </c>
      <c r="T3788" s="13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12">
        <v>350</v>
      </c>
      <c r="E3789" s="12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354"/>
        <v>100.28571428571429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3">
        <f t="shared" si="358"/>
        <v>42167.326458333329</v>
      </c>
      <c r="T3789" s="13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12">
        <v>75000</v>
      </c>
      <c r="E3790" s="12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354"/>
        <v>0.66666666666666674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3">
        <f t="shared" si="358"/>
        <v>42333.487488425926</v>
      </c>
      <c r="T3790" s="13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12">
        <v>3550</v>
      </c>
      <c r="E3791" s="12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354"/>
        <v>3.267605633802817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3">
        <f t="shared" si="358"/>
        <v>42138.590486111112</v>
      </c>
      <c r="T3791" s="13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12">
        <v>15000</v>
      </c>
      <c r="E3792" s="1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3">
        <f t="shared" si="358"/>
        <v>42666.458599537036</v>
      </c>
      <c r="T3792" s="13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12">
        <v>1500</v>
      </c>
      <c r="E3793" s="12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3">
        <f t="shared" si="358"/>
        <v>41766.4837037037</v>
      </c>
      <c r="T3793" s="13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12">
        <v>12500</v>
      </c>
      <c r="E3794" s="12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354"/>
        <v>0.27999999999999997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3">
        <f t="shared" si="358"/>
        <v>42170.238680555551</v>
      </c>
      <c r="T3794" s="13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12">
        <v>7000</v>
      </c>
      <c r="E3795" s="12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354"/>
        <v>59.657142857142851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3">
        <f t="shared" si="358"/>
        <v>41968.73065972222</v>
      </c>
      <c r="T3795" s="13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12">
        <v>5000</v>
      </c>
      <c r="E3796" s="12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354"/>
        <v>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3">
        <f t="shared" si="358"/>
        <v>42132.372152777774</v>
      </c>
      <c r="T3796" s="13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12">
        <v>600</v>
      </c>
      <c r="E3797" s="12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354"/>
        <v>1.6666666666666667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3">
        <f t="shared" si="358"/>
        <v>42201.227893518517</v>
      </c>
      <c r="T3797" s="13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12">
        <v>22500</v>
      </c>
      <c r="E3798" s="12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354"/>
        <v>4.4444444444444444E-3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3">
        <f t="shared" si="358"/>
        <v>42688.821250000001</v>
      </c>
      <c r="T3798" s="13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12">
        <v>6000</v>
      </c>
      <c r="E3799" s="12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354"/>
        <v>89.666666666666657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3">
        <f t="shared" si="358"/>
        <v>42084.673206018517</v>
      </c>
      <c r="T3799" s="13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12">
        <v>70000</v>
      </c>
      <c r="E3800" s="12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354"/>
        <v>1.4642857142857144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3">
        <f t="shared" si="358"/>
        <v>41831.514444444445</v>
      </c>
      <c r="T3800" s="13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12">
        <v>10000</v>
      </c>
      <c r="E3801" s="12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354"/>
        <v>4.0199999999999996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3">
        <f t="shared" si="358"/>
        <v>42410.722719907404</v>
      </c>
      <c r="T3801" s="13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12">
        <v>22000</v>
      </c>
      <c r="E3802" s="1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354"/>
        <v>4.004545454545454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3">
        <f t="shared" si="358"/>
        <v>41982.528738425921</v>
      </c>
      <c r="T3802" s="13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12">
        <v>5000</v>
      </c>
      <c r="E3803" s="12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354"/>
        <v>8.52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3">
        <f t="shared" si="358"/>
        <v>41975.467777777776</v>
      </c>
      <c r="T3803" s="13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12">
        <v>3000</v>
      </c>
      <c r="E3804" s="12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3">
        <f t="shared" si="358"/>
        <v>42268.917893518512</v>
      </c>
      <c r="T3804" s="13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12">
        <v>12000</v>
      </c>
      <c r="E3805" s="12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354"/>
        <v>19.650000000000002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3">
        <f t="shared" si="358"/>
        <v>42403.763518518514</v>
      </c>
      <c r="T3805" s="13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12">
        <v>8000</v>
      </c>
      <c r="E3806" s="12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3">
        <f t="shared" si="358"/>
        <v>42526.801203703704</v>
      </c>
      <c r="T3806" s="13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12">
        <v>150000</v>
      </c>
      <c r="E3807" s="12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354"/>
        <v>2E-3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3">
        <f t="shared" si="358"/>
        <v>41849.678703703699</v>
      </c>
      <c r="T3807" s="13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12">
        <v>7500</v>
      </c>
      <c r="E3808" s="12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354"/>
        <v>6.6666666666666666E-2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3">
        <f t="shared" si="358"/>
        <v>41799.050706018512</v>
      </c>
      <c r="T3808" s="13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12">
        <v>1500</v>
      </c>
      <c r="E3809" s="12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354"/>
        <v>30.333333333333336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3">
        <f t="shared" si="358"/>
        <v>42090.700682870367</v>
      </c>
      <c r="T3809" s="13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12">
        <v>1000</v>
      </c>
      <c r="E3810" s="12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354"/>
        <v>100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3">
        <f t="shared" si="358"/>
        <v>42059.24559027778</v>
      </c>
      <c r="T3810" s="13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12">
        <v>2000</v>
      </c>
      <c r="E3811" s="12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354"/>
        <v>101.25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3">
        <f t="shared" si="358"/>
        <v>41800.318368055552</v>
      </c>
      <c r="T3811" s="13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12">
        <v>1500</v>
      </c>
      <c r="E3812" s="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354"/>
        <v>121.73333333333333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3">
        <f t="shared" si="358"/>
        <v>42054.640717592592</v>
      </c>
      <c r="T3812" s="13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12">
        <v>250</v>
      </c>
      <c r="E3813" s="12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354"/>
        <v>330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3">
        <f t="shared" si="358"/>
        <v>42487.418668981474</v>
      </c>
      <c r="T3813" s="13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12">
        <v>2000</v>
      </c>
      <c r="E3814" s="12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354"/>
        <v>109.55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3">
        <f t="shared" si="358"/>
        <v>42109.542916666665</v>
      </c>
      <c r="T3814" s="13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12">
        <v>2100</v>
      </c>
      <c r="E3815" s="12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354"/>
        <v>100.95190476190474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3">
        <f t="shared" si="358"/>
        <v>42497.067372685182</v>
      </c>
      <c r="T3815" s="13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12">
        <v>1500</v>
      </c>
      <c r="E3816" s="12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354"/>
        <v>140.13333333333333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3">
        <f t="shared" si="358"/>
        <v>42058.695740740739</v>
      </c>
      <c r="T3816" s="13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12">
        <v>1000</v>
      </c>
      <c r="E3817" s="12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354"/>
        <v>100.001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3">
        <f t="shared" si="358"/>
        <v>42207.051585648143</v>
      </c>
      <c r="T3817" s="13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12">
        <v>1500</v>
      </c>
      <c r="E3818" s="12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354"/>
        <v>119.238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3">
        <f t="shared" si="358"/>
        <v>41807.481747685182</v>
      </c>
      <c r="T3818" s="13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12">
        <v>2000</v>
      </c>
      <c r="E3819" s="12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354"/>
        <v>107.25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3">
        <f t="shared" si="358"/>
        <v>42284.488611111105</v>
      </c>
      <c r="T3819" s="13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12">
        <v>250</v>
      </c>
      <c r="E3820" s="12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354"/>
        <v>227.99999999999997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3">
        <f t="shared" si="358"/>
        <v>42045.634050925924</v>
      </c>
      <c r="T3820" s="13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12">
        <v>1000</v>
      </c>
      <c r="E3821" s="12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354"/>
        <v>106.4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3">
        <f t="shared" si="358"/>
        <v>42184.001203703701</v>
      </c>
      <c r="T3821" s="13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12">
        <v>300</v>
      </c>
      <c r="E3822" s="1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354"/>
        <v>143.33333333333334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3">
        <f t="shared" si="358"/>
        <v>42160.443483796298</v>
      </c>
      <c r="T3822" s="13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12">
        <v>3500</v>
      </c>
      <c r="E3823" s="12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354"/>
        <v>104.54285714285714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3">
        <f t="shared" si="358"/>
        <v>42340.972303240742</v>
      </c>
      <c r="T3823" s="13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12">
        <v>5000</v>
      </c>
      <c r="E3824" s="12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354"/>
        <v>110.02000000000001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3">
        <f t="shared" si="358"/>
        <v>42329.629826388882</v>
      </c>
      <c r="T3824" s="13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12">
        <v>2500</v>
      </c>
      <c r="E3825" s="12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354"/>
        <v>106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3">
        <f t="shared" si="358"/>
        <v>42170.701898148145</v>
      </c>
      <c r="T3825" s="13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12">
        <v>250</v>
      </c>
      <c r="E3826" s="12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354"/>
        <v>108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3">
        <f t="shared" si="358"/>
        <v>42571.417858796289</v>
      </c>
      <c r="T3826" s="13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12">
        <v>5000</v>
      </c>
      <c r="E3827" s="12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354"/>
        <v>105.42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3">
        <f t="shared" si="358"/>
        <v>42150.861273148148</v>
      </c>
      <c r="T3827" s="13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12">
        <v>600</v>
      </c>
      <c r="E3828" s="12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354"/>
        <v>119.16666666666667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3">
        <f t="shared" si="358"/>
        <v>42101.215208333328</v>
      </c>
      <c r="T3828" s="13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12">
        <v>3000</v>
      </c>
      <c r="E3829" s="12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354"/>
        <v>152.66666666666666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3">
        <f t="shared" si="358"/>
        <v>42034.719918981478</v>
      </c>
      <c r="T3829" s="13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12">
        <v>5000</v>
      </c>
      <c r="E3830" s="12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354"/>
        <v>100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3">
        <f t="shared" si="358"/>
        <v>41944.319293981483</v>
      </c>
      <c r="T3830" s="13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12">
        <v>500</v>
      </c>
      <c r="E3831" s="12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354"/>
        <v>100.2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3">
        <f t="shared" si="358"/>
        <v>42593.657071759262</v>
      </c>
      <c r="T3831" s="13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12">
        <v>100</v>
      </c>
      <c r="E3832" s="1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354"/>
        <v>225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3">
        <f t="shared" si="358"/>
        <v>42503.532534722217</v>
      </c>
      <c r="T3832" s="13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12">
        <v>500</v>
      </c>
      <c r="E3833" s="12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354"/>
        <v>106.02199999999999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3">
        <f t="shared" si="358"/>
        <v>41927.640567129631</v>
      </c>
      <c r="T3833" s="13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12">
        <v>1200</v>
      </c>
      <c r="E3834" s="12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354"/>
        <v>104.66666666666666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3">
        <f t="shared" si="358"/>
        <v>42374.906655092585</v>
      </c>
      <c r="T3834" s="13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12">
        <v>1200</v>
      </c>
      <c r="E3835" s="12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354"/>
        <v>116.66666666666667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3">
        <f t="shared" si="358"/>
        <v>41963.66402777777</v>
      </c>
      <c r="T3835" s="13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12">
        <v>3000</v>
      </c>
      <c r="E3836" s="12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354"/>
        <v>109.03333333333333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3">
        <f t="shared" si="358"/>
        <v>42143.236886574072</v>
      </c>
      <c r="T3836" s="13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12">
        <v>200</v>
      </c>
      <c r="E3837" s="12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354"/>
        <v>160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3">
        <f t="shared" si="358"/>
        <v>42460.733888888884</v>
      </c>
      <c r="T3837" s="13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12">
        <v>800</v>
      </c>
      <c r="E3838" s="12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354"/>
        <v>112.5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3">
        <f t="shared" si="358"/>
        <v>42553.718194444438</v>
      </c>
      <c r="T3838" s="13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12">
        <v>2000</v>
      </c>
      <c r="E3839" s="12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354"/>
        <v>102.1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3">
        <f t="shared" si="358"/>
        <v>42152.557384259257</v>
      </c>
      <c r="T3839" s="13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12">
        <v>100000</v>
      </c>
      <c r="E3840" s="12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354"/>
        <v>100.824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3">
        <f t="shared" si="358"/>
        <v>42116.502418981479</v>
      </c>
      <c r="T3840" s="13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12">
        <v>2000</v>
      </c>
      <c r="E3841" s="12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354"/>
        <v>101.25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3">
        <f t="shared" si="358"/>
        <v>42154.934305555551</v>
      </c>
      <c r="T3841" s="13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12">
        <v>1</v>
      </c>
      <c r="E3842" s="1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ref="O3842:O3905" si="360">E3842/D3842 *100</f>
        <v>6500</v>
      </c>
      <c r="P3842" s="6">
        <f t="shared" ref="P3842:P3905" si="361">E3842/L3842</f>
        <v>21.666666666666668</v>
      </c>
      <c r="Q3842" t="str">
        <f t="shared" ref="Q3842:Q3905" si="362">LEFT(N3842,FIND("/",N3842)-1)</f>
        <v>theater</v>
      </c>
      <c r="R3842" t="str">
        <f t="shared" ref="R3842:R3905" si="363">RIGHT(N3842,LEN(N3842)-FIND("/",N3842))</f>
        <v>plays</v>
      </c>
      <c r="S3842" s="13">
        <f t="shared" ref="S3842:S3905" si="364">(((J3842/60)/60)/24)+DATE(1970,1,1)+(-5/24)</f>
        <v>42432.493391203701</v>
      </c>
      <c r="T3842" s="13">
        <f t="shared" ref="T3842:T3905" si="365">(((I3842/60)/60)/24)+DATE(1970,1,1)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12">
        <v>10000</v>
      </c>
      <c r="E3843" s="12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si="360"/>
        <v>8.7200000000000006</v>
      </c>
      <c r="P3843" s="6">
        <f t="shared" si="361"/>
        <v>25.647058823529413</v>
      </c>
      <c r="Q3843" t="str">
        <f t="shared" si="362"/>
        <v>theater</v>
      </c>
      <c r="R3843" t="str">
        <f t="shared" si="363"/>
        <v>plays</v>
      </c>
      <c r="S3843" s="13">
        <f t="shared" si="364"/>
        <v>41780.57739583333</v>
      </c>
      <c r="T3843" s="13">
        <f t="shared" si="365"/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12">
        <v>5000</v>
      </c>
      <c r="E3844" s="12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360"/>
        <v>21.94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3">
        <f t="shared" si="364"/>
        <v>41740.285324074073</v>
      </c>
      <c r="T3844" s="13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12">
        <v>5000</v>
      </c>
      <c r="E3845" s="12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360"/>
        <v>21.3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3">
        <f t="shared" si="364"/>
        <v>41765.864166666666</v>
      </c>
      <c r="T3845" s="13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12">
        <v>9800</v>
      </c>
      <c r="E3846" s="12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360"/>
        <v>41.489795918367342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3">
        <f t="shared" si="364"/>
        <v>41766.408958333333</v>
      </c>
      <c r="T3846" s="13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12">
        <v>40000</v>
      </c>
      <c r="E3847" s="12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360"/>
        <v>2.105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3">
        <f t="shared" si="364"/>
        <v>42248.418680555551</v>
      </c>
      <c r="T3847" s="13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12">
        <v>7000</v>
      </c>
      <c r="E3848" s="12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360"/>
        <v>2.7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3">
        <f t="shared" si="364"/>
        <v>41885.01321759259</v>
      </c>
      <c r="T3848" s="13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12">
        <v>10500</v>
      </c>
      <c r="E3849" s="12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360"/>
        <v>16.161904761904761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3">
        <f t="shared" si="364"/>
        <v>42159.016099537032</v>
      </c>
      <c r="T3849" s="13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12">
        <v>13000</v>
      </c>
      <c r="E3850" s="12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360"/>
        <v>16.376923076923077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3">
        <f t="shared" si="364"/>
        <v>42265.608668981477</v>
      </c>
      <c r="T3850" s="13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12">
        <v>30000</v>
      </c>
      <c r="E3851" s="12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360"/>
        <v>7.043333333333333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3">
        <f t="shared" si="364"/>
        <v>42136.558842592589</v>
      </c>
      <c r="T3851" s="13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12">
        <v>1000</v>
      </c>
      <c r="E3852" s="1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360"/>
        <v>3.8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3">
        <f t="shared" si="364"/>
        <v>41974.916006944441</v>
      </c>
      <c r="T3852" s="13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12">
        <v>2500</v>
      </c>
      <c r="E3853" s="12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360"/>
        <v>34.08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3">
        <f t="shared" si="364"/>
        <v>42172.23123842592</v>
      </c>
      <c r="T3853" s="13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12">
        <v>10000</v>
      </c>
      <c r="E3854" s="12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360"/>
        <v>0.2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3">
        <f t="shared" si="364"/>
        <v>42064.982361111113</v>
      </c>
      <c r="T3854" s="13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12">
        <v>100000</v>
      </c>
      <c r="E3855" s="12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360"/>
        <v>2.5999999999999999E-2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3">
        <f t="shared" si="364"/>
        <v>41848.631689814814</v>
      </c>
      <c r="T3855" s="13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12">
        <v>11000</v>
      </c>
      <c r="E3856" s="12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360"/>
        <v>16.254545454545454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3">
        <f t="shared" si="364"/>
        <v>42103.67659722222</v>
      </c>
      <c r="T3856" s="13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12">
        <v>1000</v>
      </c>
      <c r="E3857" s="12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360"/>
        <v>2.5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3">
        <f t="shared" si="364"/>
        <v>42059.762395833335</v>
      </c>
      <c r="T3857" s="13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12">
        <v>5000</v>
      </c>
      <c r="E3858" s="12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360"/>
        <v>0.02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3">
        <f t="shared" si="364"/>
        <v>42041.534756944442</v>
      </c>
      <c r="T3858" s="13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12">
        <v>5000</v>
      </c>
      <c r="E3859" s="12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360"/>
        <v>5.2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3">
        <f t="shared" si="364"/>
        <v>41829.528819444444</v>
      </c>
      <c r="T3859" s="13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12">
        <v>500</v>
      </c>
      <c r="E3860" s="12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360"/>
        <v>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3">
        <f t="shared" si="364"/>
        <v>42128.222731481481</v>
      </c>
      <c r="T3860" s="13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12">
        <v>2500</v>
      </c>
      <c r="E3861" s="12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360"/>
        <v>0.04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3">
        <f t="shared" si="364"/>
        <v>41789.685266203705</v>
      </c>
      <c r="T3861" s="13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12">
        <v>6000</v>
      </c>
      <c r="E3862" s="1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360"/>
        <v>17.666666666666668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3">
        <f t="shared" si="364"/>
        <v>41833.452662037031</v>
      </c>
      <c r="T3862" s="13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12">
        <v>2000</v>
      </c>
      <c r="E3863" s="12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360"/>
        <v>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3">
        <f t="shared" si="364"/>
        <v>41914.381678240738</v>
      </c>
      <c r="T3863" s="13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12">
        <v>7500</v>
      </c>
      <c r="E3864" s="12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360"/>
        <v>1.3333333333333334E-2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3">
        <f t="shared" si="364"/>
        <v>42611.052731481475</v>
      </c>
      <c r="T3864" s="13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12">
        <v>6000</v>
      </c>
      <c r="E3865" s="12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3">
        <f t="shared" si="364"/>
        <v>42253.424826388888</v>
      </c>
      <c r="T3865" s="13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12">
        <v>5000</v>
      </c>
      <c r="E3866" s="12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360"/>
        <v>1.2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3">
        <f t="shared" si="364"/>
        <v>42295.683495370373</v>
      </c>
      <c r="T3866" s="13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12">
        <v>2413</v>
      </c>
      <c r="E3867" s="12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360"/>
        <v>26.937422295897225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3">
        <f t="shared" si="364"/>
        <v>41841.44326388889</v>
      </c>
      <c r="T3867" s="13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12">
        <v>2000</v>
      </c>
      <c r="E3868" s="12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360"/>
        <v>0.54999999999999993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3">
        <f t="shared" si="364"/>
        <v>42402.738668981481</v>
      </c>
      <c r="T3868" s="13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12">
        <v>2000</v>
      </c>
      <c r="E3869" s="12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360"/>
        <v>12.55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3">
        <f t="shared" si="364"/>
        <v>42509.605775462966</v>
      </c>
      <c r="T3869" s="13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12">
        <v>5000</v>
      </c>
      <c r="E3870" s="12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360"/>
        <v>0.2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3">
        <f t="shared" si="364"/>
        <v>41865.451446759253</v>
      </c>
      <c r="T3870" s="13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12">
        <v>13111</v>
      </c>
      <c r="E3871" s="12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360"/>
        <v>3.4474868431088401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3">
        <f t="shared" si="364"/>
        <v>42047.516111111108</v>
      </c>
      <c r="T3871" s="13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12">
        <v>10000</v>
      </c>
      <c r="E3872" s="1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360"/>
        <v>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3">
        <f t="shared" si="364"/>
        <v>41792.963865740734</v>
      </c>
      <c r="T3872" s="13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12">
        <v>1500</v>
      </c>
      <c r="E3873" s="12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360"/>
        <v>2.666666666666667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3">
        <f t="shared" si="364"/>
        <v>42763.572337962956</v>
      </c>
      <c r="T3873" s="13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12">
        <v>15000</v>
      </c>
      <c r="E3874" s="12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3">
        <f t="shared" si="364"/>
        <v>42179.9374537037</v>
      </c>
      <c r="T3874" s="13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12">
        <v>5500</v>
      </c>
      <c r="E3875" s="12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3">
        <f t="shared" si="364"/>
        <v>42255.487673611111</v>
      </c>
      <c r="T3875" s="13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12">
        <v>620</v>
      </c>
      <c r="E3876" s="12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3">
        <f t="shared" si="364"/>
        <v>42006.808124999996</v>
      </c>
      <c r="T3876" s="13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12">
        <v>30000</v>
      </c>
      <c r="E3877" s="12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3">
        <f t="shared" si="364"/>
        <v>42615.138483796291</v>
      </c>
      <c r="T3877" s="13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12">
        <v>3900</v>
      </c>
      <c r="E3878" s="12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360"/>
        <v>52.794871794871788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3">
        <f t="shared" si="364"/>
        <v>42372.415833333333</v>
      </c>
      <c r="T3878" s="13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12">
        <v>25000</v>
      </c>
      <c r="E3879" s="12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360"/>
        <v>4.9639999999999995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3">
        <f t="shared" si="364"/>
        <v>42682.469351851854</v>
      </c>
      <c r="T3879" s="13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12">
        <v>18000</v>
      </c>
      <c r="E3880" s="12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360"/>
        <v>5.5555555555555552E-2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3">
        <f t="shared" si="364"/>
        <v>42154.610486111109</v>
      </c>
      <c r="T3880" s="13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12">
        <v>15000</v>
      </c>
      <c r="E3881" s="12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3">
        <f t="shared" si="364"/>
        <v>41999.652731481481</v>
      </c>
      <c r="T3881" s="13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12">
        <v>7500</v>
      </c>
      <c r="E3882" s="1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360"/>
        <v>13.066666666666665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3">
        <f t="shared" si="364"/>
        <v>41815.606712962959</v>
      </c>
      <c r="T3882" s="13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12">
        <v>500</v>
      </c>
      <c r="E3883" s="12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360"/>
        <v>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3">
        <f t="shared" si="364"/>
        <v>42755.810173611106</v>
      </c>
      <c r="T3883" s="13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12">
        <v>30000</v>
      </c>
      <c r="E3884" s="12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3">
        <f t="shared" si="364"/>
        <v>42373.77511574074</v>
      </c>
      <c r="T3884" s="13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12">
        <v>15000</v>
      </c>
      <c r="E3885" s="12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3">
        <f t="shared" si="364"/>
        <v>41854.394317129627</v>
      </c>
      <c r="T3885" s="13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12">
        <v>10000</v>
      </c>
      <c r="E3886" s="12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3">
        <f t="shared" si="364"/>
        <v>42065.583240740736</v>
      </c>
      <c r="T3886" s="13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12">
        <v>375000</v>
      </c>
      <c r="E3887" s="12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3">
        <f t="shared" si="364"/>
        <v>42469.742951388886</v>
      </c>
      <c r="T3887" s="13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12">
        <v>10000</v>
      </c>
      <c r="E3888" s="12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3">
        <f t="shared" si="364"/>
        <v>41954.019699074073</v>
      </c>
      <c r="T3888" s="13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12">
        <v>2000</v>
      </c>
      <c r="E3889" s="12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360"/>
        <v>1.7500000000000002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3">
        <f t="shared" si="364"/>
        <v>42079.649641203701</v>
      </c>
      <c r="T3889" s="13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12">
        <v>2000</v>
      </c>
      <c r="E3890" s="12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360"/>
        <v>27.1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3">
        <f t="shared" si="364"/>
        <v>42762.337476851848</v>
      </c>
      <c r="T3890" s="13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12">
        <v>8000</v>
      </c>
      <c r="E3891" s="12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360"/>
        <v>1.4749999999999999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3">
        <f t="shared" si="364"/>
        <v>41976.796643518515</v>
      </c>
      <c r="T3891" s="13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12">
        <v>15000</v>
      </c>
      <c r="E3892" s="1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360"/>
        <v>16.826666666666668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3">
        <f t="shared" si="364"/>
        <v>42171.55027777778</v>
      </c>
      <c r="T3892" s="13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12">
        <v>800</v>
      </c>
      <c r="E3893" s="12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360"/>
        <v>32.5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3">
        <f t="shared" si="364"/>
        <v>42055.924120370364</v>
      </c>
      <c r="T3893" s="13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12">
        <v>1000</v>
      </c>
      <c r="E3894" s="12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3">
        <f t="shared" si="364"/>
        <v>41867.44394675926</v>
      </c>
      <c r="T3894" s="13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12">
        <v>50000</v>
      </c>
      <c r="E3895" s="12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360"/>
        <v>21.55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3">
        <f t="shared" si="364"/>
        <v>41779.449537037035</v>
      </c>
      <c r="T3895" s="13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12">
        <v>15000</v>
      </c>
      <c r="E3896" s="12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360"/>
        <v>3.4666666666666663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3">
        <f t="shared" si="364"/>
        <v>42679.750138888885</v>
      </c>
      <c r="T3896" s="13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12">
        <v>1000</v>
      </c>
      <c r="E3897" s="12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360"/>
        <v>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3">
        <f t="shared" si="364"/>
        <v>42032.041875000003</v>
      </c>
      <c r="T3897" s="13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12">
        <v>1600</v>
      </c>
      <c r="E3898" s="12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360"/>
        <v>10.625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3">
        <f t="shared" si="364"/>
        <v>41792.983541666668</v>
      </c>
      <c r="T3898" s="13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12">
        <v>2500</v>
      </c>
      <c r="E3899" s="12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360"/>
        <v>17.599999999999998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3">
        <f t="shared" si="364"/>
        <v>41982.665312499994</v>
      </c>
      <c r="T3899" s="13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12">
        <v>2500</v>
      </c>
      <c r="E3900" s="12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360"/>
        <v>32.56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3">
        <f t="shared" si="364"/>
        <v>42193.273958333331</v>
      </c>
      <c r="T3900" s="13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12">
        <v>10000</v>
      </c>
      <c r="E3901" s="12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360"/>
        <v>1.25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3">
        <f t="shared" si="364"/>
        <v>41843.566678240735</v>
      </c>
      <c r="T3901" s="13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12">
        <v>2500</v>
      </c>
      <c r="E3902" s="1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360"/>
        <v>5.4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3">
        <f t="shared" si="364"/>
        <v>42135.884155092594</v>
      </c>
      <c r="T3902" s="13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12">
        <v>3000</v>
      </c>
      <c r="E3903" s="12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360"/>
        <v>0.83333333333333337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3">
        <f t="shared" si="364"/>
        <v>42317.618043981485</v>
      </c>
      <c r="T3903" s="13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12">
        <v>3000</v>
      </c>
      <c r="E3904" s="12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360"/>
        <v>48.833333333333336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3">
        <f t="shared" si="364"/>
        <v>42663.259745370371</v>
      </c>
      <c r="T3904" s="13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12">
        <v>1500</v>
      </c>
      <c r="E3905" s="12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3">
        <f t="shared" si="364"/>
        <v>42185.802835648145</v>
      </c>
      <c r="T3905" s="13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12">
        <v>10000</v>
      </c>
      <c r="E3906" s="12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ref="O3906:O3969" si="366">E3906/D3906 *100</f>
        <v>0.03</v>
      </c>
      <c r="P3906" s="6">
        <f t="shared" ref="P3906:P3969" si="367">E3906/L3906</f>
        <v>1.5</v>
      </c>
      <c r="Q3906" t="str">
        <f t="shared" ref="Q3906:Q3969" si="368">LEFT(N3906,FIND("/",N3906)-1)</f>
        <v>theater</v>
      </c>
      <c r="R3906" t="str">
        <f t="shared" ref="R3906:R3969" si="369">RIGHT(N3906,LEN(N3906)-FIND("/",N3906))</f>
        <v>plays</v>
      </c>
      <c r="S3906" s="13">
        <f t="shared" ref="S3906:S3969" si="370">(((J3906/60)/60)/24)+DATE(1970,1,1)+(-5/24)</f>
        <v>42095.020833333336</v>
      </c>
      <c r="T3906" s="13">
        <f t="shared" ref="T3906:T3969" si="371">(((I3906/60)/60)/24)+DATE(1970,1,1)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12">
        <v>1500</v>
      </c>
      <c r="E3907" s="12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si="366"/>
        <v>11.533333333333333</v>
      </c>
      <c r="P3907" s="6">
        <f t="shared" si="367"/>
        <v>24.714285714285715</v>
      </c>
      <c r="Q3907" t="str">
        <f t="shared" si="368"/>
        <v>theater</v>
      </c>
      <c r="R3907" t="str">
        <f t="shared" si="369"/>
        <v>plays</v>
      </c>
      <c r="S3907" s="13">
        <f t="shared" si="370"/>
        <v>42124.415543981479</v>
      </c>
      <c r="T3907" s="13">
        <f t="shared" si="371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12">
        <v>1500</v>
      </c>
      <c r="E3908" s="12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366"/>
        <v>67.333333333333329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3">
        <f t="shared" si="370"/>
        <v>42143.709409722222</v>
      </c>
      <c r="T3908" s="13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12">
        <v>1000</v>
      </c>
      <c r="E3909" s="12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366"/>
        <v>15.299999999999999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3">
        <f t="shared" si="370"/>
        <v>41906.611180555556</v>
      </c>
      <c r="T3909" s="13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12">
        <v>750</v>
      </c>
      <c r="E3910" s="12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366"/>
        <v>8.6666666666666679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3">
        <f t="shared" si="370"/>
        <v>41833.927037037036</v>
      </c>
      <c r="T3910" s="13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12">
        <v>60000</v>
      </c>
      <c r="E3911" s="12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366"/>
        <v>0.22499999999999998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3">
        <f t="shared" si="370"/>
        <v>41863.150949074072</v>
      </c>
      <c r="T3911" s="13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12">
        <v>6000</v>
      </c>
      <c r="E3912" s="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366"/>
        <v>3.0833333333333335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3">
        <f t="shared" si="370"/>
        <v>42224.548576388886</v>
      </c>
      <c r="T3912" s="13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12">
        <v>8000</v>
      </c>
      <c r="E3913" s="12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366"/>
        <v>37.412500000000001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3">
        <f t="shared" si="370"/>
        <v>41939.603900462964</v>
      </c>
      <c r="T3913" s="13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12">
        <v>15000</v>
      </c>
      <c r="E3914" s="12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366"/>
        <v>6.6666666666666671E-3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3">
        <f t="shared" si="370"/>
        <v>42059.061689814807</v>
      </c>
      <c r="T3914" s="13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12">
        <v>10000</v>
      </c>
      <c r="E3915" s="12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366"/>
        <v>10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3">
        <f t="shared" si="370"/>
        <v>42308.002881944441</v>
      </c>
      <c r="T3915" s="13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12">
        <v>2500</v>
      </c>
      <c r="E3916" s="12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366"/>
        <v>36.36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3">
        <f t="shared" si="370"/>
        <v>42114.610601851848</v>
      </c>
      <c r="T3916" s="13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12">
        <v>1500</v>
      </c>
      <c r="E3917" s="12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366"/>
        <v>0.33333333333333337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3">
        <f t="shared" si="370"/>
        <v>42492.776724537034</v>
      </c>
      <c r="T3917" s="13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12">
        <v>2000</v>
      </c>
      <c r="E3918" s="12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3">
        <f t="shared" si="370"/>
        <v>42494.263333333329</v>
      </c>
      <c r="T3918" s="13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12">
        <v>3500</v>
      </c>
      <c r="E3919" s="12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366"/>
        <v>0.2857142857142857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3">
        <f t="shared" si="370"/>
        <v>41863.318993055553</v>
      </c>
      <c r="T3919" s="13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12">
        <v>60000</v>
      </c>
      <c r="E3920" s="12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366"/>
        <v>0.2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3">
        <f t="shared" si="370"/>
        <v>41843.456284722219</v>
      </c>
      <c r="T3920" s="13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12">
        <v>5000</v>
      </c>
      <c r="E3921" s="12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366"/>
        <v>1.7999999999999998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3">
        <f t="shared" si="370"/>
        <v>42358.476539351854</v>
      </c>
      <c r="T3921" s="13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12">
        <v>2500</v>
      </c>
      <c r="E3922" s="1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366"/>
        <v>5.4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3">
        <f t="shared" si="370"/>
        <v>42657.178935185184</v>
      </c>
      <c r="T3922" s="13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12">
        <v>3000</v>
      </c>
      <c r="E3923" s="12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3">
        <f t="shared" si="370"/>
        <v>41926.333969907406</v>
      </c>
      <c r="T3923" s="13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12">
        <v>750</v>
      </c>
      <c r="E3924" s="12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366"/>
        <v>8.1333333333333329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3">
        <f t="shared" si="370"/>
        <v>42020.560300925928</v>
      </c>
      <c r="T3924" s="13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12">
        <v>11500</v>
      </c>
      <c r="E3925" s="12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366"/>
        <v>12.034782608695652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3">
        <f t="shared" si="370"/>
        <v>42075.771655092591</v>
      </c>
      <c r="T3925" s="13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12">
        <v>15000</v>
      </c>
      <c r="E3926" s="12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366"/>
        <v>15.266666666666667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3">
        <f t="shared" si="370"/>
        <v>41786.751412037032</v>
      </c>
      <c r="T3926" s="13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12">
        <v>150</v>
      </c>
      <c r="E3927" s="12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366"/>
        <v>10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3">
        <f t="shared" si="370"/>
        <v>41820.662488425922</v>
      </c>
      <c r="T3927" s="13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12">
        <v>5000</v>
      </c>
      <c r="E3928" s="12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366"/>
        <v>0.3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3">
        <f t="shared" si="370"/>
        <v>41969.876712962963</v>
      </c>
      <c r="T3928" s="13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12">
        <v>2500</v>
      </c>
      <c r="E3929" s="12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366"/>
        <v>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3">
        <f t="shared" si="370"/>
        <v>41830.059074074074</v>
      </c>
      <c r="T3929" s="13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12">
        <v>5000</v>
      </c>
      <c r="E3930" s="12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366"/>
        <v>13.020000000000001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3">
        <f t="shared" si="370"/>
        <v>42265.474849537037</v>
      </c>
      <c r="T3930" s="13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12">
        <v>20000</v>
      </c>
      <c r="E3931" s="12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366"/>
        <v>2.2650000000000001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3">
        <f t="shared" si="370"/>
        <v>42601.618807870364</v>
      </c>
      <c r="T3931" s="13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12">
        <v>10000</v>
      </c>
      <c r="E3932" s="1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3">
        <f t="shared" si="370"/>
        <v>42433.13041666666</v>
      </c>
      <c r="T3932" s="13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12">
        <v>8000</v>
      </c>
      <c r="E3933" s="12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3">
        <f t="shared" si="370"/>
        <v>42227.943368055552</v>
      </c>
      <c r="T3933" s="13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12">
        <v>12000</v>
      </c>
      <c r="E3934" s="12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366"/>
        <v>8.3333333333333332E-3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3">
        <f t="shared" si="370"/>
        <v>42414.960231481477</v>
      </c>
      <c r="T3934" s="13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12">
        <v>7000</v>
      </c>
      <c r="E3935" s="12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366"/>
        <v>15.742857142857142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3">
        <f t="shared" si="370"/>
        <v>42538.759976851848</v>
      </c>
      <c r="T3935" s="13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12">
        <v>5000</v>
      </c>
      <c r="E3936" s="12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366"/>
        <v>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3">
        <f t="shared" si="370"/>
        <v>42233.463414351849</v>
      </c>
      <c r="T3936" s="13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12">
        <v>3000</v>
      </c>
      <c r="E3937" s="12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366"/>
        <v>43.833333333333336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3">
        <f t="shared" si="370"/>
        <v>42221.448449074065</v>
      </c>
      <c r="T3937" s="13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12">
        <v>20000</v>
      </c>
      <c r="E3938" s="12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3">
        <f t="shared" si="370"/>
        <v>42675.054629629631</v>
      </c>
      <c r="T3938" s="13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12">
        <v>2885</v>
      </c>
      <c r="E3939" s="12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366"/>
        <v>86.135181975736558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3">
        <f t="shared" si="370"/>
        <v>42534.423148148147</v>
      </c>
      <c r="T3939" s="13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12">
        <v>3255</v>
      </c>
      <c r="E3940" s="12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366"/>
        <v>12.196620583717358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3">
        <f t="shared" si="370"/>
        <v>42151.697384259263</v>
      </c>
      <c r="T3940" s="13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12">
        <v>5000</v>
      </c>
      <c r="E3941" s="12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366"/>
        <v>0.1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3">
        <f t="shared" si="370"/>
        <v>41915.191886574074</v>
      </c>
      <c r="T3941" s="13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12">
        <v>5000</v>
      </c>
      <c r="E3942" s="1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366"/>
        <v>0.22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3">
        <f t="shared" si="370"/>
        <v>41961.284155092588</v>
      </c>
      <c r="T3942" s="13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12">
        <v>5500</v>
      </c>
      <c r="E3943" s="12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366"/>
        <v>0.90909090909090906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3">
        <f t="shared" si="370"/>
        <v>41940.378900462958</v>
      </c>
      <c r="T3943" s="13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12">
        <v>1200</v>
      </c>
      <c r="E3944" s="12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3">
        <f t="shared" si="370"/>
        <v>42111.695763888885</v>
      </c>
      <c r="T3944" s="13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12">
        <v>5000</v>
      </c>
      <c r="E3945" s="12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366"/>
        <v>35.64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3">
        <f t="shared" si="370"/>
        <v>42279.570231481477</v>
      </c>
      <c r="T3945" s="13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12">
        <v>5000</v>
      </c>
      <c r="E3946" s="12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3">
        <f t="shared" si="370"/>
        <v>42213.454571759255</v>
      </c>
      <c r="T3946" s="13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12">
        <v>2000</v>
      </c>
      <c r="E3947" s="12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366"/>
        <v>0.25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3">
        <f t="shared" si="370"/>
        <v>42109.593379629623</v>
      </c>
      <c r="T3947" s="13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12">
        <v>6000</v>
      </c>
      <c r="E3948" s="12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366"/>
        <v>3.25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3">
        <f t="shared" si="370"/>
        <v>42031.625254629624</v>
      </c>
      <c r="T3948" s="13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12">
        <v>3000</v>
      </c>
      <c r="E3949" s="12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366"/>
        <v>3.3666666666666663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3">
        <f t="shared" si="370"/>
        <v>42614.934537037036</v>
      </c>
      <c r="T3949" s="13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12">
        <v>30000</v>
      </c>
      <c r="E3950" s="12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3">
        <f t="shared" si="370"/>
        <v>41829.117164351846</v>
      </c>
      <c r="T3950" s="13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12">
        <v>10000</v>
      </c>
      <c r="E3951" s="12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366"/>
        <v>15.770000000000001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3">
        <f t="shared" si="370"/>
        <v>42015.912280092591</v>
      </c>
      <c r="T3951" s="13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12">
        <v>4000</v>
      </c>
      <c r="E3952" s="1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366"/>
        <v>0.625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3">
        <f t="shared" si="370"/>
        <v>42439.493981481479</v>
      </c>
      <c r="T3952" s="13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12">
        <v>200000</v>
      </c>
      <c r="E3953" s="12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366"/>
        <v>5.0000000000000001E-4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3">
        <f t="shared" si="370"/>
        <v>42433.617384259262</v>
      </c>
      <c r="T3953" s="13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12">
        <v>26000</v>
      </c>
      <c r="E3954" s="12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366"/>
        <v>9.6153846153846159E-2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3">
        <f t="shared" si="370"/>
        <v>42243.582060185181</v>
      </c>
      <c r="T3954" s="13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12">
        <v>17600</v>
      </c>
      <c r="E3955" s="12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3">
        <f t="shared" si="370"/>
        <v>42549.840115740742</v>
      </c>
      <c r="T3955" s="13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12">
        <v>25000</v>
      </c>
      <c r="E3956" s="12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3">
        <f t="shared" si="370"/>
        <v>41774.442870370367</v>
      </c>
      <c r="T3956" s="13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12">
        <v>1750</v>
      </c>
      <c r="E3957" s="12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366"/>
        <v>24.285714285714285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3">
        <f t="shared" si="370"/>
        <v>42306.640520833331</v>
      </c>
      <c r="T3957" s="13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12">
        <v>5500</v>
      </c>
      <c r="E3958" s="12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3">
        <f t="shared" si="370"/>
        <v>42457.723692129628</v>
      </c>
      <c r="T3958" s="13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12">
        <v>28000</v>
      </c>
      <c r="E3959" s="12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366"/>
        <v>2.5000000000000001E-2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3">
        <f t="shared" si="370"/>
        <v>42513.767986111103</v>
      </c>
      <c r="T3959" s="13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12">
        <v>2000</v>
      </c>
      <c r="E3960" s="12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366"/>
        <v>32.049999999999997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3">
        <f t="shared" si="370"/>
        <v>41816.742037037038</v>
      </c>
      <c r="T3960" s="13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12">
        <v>1200</v>
      </c>
      <c r="E3961" s="12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366"/>
        <v>24.333333333333336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3">
        <f t="shared" si="370"/>
        <v>41880.580509259256</v>
      </c>
      <c r="T3961" s="13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12">
        <v>3000</v>
      </c>
      <c r="E3962" s="1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366"/>
        <v>1.5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3">
        <f t="shared" si="370"/>
        <v>42342.63722222222</v>
      </c>
      <c r="T3962" s="13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12">
        <v>5000</v>
      </c>
      <c r="E3963" s="12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366"/>
        <v>0.42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3">
        <f t="shared" si="370"/>
        <v>41745.682986111111</v>
      </c>
      <c r="T3963" s="13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12">
        <v>1400</v>
      </c>
      <c r="E3964" s="12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366"/>
        <v>3.214285714285714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3">
        <f t="shared" si="370"/>
        <v>42311.413124999999</v>
      </c>
      <c r="T3964" s="13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12">
        <v>10000</v>
      </c>
      <c r="E3965" s="12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3">
        <f t="shared" si="370"/>
        <v>42295.945798611108</v>
      </c>
      <c r="T3965" s="13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12">
        <v>2000</v>
      </c>
      <c r="E3966" s="12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366"/>
        <v>6.3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3">
        <f t="shared" si="370"/>
        <v>42053.513726851852</v>
      </c>
      <c r="T3966" s="13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12">
        <v>2000</v>
      </c>
      <c r="E3967" s="12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366"/>
        <v>14.249999999999998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3">
        <f t="shared" si="370"/>
        <v>42414.027546296296</v>
      </c>
      <c r="T3967" s="13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12">
        <v>7500</v>
      </c>
      <c r="E3968" s="12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366"/>
        <v>0.6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3">
        <f t="shared" si="370"/>
        <v>41801.503217592588</v>
      </c>
      <c r="T3968" s="13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12">
        <v>1700</v>
      </c>
      <c r="E3969" s="12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366"/>
        <v>24.117647058823529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3">
        <f t="shared" si="370"/>
        <v>42770.082256944443</v>
      </c>
      <c r="T3969" s="13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12">
        <v>5000</v>
      </c>
      <c r="E3970" s="12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ref="O3970:O4033" si="372">E3970/D3970 *100</f>
        <v>10.54</v>
      </c>
      <c r="P3970" s="6">
        <f t="shared" ref="P3970:P4033" si="373">E3970/L3970</f>
        <v>47.909090909090907</v>
      </c>
      <c r="Q3970" t="str">
        <f t="shared" ref="Q3970:Q4033" si="374">LEFT(N3970,FIND("/",N3970)-1)</f>
        <v>theater</v>
      </c>
      <c r="R3970" t="str">
        <f t="shared" ref="R3970:R4033" si="375">RIGHT(N3970,LEN(N3970)-FIND("/",N3970))</f>
        <v>plays</v>
      </c>
      <c r="S3970" s="13">
        <f t="shared" ref="S3970:S4033" si="376">(((J3970/60)/60)/24)+DATE(1970,1,1)+(-5/24)</f>
        <v>42452.60732638889</v>
      </c>
      <c r="T3970" s="13">
        <f t="shared" ref="T3970:T4033" si="377">(((I3970/60)/60)/24)+DATE(1970,1,1)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12">
        <v>2825</v>
      </c>
      <c r="E3971" s="12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si="372"/>
        <v>7.4690265486725664</v>
      </c>
      <c r="P3971" s="6">
        <f t="shared" si="373"/>
        <v>35.166666666666664</v>
      </c>
      <c r="Q3971" t="str">
        <f t="shared" si="374"/>
        <v>theater</v>
      </c>
      <c r="R3971" t="str">
        <f t="shared" si="375"/>
        <v>plays</v>
      </c>
      <c r="S3971" s="13">
        <f t="shared" si="376"/>
        <v>42601.646365740737</v>
      </c>
      <c r="T3971" s="13">
        <f t="shared" si="377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12">
        <v>15000</v>
      </c>
      <c r="E3972" s="1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372"/>
        <v>7.3333333333333334E-2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3">
        <f t="shared" si="376"/>
        <v>42447.655219907399</v>
      </c>
      <c r="T3972" s="13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12">
        <v>14000</v>
      </c>
      <c r="E3973" s="12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372"/>
        <v>0.97142857142857131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3">
        <f t="shared" si="376"/>
        <v>41811.327847222223</v>
      </c>
      <c r="T3973" s="13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12">
        <v>1000</v>
      </c>
      <c r="E3974" s="12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372"/>
        <v>21.099999999999998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3">
        <f t="shared" si="376"/>
        <v>41980.859189814808</v>
      </c>
      <c r="T3974" s="13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12">
        <v>5000</v>
      </c>
      <c r="E3975" s="12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372"/>
        <v>78.100000000000009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3">
        <f t="shared" si="376"/>
        <v>42469.475810185184</v>
      </c>
      <c r="T3975" s="13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12">
        <v>1000</v>
      </c>
      <c r="E3976" s="12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372"/>
        <v>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3">
        <f t="shared" si="376"/>
        <v>42493.338518518511</v>
      </c>
      <c r="T3976" s="13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12">
        <v>678</v>
      </c>
      <c r="E3977" s="12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3">
        <f t="shared" si="376"/>
        <v>42534.658541666664</v>
      </c>
      <c r="T3977" s="13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12">
        <v>1300</v>
      </c>
      <c r="E3978" s="12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372"/>
        <v>47.692307692307693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3">
        <f t="shared" si="376"/>
        <v>41830.650011574071</v>
      </c>
      <c r="T3978" s="13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12">
        <v>90000</v>
      </c>
      <c r="E3979" s="12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372"/>
        <v>1.4500000000000002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3">
        <f t="shared" si="376"/>
        <v>42543.580231481479</v>
      </c>
      <c r="T3979" s="13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12">
        <v>2000</v>
      </c>
      <c r="E3980" s="12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372"/>
        <v>10.7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3">
        <f t="shared" si="376"/>
        <v>41975.434641203705</v>
      </c>
      <c r="T3980" s="13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12">
        <v>6000</v>
      </c>
      <c r="E3981" s="12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372"/>
        <v>1.8333333333333333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3">
        <f t="shared" si="376"/>
        <v>42069.695104166669</v>
      </c>
      <c r="T3981" s="13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12">
        <v>2500</v>
      </c>
      <c r="E3982" s="1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372"/>
        <v>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3">
        <f t="shared" si="376"/>
        <v>41795.390590277777</v>
      </c>
      <c r="T3982" s="13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12">
        <v>30000</v>
      </c>
      <c r="E3983" s="12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372"/>
        <v>4.083333333333333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3">
        <f t="shared" si="376"/>
        <v>42507.971631944441</v>
      </c>
      <c r="T3983" s="13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12">
        <v>850</v>
      </c>
      <c r="E3984" s="12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372"/>
        <v>20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3">
        <f t="shared" si="376"/>
        <v>42132.601620370369</v>
      </c>
      <c r="T3984" s="13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12">
        <v>11140</v>
      </c>
      <c r="E3985" s="12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372"/>
        <v>34.802513464991023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3">
        <f t="shared" si="376"/>
        <v>41747.661527777775</v>
      </c>
      <c r="T3985" s="13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12">
        <v>1500</v>
      </c>
      <c r="E3986" s="12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372"/>
        <v>6.3333333333333339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3">
        <f t="shared" si="376"/>
        <v>41920.755138888882</v>
      </c>
      <c r="T3986" s="13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12">
        <v>2000</v>
      </c>
      <c r="E3987" s="12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372"/>
        <v>32.049999999999997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3">
        <f t="shared" si="376"/>
        <v>42399.499074074069</v>
      </c>
      <c r="T3987" s="13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12">
        <v>5000</v>
      </c>
      <c r="E3988" s="12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372"/>
        <v>9.76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3">
        <f t="shared" si="376"/>
        <v>42467.340208333328</v>
      </c>
      <c r="T3988" s="13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12">
        <v>400</v>
      </c>
      <c r="E3989" s="12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372"/>
        <v>37.75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3">
        <f t="shared" si="376"/>
        <v>41765.716319444444</v>
      </c>
      <c r="T3989" s="13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12">
        <v>1500</v>
      </c>
      <c r="E3990" s="12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372"/>
        <v>2.1333333333333333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3">
        <f t="shared" si="376"/>
        <v>42229.872835648144</v>
      </c>
      <c r="T3990" s="13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12">
        <v>3000</v>
      </c>
      <c r="E3991" s="12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3">
        <f t="shared" si="376"/>
        <v>42286.541446759256</v>
      </c>
      <c r="T3991" s="13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12">
        <v>1650</v>
      </c>
      <c r="E3992" s="1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372"/>
        <v>4.1818181818181817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3">
        <f t="shared" si="376"/>
        <v>42401.464039351849</v>
      </c>
      <c r="T3992" s="13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12">
        <v>500</v>
      </c>
      <c r="E3993" s="12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372"/>
        <v>20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3">
        <f t="shared" si="376"/>
        <v>42125.436134259253</v>
      </c>
      <c r="T3993" s="13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12">
        <v>10000</v>
      </c>
      <c r="E3994" s="12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372"/>
        <v>5.41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3">
        <f t="shared" si="376"/>
        <v>42289.732164351844</v>
      </c>
      <c r="T3994" s="13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12">
        <v>50000</v>
      </c>
      <c r="E3995" s="12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372"/>
        <v>6.0000000000000001E-3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3">
        <f t="shared" si="376"/>
        <v>42107.656388888885</v>
      </c>
      <c r="T3995" s="13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12">
        <v>2000</v>
      </c>
      <c r="E3996" s="12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372"/>
        <v>0.25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3">
        <f t="shared" si="376"/>
        <v>41809.181597222218</v>
      </c>
      <c r="T3996" s="13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12">
        <v>200</v>
      </c>
      <c r="E3997" s="12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372"/>
        <v>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3">
        <f t="shared" si="376"/>
        <v>42019.475428240738</v>
      </c>
      <c r="T3997" s="13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12">
        <v>3000</v>
      </c>
      <c r="E3998" s="12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372"/>
        <v>16.566666666666666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3">
        <f t="shared" si="376"/>
        <v>41950.058611111104</v>
      </c>
      <c r="T3998" s="13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12">
        <v>3000</v>
      </c>
      <c r="E3999" s="12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3">
        <f t="shared" si="376"/>
        <v>42069.183113425919</v>
      </c>
      <c r="T3999" s="13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12">
        <v>1250</v>
      </c>
      <c r="E4000" s="12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372"/>
        <v>57.199999999999996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3">
        <f t="shared" si="376"/>
        <v>42061.754930555551</v>
      </c>
      <c r="T4000" s="13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12">
        <v>7000</v>
      </c>
      <c r="E4001" s="12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372"/>
        <v>16.514285714285716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3">
        <f t="shared" si="376"/>
        <v>41842.620347222219</v>
      </c>
      <c r="T4001" s="13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12">
        <v>8000</v>
      </c>
      <c r="E4002" s="1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372"/>
        <v>0.125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3">
        <f t="shared" si="376"/>
        <v>42437.437013888884</v>
      </c>
      <c r="T4002" s="13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12">
        <v>1200</v>
      </c>
      <c r="E4003" s="12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372"/>
        <v>37.75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3">
        <f t="shared" si="376"/>
        <v>42775.755879629629</v>
      </c>
      <c r="T4003" s="13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12">
        <v>1250</v>
      </c>
      <c r="E4004" s="12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372"/>
        <v>1.8399999999999999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3">
        <f t="shared" si="376"/>
        <v>41878.835196759253</v>
      </c>
      <c r="T4004" s="13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12">
        <v>2000</v>
      </c>
      <c r="E4005" s="12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372"/>
        <v>10.050000000000001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3">
        <f t="shared" si="376"/>
        <v>42020.379016203697</v>
      </c>
      <c r="T4005" s="13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12">
        <v>500</v>
      </c>
      <c r="E4006" s="12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372"/>
        <v>0.2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3">
        <f t="shared" si="376"/>
        <v>41889.954363425924</v>
      </c>
      <c r="T4006" s="13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12">
        <v>3000</v>
      </c>
      <c r="E4007" s="12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372"/>
        <v>1.3333333333333335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3">
        <f t="shared" si="376"/>
        <v>41872.599363425921</v>
      </c>
      <c r="T4007" s="13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12">
        <v>30000</v>
      </c>
      <c r="E4008" s="12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372"/>
        <v>6.6666666666666671E-3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3">
        <f t="shared" si="376"/>
        <v>42391.564664351848</v>
      </c>
      <c r="T4008" s="13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12">
        <v>2000</v>
      </c>
      <c r="E4009" s="12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372"/>
        <v>0.25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3">
        <f t="shared" si="376"/>
        <v>41848.564594907402</v>
      </c>
      <c r="T4009" s="13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12">
        <v>1000</v>
      </c>
      <c r="E4010" s="12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372"/>
        <v>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3">
        <f t="shared" si="376"/>
        <v>42177.755868055552</v>
      </c>
      <c r="T4010" s="13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12">
        <v>1930</v>
      </c>
      <c r="E4011" s="12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372"/>
        <v>3.8860103626943006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3">
        <f t="shared" si="376"/>
        <v>41851.492592592593</v>
      </c>
      <c r="T4011" s="13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12">
        <v>7200</v>
      </c>
      <c r="E4012" s="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372"/>
        <v>24.194444444444443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3">
        <f t="shared" si="376"/>
        <v>41921.562106481477</v>
      </c>
      <c r="T4012" s="13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12">
        <v>250</v>
      </c>
      <c r="E4013" s="12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372"/>
        <v>7.6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3">
        <f t="shared" si="376"/>
        <v>42002.336550925924</v>
      </c>
      <c r="T4013" s="13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12">
        <v>575</v>
      </c>
      <c r="E4014" s="12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3">
        <f t="shared" si="376"/>
        <v>42096.336215277777</v>
      </c>
      <c r="T4014" s="13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12">
        <v>2000</v>
      </c>
      <c r="E4015" s="12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372"/>
        <v>1.3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3">
        <f t="shared" si="376"/>
        <v>42021.092858796292</v>
      </c>
      <c r="T4015" s="13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12">
        <v>9000</v>
      </c>
      <c r="E4016" s="12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3">
        <f t="shared" si="376"/>
        <v>42419.037835648145</v>
      </c>
      <c r="T4016" s="13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12">
        <v>7000</v>
      </c>
      <c r="E4017" s="12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372"/>
        <v>1.4285714285714287E-2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3">
        <f t="shared" si="376"/>
        <v>42174.572488425918</v>
      </c>
      <c r="T4017" s="13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12">
        <v>500</v>
      </c>
      <c r="E4018" s="12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372"/>
        <v>14.000000000000002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3">
        <f t="shared" si="376"/>
        <v>41869.664351851847</v>
      </c>
      <c r="T4018" s="13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12">
        <v>10000</v>
      </c>
      <c r="E4019" s="12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372"/>
        <v>1.05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3">
        <f t="shared" si="376"/>
        <v>41856.463819444441</v>
      </c>
      <c r="T4019" s="13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12">
        <v>1500</v>
      </c>
      <c r="E4020" s="12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372"/>
        <v>8.6666666666666679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3">
        <f t="shared" si="376"/>
        <v>42620.702638888884</v>
      </c>
      <c r="T4020" s="13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12">
        <v>3500</v>
      </c>
      <c r="E4021" s="12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372"/>
        <v>0.82857142857142851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3">
        <f t="shared" si="376"/>
        <v>42417.467546296299</v>
      </c>
      <c r="T4021" s="13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12">
        <v>600</v>
      </c>
      <c r="E4022" s="1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372"/>
        <v>16.666666666666664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3">
        <f t="shared" si="376"/>
        <v>42056.982627314814</v>
      </c>
      <c r="T4022" s="13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12">
        <v>15000</v>
      </c>
      <c r="E4023" s="12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372"/>
        <v>0.83333333333333337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3">
        <f t="shared" si="376"/>
        <v>41878.703217592592</v>
      </c>
      <c r="T4023" s="13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12">
        <v>18000</v>
      </c>
      <c r="E4024" s="12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372"/>
        <v>69.561111111111103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3">
        <f t="shared" si="376"/>
        <v>41990.375775462955</v>
      </c>
      <c r="T4024" s="13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12">
        <v>7000</v>
      </c>
      <c r="E4025" s="12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3">
        <f t="shared" si="376"/>
        <v>42408.791238425918</v>
      </c>
      <c r="T4025" s="13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12">
        <v>800</v>
      </c>
      <c r="E4026" s="12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372"/>
        <v>1.25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3">
        <f t="shared" si="376"/>
        <v>42217.461770833332</v>
      </c>
      <c r="T4026" s="13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12">
        <v>5000</v>
      </c>
      <c r="E4027" s="12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372"/>
        <v>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3">
        <f t="shared" si="376"/>
        <v>42151.029351851852</v>
      </c>
      <c r="T4027" s="13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12">
        <v>4000</v>
      </c>
      <c r="E4028" s="12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3">
        <f t="shared" si="376"/>
        <v>42282.447210648148</v>
      </c>
      <c r="T4028" s="13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12">
        <v>3000</v>
      </c>
      <c r="E4029" s="12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372"/>
        <v>7.166666666666667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3">
        <f t="shared" si="376"/>
        <v>42768.762511574074</v>
      </c>
      <c r="T4029" s="13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12">
        <v>2000</v>
      </c>
      <c r="E4030" s="12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372"/>
        <v>28.050000000000004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3">
        <f t="shared" si="376"/>
        <v>41765.730324074073</v>
      </c>
      <c r="T4030" s="13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12">
        <v>20000</v>
      </c>
      <c r="E4031" s="12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3">
        <f t="shared" si="376"/>
        <v>42321.816782407412</v>
      </c>
      <c r="T4031" s="13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12">
        <v>2500</v>
      </c>
      <c r="E4032" s="1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372"/>
        <v>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3">
        <f t="shared" si="376"/>
        <v>42374.446747685179</v>
      </c>
      <c r="T4032" s="13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12">
        <v>5000</v>
      </c>
      <c r="E4033" s="12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3">
        <f t="shared" si="376"/>
        <v>41941.376898148148</v>
      </c>
      <c r="T4033" s="13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12">
        <v>6048</v>
      </c>
      <c r="E4034" s="12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ref="O4034:O4097" si="378">E4034/D4034 *100</f>
        <v>6.8287037037037033</v>
      </c>
      <c r="P4034" s="6">
        <f t="shared" ref="P4034:P4097" si="379">E4034/L4034</f>
        <v>59</v>
      </c>
      <c r="Q4034" t="str">
        <f t="shared" ref="Q4034:Q4097" si="380">LEFT(N4034,FIND("/",N4034)-1)</f>
        <v>theater</v>
      </c>
      <c r="R4034" t="str">
        <f t="shared" ref="R4034:R4097" si="381">RIGHT(N4034,LEN(N4034)-FIND("/",N4034))</f>
        <v>plays</v>
      </c>
      <c r="S4034" s="13">
        <f t="shared" ref="S4034:S4097" si="382">(((J4034/60)/60)/24)+DATE(1970,1,1)+(-5/24)</f>
        <v>42293.60087962963</v>
      </c>
      <c r="T4034" s="13">
        <f t="shared" ref="T4034:T4097" si="383">(((I4034/60)/60)/24)+DATE(1970,1,1)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12">
        <v>23900</v>
      </c>
      <c r="E4035" s="12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si="378"/>
        <v>25.698702928870294</v>
      </c>
      <c r="P4035" s="6">
        <f t="shared" si="379"/>
        <v>65.340319148936175</v>
      </c>
      <c r="Q4035" t="str">
        <f t="shared" si="380"/>
        <v>theater</v>
      </c>
      <c r="R4035" t="str">
        <f t="shared" si="381"/>
        <v>plays</v>
      </c>
      <c r="S4035" s="13">
        <f t="shared" si="382"/>
        <v>42614.06046296296</v>
      </c>
      <c r="T4035" s="13">
        <f t="shared" si="383"/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12">
        <v>13500</v>
      </c>
      <c r="E4036" s="12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378"/>
        <v>1.4814814814814816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3">
        <f t="shared" si="382"/>
        <v>42067.739004629628</v>
      </c>
      <c r="T4036" s="13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12">
        <v>10000</v>
      </c>
      <c r="E4037" s="12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378"/>
        <v>36.85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3">
        <f t="shared" si="382"/>
        <v>41903.674618055549</v>
      </c>
      <c r="T4037" s="13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12">
        <v>6000</v>
      </c>
      <c r="E4038" s="12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378"/>
        <v>47.05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3">
        <f t="shared" si="382"/>
        <v>41804.728749999995</v>
      </c>
      <c r="T4038" s="13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12">
        <v>700</v>
      </c>
      <c r="E4039" s="12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378"/>
        <v>11.428571428571429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3">
        <f t="shared" si="382"/>
        <v>42496.862442129634</v>
      </c>
      <c r="T4039" s="13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12">
        <v>2500</v>
      </c>
      <c r="E4040" s="12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378"/>
        <v>12.04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3">
        <f t="shared" si="382"/>
        <v>41869.59039351852</v>
      </c>
      <c r="T4040" s="13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12">
        <v>500</v>
      </c>
      <c r="E4041" s="12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378"/>
        <v>60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3">
        <f t="shared" si="382"/>
        <v>42305.462581018517</v>
      </c>
      <c r="T4041" s="13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12">
        <v>8000</v>
      </c>
      <c r="E4042" s="1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378"/>
        <v>31.25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3">
        <f t="shared" si="382"/>
        <v>42144.023194444446</v>
      </c>
      <c r="T4042" s="13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12">
        <v>5000</v>
      </c>
      <c r="E4043" s="12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378"/>
        <v>0.42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3">
        <f t="shared" si="382"/>
        <v>42559.265671296293</v>
      </c>
      <c r="T4043" s="13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12">
        <v>10000</v>
      </c>
      <c r="E4044" s="12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378"/>
        <v>0.21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3">
        <f t="shared" si="382"/>
        <v>41994.875740740739</v>
      </c>
      <c r="T4044" s="13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12">
        <v>300</v>
      </c>
      <c r="E4045" s="12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3">
        <f t="shared" si="382"/>
        <v>41948.749131944445</v>
      </c>
      <c r="T4045" s="13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12">
        <v>600</v>
      </c>
      <c r="E4046" s="12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378"/>
        <v>37.5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3">
        <f t="shared" si="382"/>
        <v>42074.011365740742</v>
      </c>
      <c r="T4046" s="13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12">
        <v>5000</v>
      </c>
      <c r="E4047" s="12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378"/>
        <v>0.02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3">
        <f t="shared" si="382"/>
        <v>41841.992928240739</v>
      </c>
      <c r="T4047" s="13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12">
        <v>5600</v>
      </c>
      <c r="E4048" s="12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378"/>
        <v>8.2142857142857135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3">
        <f t="shared" si="382"/>
        <v>41904.442245370366</v>
      </c>
      <c r="T4048" s="13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12">
        <v>5000</v>
      </c>
      <c r="E4049" s="12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378"/>
        <v>2.1999999999999997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3">
        <f t="shared" si="382"/>
        <v>41990.814155092587</v>
      </c>
      <c r="T4049" s="13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12">
        <v>17000</v>
      </c>
      <c r="E4050" s="12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378"/>
        <v>17.652941176470588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3">
        <f t="shared" si="382"/>
        <v>42436.300775462958</v>
      </c>
      <c r="T4050" s="13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12">
        <v>20000</v>
      </c>
      <c r="E4051" s="12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378"/>
        <v>0.08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3">
        <f t="shared" si="382"/>
        <v>42169.750173611108</v>
      </c>
      <c r="T4051" s="13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12">
        <v>1500</v>
      </c>
      <c r="E4052" s="1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378"/>
        <v>6.6666666666666666E-2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3">
        <f t="shared" si="382"/>
        <v>41905.428136574068</v>
      </c>
      <c r="T4052" s="13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12">
        <v>500</v>
      </c>
      <c r="E4053" s="12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3">
        <f t="shared" si="382"/>
        <v>41761.601817129631</v>
      </c>
      <c r="T4053" s="13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12">
        <v>3000</v>
      </c>
      <c r="E4054" s="12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378"/>
        <v>37.533333333333339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3">
        <f t="shared" si="382"/>
        <v>41865.670324074068</v>
      </c>
      <c r="T4054" s="13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12">
        <v>500</v>
      </c>
      <c r="E4055" s="12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378"/>
        <v>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3">
        <f t="shared" si="382"/>
        <v>41928.481805555552</v>
      </c>
      <c r="T4055" s="13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12">
        <v>8880</v>
      </c>
      <c r="E4056" s="12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3">
        <f t="shared" si="382"/>
        <v>42613.632928240739</v>
      </c>
      <c r="T4056" s="13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12">
        <v>5000</v>
      </c>
      <c r="E4057" s="12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378"/>
        <v>17.62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3">
        <f t="shared" si="382"/>
        <v>41779.44017361111</v>
      </c>
      <c r="T4057" s="13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12">
        <v>1500</v>
      </c>
      <c r="E4058" s="12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378"/>
        <v>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3">
        <f t="shared" si="382"/>
        <v>42534.724988425929</v>
      </c>
      <c r="T4058" s="13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12">
        <v>3500</v>
      </c>
      <c r="E4059" s="12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378"/>
        <v>22.142857142857142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3">
        <f t="shared" si="382"/>
        <v>42310.760185185187</v>
      </c>
      <c r="T4059" s="13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12">
        <v>3750</v>
      </c>
      <c r="E4060" s="12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378"/>
        <v>2.5333333333333332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3">
        <f t="shared" si="382"/>
        <v>42445.852361111109</v>
      </c>
      <c r="T4060" s="13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12">
        <v>10000</v>
      </c>
      <c r="E4061" s="12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378"/>
        <v>2.5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3">
        <f t="shared" si="382"/>
        <v>41866.432314814811</v>
      </c>
      <c r="T4061" s="13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12">
        <v>10000</v>
      </c>
      <c r="E4062" s="1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378"/>
        <v>2.85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3">
        <f t="shared" si="382"/>
        <v>41779.486759259256</v>
      </c>
      <c r="T4062" s="13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12">
        <v>525</v>
      </c>
      <c r="E4063" s="12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3">
        <f t="shared" si="382"/>
        <v>42420.933136574073</v>
      </c>
      <c r="T4063" s="13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12">
        <v>20000</v>
      </c>
      <c r="E4064" s="12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378"/>
        <v>2.4500000000000002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3">
        <f t="shared" si="382"/>
        <v>42523.530879629623</v>
      </c>
      <c r="T4064" s="13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12">
        <v>9500</v>
      </c>
      <c r="E4065" s="12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378"/>
        <v>1.4210526315789473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3">
        <f t="shared" si="382"/>
        <v>41787.473194444443</v>
      </c>
      <c r="T4065" s="13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12">
        <v>2000</v>
      </c>
      <c r="E4066" s="12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378"/>
        <v>19.25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3">
        <f t="shared" si="382"/>
        <v>42093.379930555551</v>
      </c>
      <c r="T4066" s="13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12">
        <v>4000</v>
      </c>
      <c r="E4067" s="12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378"/>
        <v>0.67500000000000004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3">
        <f t="shared" si="382"/>
        <v>41833.74318287037</v>
      </c>
      <c r="T4067" s="13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12">
        <v>15000</v>
      </c>
      <c r="E4068" s="12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378"/>
        <v>0.16666666666666669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3">
        <f t="shared" si="382"/>
        <v>42478.830879629626</v>
      </c>
      <c r="T4068" s="13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12">
        <v>5000</v>
      </c>
      <c r="E4069" s="12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378"/>
        <v>60.9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3">
        <f t="shared" si="382"/>
        <v>42234.909143518518</v>
      </c>
      <c r="T4069" s="13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12">
        <v>3495</v>
      </c>
      <c r="E4070" s="12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378"/>
        <v>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3">
        <f t="shared" si="382"/>
        <v>42718.755266203698</v>
      </c>
      <c r="T4070" s="13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12">
        <v>1250</v>
      </c>
      <c r="E4071" s="12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378"/>
        <v>34.4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3">
        <f t="shared" si="382"/>
        <v>42022.453194444439</v>
      </c>
      <c r="T4071" s="13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12">
        <v>1000</v>
      </c>
      <c r="E4072" s="1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378"/>
        <v>16.5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3">
        <f t="shared" si="382"/>
        <v>42031.458564814813</v>
      </c>
      <c r="T4072" s="13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12">
        <v>20000</v>
      </c>
      <c r="E4073" s="12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3">
        <f t="shared" si="382"/>
        <v>42700.59642361111</v>
      </c>
      <c r="T4073" s="13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12">
        <v>1000</v>
      </c>
      <c r="E4074" s="12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378"/>
        <v>0.4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3">
        <f t="shared" si="382"/>
        <v>41812.566099537034</v>
      </c>
      <c r="T4074" s="13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12">
        <v>3500</v>
      </c>
      <c r="E4075" s="12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378"/>
        <v>1.0571428571428572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3">
        <f t="shared" si="382"/>
        <v>42078.136875000004</v>
      </c>
      <c r="T4075" s="13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12">
        <v>2750</v>
      </c>
      <c r="E4076" s="12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378"/>
        <v>26.727272727272727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3">
        <f t="shared" si="382"/>
        <v>42283.344618055555</v>
      </c>
      <c r="T4076" s="13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12">
        <v>2000</v>
      </c>
      <c r="E4077" s="12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378"/>
        <v>28.799999999999997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3">
        <f t="shared" si="382"/>
        <v>41778.837604166663</v>
      </c>
      <c r="T4077" s="13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12">
        <v>700</v>
      </c>
      <c r="E4078" s="12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3">
        <f t="shared" si="382"/>
        <v>41905.587372685186</v>
      </c>
      <c r="T4078" s="13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12">
        <v>15000</v>
      </c>
      <c r="E4079" s="12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378"/>
        <v>8.9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3">
        <f t="shared" si="382"/>
        <v>42695.502245370364</v>
      </c>
      <c r="T4079" s="13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12">
        <v>250</v>
      </c>
      <c r="E4080" s="12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3">
        <f t="shared" si="382"/>
        <v>42732.579189814809</v>
      </c>
      <c r="T4080" s="13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12">
        <v>3000</v>
      </c>
      <c r="E4081" s="12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378"/>
        <v>0.16666666666666669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3">
        <f t="shared" si="382"/>
        <v>42510.730567129627</v>
      </c>
      <c r="T4081" s="13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12">
        <v>3000</v>
      </c>
      <c r="E4082" s="1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3">
        <f t="shared" si="382"/>
        <v>42511.489768518521</v>
      </c>
      <c r="T4082" s="13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12">
        <v>2224</v>
      </c>
      <c r="E4083" s="12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378"/>
        <v>15.737410071942445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3">
        <f t="shared" si="382"/>
        <v>42041.372974537029</v>
      </c>
      <c r="T4083" s="13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12">
        <v>150</v>
      </c>
      <c r="E4084" s="12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378"/>
        <v>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3">
        <f t="shared" si="382"/>
        <v>42306.980937499997</v>
      </c>
      <c r="T4084" s="13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12">
        <v>3500</v>
      </c>
      <c r="E4085" s="12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378"/>
        <v>21.685714285714287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3">
        <f t="shared" si="382"/>
        <v>42353.553425925922</v>
      </c>
      <c r="T4085" s="13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12">
        <v>3000</v>
      </c>
      <c r="E4086" s="12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378"/>
        <v>0.33333333333333337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3">
        <f t="shared" si="382"/>
        <v>42622.228078703702</v>
      </c>
      <c r="T4086" s="13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12">
        <v>3500</v>
      </c>
      <c r="E4087" s="12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378"/>
        <v>0.2857142857142857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3">
        <f t="shared" si="382"/>
        <v>42058.395543981482</v>
      </c>
      <c r="T4087" s="13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12">
        <v>1000</v>
      </c>
      <c r="E4088" s="12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378"/>
        <v>4.7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3">
        <f t="shared" si="382"/>
        <v>42304.732627314814</v>
      </c>
      <c r="T4088" s="13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12">
        <v>9600</v>
      </c>
      <c r="E4089" s="12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3">
        <f t="shared" si="382"/>
        <v>42538.53456018518</v>
      </c>
      <c r="T4089" s="13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12">
        <v>2000</v>
      </c>
      <c r="E4090" s="12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378"/>
        <v>10.8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3">
        <f t="shared" si="382"/>
        <v>41990.40421296296</v>
      </c>
      <c r="T4090" s="13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12">
        <v>5000</v>
      </c>
      <c r="E4091" s="12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378"/>
        <v>4.8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3">
        <f t="shared" si="382"/>
        <v>42122.524166666662</v>
      </c>
      <c r="T4091" s="13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12">
        <v>1000</v>
      </c>
      <c r="E4092" s="1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378"/>
        <v>3.2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3">
        <f t="shared" si="382"/>
        <v>42209.464548611104</v>
      </c>
      <c r="T4092" s="13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12">
        <v>1600</v>
      </c>
      <c r="E4093" s="12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378"/>
        <v>12.75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3">
        <f t="shared" si="382"/>
        <v>41990.298043981478</v>
      </c>
      <c r="T4093" s="13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12">
        <v>110000</v>
      </c>
      <c r="E4094" s="12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378"/>
        <v>1.8181818181818181E-2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3">
        <f t="shared" si="382"/>
        <v>42038.986655092587</v>
      </c>
      <c r="T4094" s="13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12">
        <v>2500</v>
      </c>
      <c r="E4095" s="12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378"/>
        <v>2.4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3">
        <f t="shared" si="382"/>
        <v>42178.607557870368</v>
      </c>
      <c r="T4095" s="13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12">
        <v>2000</v>
      </c>
      <c r="E4096" s="12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378"/>
        <v>36.5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3">
        <f t="shared" si="382"/>
        <v>41889.878472222219</v>
      </c>
      <c r="T4096" s="13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12">
        <v>30000</v>
      </c>
      <c r="E4097" s="12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378"/>
        <v>2.666666666666667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3">
        <f t="shared" si="382"/>
        <v>42692.823495370372</v>
      </c>
      <c r="T4097" s="13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12">
        <v>3500</v>
      </c>
      <c r="E4098" s="12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ref="O4098:O4115" si="384">E4098/D4098 *100</f>
        <v>11.428571428571429</v>
      </c>
      <c r="P4098" s="6">
        <f t="shared" ref="P4098:P4115" si="385">E4098/L4098</f>
        <v>80</v>
      </c>
      <c r="Q4098" t="str">
        <f t="shared" ref="Q4098:Q4115" si="386">LEFT(N4098,FIND("/",N4098)-1)</f>
        <v>theater</v>
      </c>
      <c r="R4098" t="str">
        <f t="shared" ref="R4098:R4115" si="387">RIGHT(N4098,LEN(N4098)-FIND("/",N4098))</f>
        <v>plays</v>
      </c>
      <c r="S4098" s="13">
        <f t="shared" ref="S4098:S4115" si="388">(((J4098/60)/60)/24)+DATE(1970,1,1)+(-5/24)</f>
        <v>42750.321979166663</v>
      </c>
      <c r="T4098" s="13">
        <f t="shared" ref="T4098:T4115" si="389">(((I4098/60)/60)/24)+DATE(1970,1,1)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12">
        <v>10000</v>
      </c>
      <c r="E4099" s="12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si="384"/>
        <v>0</v>
      </c>
      <c r="P4099" s="6" t="e">
        <f t="shared" si="385"/>
        <v>#DIV/0!</v>
      </c>
      <c r="Q4099" t="str">
        <f t="shared" si="386"/>
        <v>theater</v>
      </c>
      <c r="R4099" t="str">
        <f t="shared" si="387"/>
        <v>plays</v>
      </c>
      <c r="S4099" s="13">
        <f t="shared" si="388"/>
        <v>42344.616168981483</v>
      </c>
      <c r="T4099" s="13">
        <f t="shared" si="389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12">
        <v>75000</v>
      </c>
      <c r="E4100" s="12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3">
        <f t="shared" si="388"/>
        <v>42495.51385416666</v>
      </c>
      <c r="T4100" s="13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12">
        <v>4500</v>
      </c>
      <c r="E4101" s="12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384"/>
        <v>1.1111111111111112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3">
        <f t="shared" si="388"/>
        <v>42570.642048611109</v>
      </c>
      <c r="T4101" s="13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12">
        <v>270</v>
      </c>
      <c r="E4102" s="1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3">
        <f t="shared" si="388"/>
        <v>41926.916550925926</v>
      </c>
      <c r="T4102" s="13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12">
        <v>600</v>
      </c>
      <c r="E4103" s="12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3">
        <f t="shared" si="388"/>
        <v>42730.695393518516</v>
      </c>
      <c r="T4103" s="13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12">
        <v>500</v>
      </c>
      <c r="E4104" s="12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384"/>
        <v>27.400000000000002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3">
        <f t="shared" si="388"/>
        <v>42475.639733796292</v>
      </c>
      <c r="T4104" s="13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12">
        <v>1000</v>
      </c>
      <c r="E4105" s="12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384"/>
        <v>10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3">
        <f t="shared" si="388"/>
        <v>42188.624606481484</v>
      </c>
      <c r="T4105" s="13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12">
        <v>3000</v>
      </c>
      <c r="E4106" s="12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384"/>
        <v>21.366666666666667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3">
        <f t="shared" si="388"/>
        <v>42640.069837962961</v>
      </c>
      <c r="T4106" s="13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12">
        <v>33000</v>
      </c>
      <c r="E4107" s="12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384"/>
        <v>6.9696969696969706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3">
        <f t="shared" si="388"/>
        <v>42696.802187499998</v>
      </c>
      <c r="T4107" s="13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12">
        <v>5000</v>
      </c>
      <c r="E4108" s="12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384"/>
        <v>70.599999999999994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3">
        <f t="shared" si="388"/>
        <v>42052.841041666667</v>
      </c>
      <c r="T4108" s="13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12">
        <v>2000</v>
      </c>
      <c r="E4109" s="12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384"/>
        <v>2.0500000000000003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3">
        <f t="shared" si="388"/>
        <v>41883.708344907405</v>
      </c>
      <c r="T4109" s="13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12">
        <v>3000</v>
      </c>
      <c r="E4110" s="12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384"/>
        <v>1.9666666666666666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3">
        <f t="shared" si="388"/>
        <v>42766.823344907411</v>
      </c>
      <c r="T4110" s="13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12">
        <v>500</v>
      </c>
      <c r="E4111" s="12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3">
        <f t="shared" si="388"/>
        <v>42307.331064814811</v>
      </c>
      <c r="T4111" s="13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12">
        <v>300</v>
      </c>
      <c r="E4112" s="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384"/>
        <v>28.666666666666668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3">
        <f t="shared" si="388"/>
        <v>42512.418414351843</v>
      </c>
      <c r="T4112" s="13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12">
        <v>3000</v>
      </c>
      <c r="E4113" s="12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384"/>
        <v>3.1333333333333333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3">
        <f t="shared" si="388"/>
        <v>42028.927546296291</v>
      </c>
      <c r="T4113" s="13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12">
        <v>2500</v>
      </c>
      <c r="E4114" s="12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384"/>
        <v>0.04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3">
        <f t="shared" si="388"/>
        <v>42400.738263888888</v>
      </c>
      <c r="T4114" s="13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12">
        <v>1500</v>
      </c>
      <c r="E4115" s="12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384"/>
        <v>0.2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3">
        <f t="shared" si="388"/>
        <v>42358.364849537036</v>
      </c>
      <c r="T4115" s="13">
        <f t="shared" si="389"/>
        <v>42377.273611111115</v>
      </c>
    </row>
  </sheetData>
  <conditionalFormatting sqref="F2:F4115">
    <cfRule type="containsText" dxfId="14" priority="2" stopIfTrue="1" operator="containsText" text="live">
      <formula>NOT(ISERROR(SEARCH("live",F2)))</formula>
    </cfRule>
    <cfRule type="containsText" dxfId="13" priority="3" stopIfTrue="1" operator="containsText" text="failed">
      <formula>NOT(ISERROR(SEARCH("failed",F2)))</formula>
    </cfRule>
    <cfRule type="containsText" dxfId="12" priority="4" stopIfTrue="1" operator="containsText" text="canceled">
      <formula>NOT(ISERROR(SEARCH("canceled",F2)))</formula>
    </cfRule>
    <cfRule type="containsText" dxfId="11" priority="5" stopIfTrue="1" operator="containsText" text="successful">
      <formula>NOT(ISERROR(SEARCH("successful",F2)))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A4A7-2303-4362-927F-BE24936A95F8}">
  <sheetPr codeName="Sheet2"/>
  <dimension ref="A1:G15"/>
  <sheetViews>
    <sheetView workbookViewId="0">
      <selection activeCell="D10" sqref="D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7.28515625" bestFit="1" customWidth="1"/>
    <col min="7" max="7" width="11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7.28515625" bestFit="1" customWidth="1"/>
    <col min="12" max="12" width="11.140625" bestFit="1" customWidth="1"/>
    <col min="13" max="13" width="27" bestFit="1" customWidth="1"/>
  </cols>
  <sheetData>
    <row r="1" spans="1:7" x14ac:dyDescent="0.25">
      <c r="A1" s="9" t="s">
        <v>8223</v>
      </c>
      <c r="B1" t="s">
        <v>8313</v>
      </c>
    </row>
    <row r="3" spans="1:7" x14ac:dyDescent="0.25">
      <c r="A3" s="9" t="s">
        <v>8329</v>
      </c>
      <c r="B3" s="9" t="s">
        <v>8314</v>
      </c>
    </row>
    <row r="4" spans="1:7" x14ac:dyDescent="0.25">
      <c r="A4" s="9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  <c r="G4" t="s">
        <v>8312</v>
      </c>
    </row>
    <row r="5" spans="1:7" x14ac:dyDescent="0.25">
      <c r="A5" s="10" t="s">
        <v>8315</v>
      </c>
      <c r="B5" s="11">
        <v>382</v>
      </c>
      <c r="C5" s="11">
        <v>138</v>
      </c>
      <c r="D5" s="11"/>
      <c r="E5" s="11"/>
      <c r="F5" s="11"/>
      <c r="G5" s="11">
        <v>520</v>
      </c>
    </row>
    <row r="6" spans="1:7" x14ac:dyDescent="0.25">
      <c r="A6" s="10" t="s">
        <v>8316</v>
      </c>
      <c r="B6" s="11">
        <v>34</v>
      </c>
      <c r="C6" s="11">
        <v>140</v>
      </c>
      <c r="D6" s="11">
        <v>20</v>
      </c>
      <c r="E6" s="11">
        <v>6</v>
      </c>
      <c r="F6" s="11"/>
      <c r="G6" s="11">
        <v>200</v>
      </c>
    </row>
    <row r="7" spans="1:7" x14ac:dyDescent="0.25">
      <c r="A7" s="10" t="s">
        <v>8317</v>
      </c>
      <c r="B7" s="11">
        <v>80</v>
      </c>
      <c r="C7" s="11">
        <v>140</v>
      </c>
      <c r="D7" s="11"/>
      <c r="E7" s="11"/>
      <c r="F7" s="11"/>
      <c r="G7" s="11">
        <v>220</v>
      </c>
    </row>
    <row r="8" spans="1:7" x14ac:dyDescent="0.25">
      <c r="A8" s="10" t="s">
        <v>8318</v>
      </c>
      <c r="B8" s="11"/>
      <c r="C8" s="11"/>
      <c r="D8" s="11">
        <v>24</v>
      </c>
      <c r="E8" s="11"/>
      <c r="F8" s="11"/>
      <c r="G8" s="11">
        <v>24</v>
      </c>
    </row>
    <row r="9" spans="1:7" x14ac:dyDescent="0.25">
      <c r="A9" s="10" t="s">
        <v>8319</v>
      </c>
      <c r="B9" s="11">
        <v>540</v>
      </c>
      <c r="C9" s="11">
        <v>120</v>
      </c>
      <c r="D9" s="11">
        <v>20</v>
      </c>
      <c r="E9" s="11">
        <v>20</v>
      </c>
      <c r="F9" s="11"/>
      <c r="G9" s="11">
        <v>700</v>
      </c>
    </row>
    <row r="10" spans="1:7" x14ac:dyDescent="0.25">
      <c r="A10" s="10" t="s">
        <v>8320</v>
      </c>
      <c r="B10" s="11">
        <v>103</v>
      </c>
      <c r="C10" s="11">
        <v>117</v>
      </c>
      <c r="D10" s="11"/>
      <c r="E10" s="11"/>
      <c r="F10" s="11"/>
      <c r="G10" s="11">
        <v>220</v>
      </c>
    </row>
    <row r="11" spans="1:7" x14ac:dyDescent="0.25">
      <c r="A11" s="10" t="s">
        <v>8321</v>
      </c>
      <c r="B11" s="11">
        <v>80</v>
      </c>
      <c r="C11" s="11">
        <v>127</v>
      </c>
      <c r="D11" s="11">
        <v>30</v>
      </c>
      <c r="E11" s="11"/>
      <c r="F11" s="11"/>
      <c r="G11" s="11">
        <v>237</v>
      </c>
    </row>
    <row r="12" spans="1:7" x14ac:dyDescent="0.25">
      <c r="A12" s="10" t="s">
        <v>8322</v>
      </c>
      <c r="B12" s="11">
        <v>209</v>
      </c>
      <c r="C12" s="11">
        <v>213</v>
      </c>
      <c r="D12" s="11">
        <v>178</v>
      </c>
      <c r="E12" s="11"/>
      <c r="F12" s="11"/>
      <c r="G12" s="11">
        <v>600</v>
      </c>
    </row>
    <row r="13" spans="1:7" x14ac:dyDescent="0.25">
      <c r="A13" s="10" t="s">
        <v>8323</v>
      </c>
      <c r="B13" s="11">
        <v>839</v>
      </c>
      <c r="C13" s="11">
        <v>493</v>
      </c>
      <c r="D13" s="11">
        <v>37</v>
      </c>
      <c r="E13" s="11">
        <v>24</v>
      </c>
      <c r="F13" s="11"/>
      <c r="G13" s="11">
        <v>1393</v>
      </c>
    </row>
    <row r="14" spans="1:7" x14ac:dyDescent="0.25">
      <c r="A14" s="10" t="s">
        <v>8311</v>
      </c>
      <c r="B14" s="11"/>
      <c r="C14" s="11"/>
      <c r="D14" s="11"/>
      <c r="E14" s="11"/>
      <c r="F14" s="11"/>
      <c r="G14" s="11"/>
    </row>
    <row r="15" spans="1:7" x14ac:dyDescent="0.25">
      <c r="A15" s="10" t="s">
        <v>8312</v>
      </c>
      <c r="B15" s="11">
        <v>2267</v>
      </c>
      <c r="C15" s="11">
        <v>1488</v>
      </c>
      <c r="D15" s="11">
        <v>309</v>
      </c>
      <c r="E15" s="11">
        <v>50</v>
      </c>
      <c r="F15" s="11"/>
      <c r="G15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CA3B-71E5-42B3-9C5B-57296CFBD00F}">
  <sheetPr codeName="Sheet3"/>
  <dimension ref="A1:F47"/>
  <sheetViews>
    <sheetView topLeftCell="D1" workbookViewId="0">
      <selection activeCell="F4" sqref="F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8313</v>
      </c>
    </row>
    <row r="2" spans="1:6" x14ac:dyDescent="0.25">
      <c r="A2" s="9" t="s">
        <v>8308</v>
      </c>
      <c r="B2" t="s">
        <v>8313</v>
      </c>
    </row>
    <row r="4" spans="1:6" x14ac:dyDescent="0.25">
      <c r="A4" s="9" t="s">
        <v>8329</v>
      </c>
      <c r="B4" s="9" t="s">
        <v>8314</v>
      </c>
    </row>
    <row r="5" spans="1:6" x14ac:dyDescent="0.25">
      <c r="A5" s="9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5">
      <c r="A6" s="10" t="s">
        <v>8330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8331</v>
      </c>
      <c r="B7" s="11">
        <v>20</v>
      </c>
      <c r="C7" s="11"/>
      <c r="D7" s="11"/>
      <c r="E7" s="11"/>
      <c r="F7" s="11">
        <v>20</v>
      </c>
    </row>
    <row r="8" spans="1:6" x14ac:dyDescent="0.25">
      <c r="A8" s="10" t="s">
        <v>8332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8333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8334</v>
      </c>
      <c r="B10" s="11"/>
      <c r="C10" s="11"/>
      <c r="D10" s="11"/>
      <c r="E10" s="11">
        <v>40</v>
      </c>
      <c r="F10" s="11">
        <v>40</v>
      </c>
    </row>
    <row r="11" spans="1:6" x14ac:dyDescent="0.25">
      <c r="A11" s="10" t="s">
        <v>8328</v>
      </c>
      <c r="B11" s="11"/>
      <c r="C11" s="11"/>
      <c r="D11" s="11"/>
      <c r="E11" s="11">
        <v>180</v>
      </c>
      <c r="F11" s="11">
        <v>180</v>
      </c>
    </row>
    <row r="12" spans="1:6" x14ac:dyDescent="0.25">
      <c r="A12" s="10" t="s">
        <v>8327</v>
      </c>
      <c r="B12" s="11"/>
      <c r="C12" s="11">
        <v>38</v>
      </c>
      <c r="D12" s="11"/>
      <c r="E12" s="11">
        <v>42</v>
      </c>
      <c r="F12" s="11">
        <v>80</v>
      </c>
    </row>
    <row r="13" spans="1:6" x14ac:dyDescent="0.25">
      <c r="A13" s="10" t="s">
        <v>8335</v>
      </c>
      <c r="B13" s="11"/>
      <c r="C13" s="11"/>
      <c r="D13" s="11"/>
      <c r="E13" s="11">
        <v>40</v>
      </c>
      <c r="F13" s="11">
        <v>40</v>
      </c>
    </row>
    <row r="14" spans="1:6" x14ac:dyDescent="0.25">
      <c r="A14" s="10" t="s">
        <v>8336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5">
      <c r="A15" s="10" t="s">
        <v>8337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8338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5">
      <c r="A17" s="10" t="s">
        <v>8339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8340</v>
      </c>
      <c r="B18" s="11"/>
      <c r="C18" s="11"/>
      <c r="D18" s="11"/>
      <c r="E18" s="11">
        <v>140</v>
      </c>
      <c r="F18" s="11">
        <v>140</v>
      </c>
    </row>
    <row r="19" spans="1:6" x14ac:dyDescent="0.25">
      <c r="A19" s="10" t="s">
        <v>8341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5">
      <c r="A20" s="10" t="s">
        <v>8342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8343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5">
      <c r="A22" s="10" t="s">
        <v>8344</v>
      </c>
      <c r="B22" s="11"/>
      <c r="C22" s="11"/>
      <c r="D22" s="11"/>
      <c r="E22" s="11">
        <v>20</v>
      </c>
      <c r="F22" s="11">
        <v>20</v>
      </c>
    </row>
    <row r="23" spans="1:6" x14ac:dyDescent="0.25">
      <c r="A23" s="10" t="s">
        <v>8345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8346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5">
      <c r="A25" s="10" t="s">
        <v>8347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8348</v>
      </c>
      <c r="B26" s="11"/>
      <c r="C26" s="11"/>
      <c r="D26" s="11"/>
      <c r="E26" s="11">
        <v>60</v>
      </c>
      <c r="F26" s="11">
        <v>60</v>
      </c>
    </row>
    <row r="27" spans="1:6" x14ac:dyDescent="0.25">
      <c r="A27" s="10" t="s">
        <v>8349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8350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5">
      <c r="A29" s="10" t="s">
        <v>8351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8352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5">
      <c r="A31" s="10" t="s">
        <v>8353</v>
      </c>
      <c r="B31" s="11"/>
      <c r="C31" s="11"/>
      <c r="D31" s="11"/>
      <c r="E31" s="11">
        <v>40</v>
      </c>
      <c r="F31" s="11">
        <v>40</v>
      </c>
    </row>
    <row r="32" spans="1:6" x14ac:dyDescent="0.25">
      <c r="A32" s="10" t="s">
        <v>8354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8355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8356</v>
      </c>
      <c r="B34" s="11"/>
      <c r="C34" s="11"/>
      <c r="D34" s="11"/>
      <c r="E34" s="11">
        <v>260</v>
      </c>
      <c r="F34" s="11">
        <v>260</v>
      </c>
    </row>
    <row r="35" spans="1:6" x14ac:dyDescent="0.25">
      <c r="A35" s="10" t="s">
        <v>8326</v>
      </c>
      <c r="B35" s="11"/>
      <c r="C35" s="11"/>
      <c r="D35" s="11"/>
      <c r="E35" s="11">
        <v>40</v>
      </c>
      <c r="F35" s="11">
        <v>40</v>
      </c>
    </row>
    <row r="36" spans="1:6" x14ac:dyDescent="0.25">
      <c r="A36" s="10" t="s">
        <v>8325</v>
      </c>
      <c r="B36" s="11"/>
      <c r="C36" s="11"/>
      <c r="D36" s="11"/>
      <c r="E36" s="11">
        <v>60</v>
      </c>
      <c r="F36" s="11">
        <v>60</v>
      </c>
    </row>
    <row r="37" spans="1:6" x14ac:dyDescent="0.25">
      <c r="A37" s="10" t="s">
        <v>8357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5">
      <c r="A38" s="10" t="s">
        <v>8358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5">
      <c r="A39" s="10" t="s">
        <v>8359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5">
      <c r="A40" s="10" t="s">
        <v>8360</v>
      </c>
      <c r="B40" s="11"/>
      <c r="C40" s="11"/>
      <c r="D40" s="11"/>
      <c r="E40" s="11">
        <v>80</v>
      </c>
      <c r="F40" s="11">
        <v>80</v>
      </c>
    </row>
    <row r="41" spans="1:6" x14ac:dyDescent="0.25">
      <c r="A41" s="10" t="s">
        <v>8324</v>
      </c>
      <c r="B41" s="11"/>
      <c r="C41" s="11"/>
      <c r="D41" s="11"/>
      <c r="E41" s="11">
        <v>60</v>
      </c>
      <c r="F41" s="11">
        <v>60</v>
      </c>
    </row>
    <row r="42" spans="1:6" x14ac:dyDescent="0.25">
      <c r="A42" s="10" t="s">
        <v>8361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5">
      <c r="A43" s="10" t="s">
        <v>8362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8363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5">
      <c r="A45" s="10" t="s">
        <v>8364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5">
      <c r="A46" s="10" t="s">
        <v>8365</v>
      </c>
      <c r="B46" s="11">
        <v>20</v>
      </c>
      <c r="C46" s="11"/>
      <c r="D46" s="11"/>
      <c r="E46" s="11"/>
      <c r="F46" s="11">
        <v>20</v>
      </c>
    </row>
    <row r="47" spans="1:6" x14ac:dyDescent="0.25">
      <c r="A47" s="10" t="s">
        <v>8312</v>
      </c>
      <c r="B47" s="11">
        <v>309</v>
      </c>
      <c r="C47" s="11">
        <v>1488</v>
      </c>
      <c r="D47" s="11">
        <v>50</v>
      </c>
      <c r="E47" s="11">
        <v>2267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D925-EEA1-430F-B3BA-9AA9C9547D5F}">
  <sheetPr codeName="Sheet4"/>
  <dimension ref="A1:E18"/>
  <sheetViews>
    <sheetView tabSelected="1" workbookViewId="0"/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8308</v>
      </c>
      <c r="B1" t="s" vm="1">
        <v>8380</v>
      </c>
    </row>
    <row r="2" spans="1:5" x14ac:dyDescent="0.25">
      <c r="A2" s="9" t="s">
        <v>8381</v>
      </c>
      <c r="B2" t="s" vm="2">
        <v>8380</v>
      </c>
    </row>
    <row r="4" spans="1:5" x14ac:dyDescent="0.25">
      <c r="A4" s="9" t="s">
        <v>8329</v>
      </c>
      <c r="B4" s="9" t="s">
        <v>8314</v>
      </c>
    </row>
    <row r="5" spans="1:5" x14ac:dyDescent="0.25">
      <c r="A5" s="9" t="s">
        <v>8310</v>
      </c>
      <c r="B5" t="s">
        <v>8219</v>
      </c>
      <c r="C5" t="s">
        <v>8221</v>
      </c>
      <c r="D5" t="s">
        <v>8220</v>
      </c>
      <c r="E5" t="s">
        <v>8312</v>
      </c>
    </row>
    <row r="6" spans="1:5" x14ac:dyDescent="0.25">
      <c r="A6" s="10" t="s">
        <v>8374</v>
      </c>
      <c r="B6" s="11">
        <v>189</v>
      </c>
      <c r="C6" s="11">
        <v>145</v>
      </c>
      <c r="D6" s="11">
        <v>32</v>
      </c>
      <c r="E6" s="11">
        <v>366</v>
      </c>
    </row>
    <row r="7" spans="1:5" x14ac:dyDescent="0.25">
      <c r="A7" s="10" t="s">
        <v>8375</v>
      </c>
      <c r="B7" s="11">
        <v>208</v>
      </c>
      <c r="C7" s="11">
        <v>101</v>
      </c>
      <c r="D7" s="11">
        <v>25</v>
      </c>
      <c r="E7" s="11">
        <v>334</v>
      </c>
    </row>
    <row r="8" spans="1:5" x14ac:dyDescent="0.25">
      <c r="A8" s="10" t="s">
        <v>8376</v>
      </c>
      <c r="B8" s="11">
        <v>184</v>
      </c>
      <c r="C8" s="11">
        <v>105</v>
      </c>
      <c r="D8" s="11">
        <v>26</v>
      </c>
      <c r="E8" s="11">
        <v>315</v>
      </c>
    </row>
    <row r="9" spans="1:5" x14ac:dyDescent="0.25">
      <c r="A9" s="10" t="s">
        <v>8377</v>
      </c>
      <c r="B9" s="11">
        <v>199</v>
      </c>
      <c r="C9" s="11">
        <v>103</v>
      </c>
      <c r="D9" s="11">
        <v>21</v>
      </c>
      <c r="E9" s="11">
        <v>323</v>
      </c>
    </row>
    <row r="10" spans="1:5" x14ac:dyDescent="0.25">
      <c r="A10" s="10" t="s">
        <v>8368</v>
      </c>
      <c r="B10" s="11">
        <v>240</v>
      </c>
      <c r="C10" s="11">
        <v>124</v>
      </c>
      <c r="D10" s="11">
        <v>21</v>
      </c>
      <c r="E10" s="11">
        <v>385</v>
      </c>
    </row>
    <row r="11" spans="1:5" x14ac:dyDescent="0.25">
      <c r="A11" s="10" t="s">
        <v>8378</v>
      </c>
      <c r="B11" s="11">
        <v>222</v>
      </c>
      <c r="C11" s="11">
        <v>142</v>
      </c>
      <c r="D11" s="11">
        <v>24</v>
      </c>
      <c r="E11" s="11">
        <v>388</v>
      </c>
    </row>
    <row r="12" spans="1:5" x14ac:dyDescent="0.25">
      <c r="A12" s="10" t="s">
        <v>8369</v>
      </c>
      <c r="B12" s="11">
        <v>203</v>
      </c>
      <c r="C12" s="11">
        <v>141</v>
      </c>
      <c r="D12" s="11">
        <v>40</v>
      </c>
      <c r="E12" s="11">
        <v>384</v>
      </c>
    </row>
    <row r="13" spans="1:5" x14ac:dyDescent="0.25">
      <c r="A13" s="10" t="s">
        <v>8370</v>
      </c>
      <c r="B13" s="11">
        <v>178</v>
      </c>
      <c r="C13" s="11">
        <v>128</v>
      </c>
      <c r="D13" s="11">
        <v>27</v>
      </c>
      <c r="E13" s="11">
        <v>333</v>
      </c>
    </row>
    <row r="14" spans="1:5" x14ac:dyDescent="0.25">
      <c r="A14" s="10" t="s">
        <v>8371</v>
      </c>
      <c r="B14" s="11">
        <v>158</v>
      </c>
      <c r="C14" s="11">
        <v>122</v>
      </c>
      <c r="D14" s="11">
        <v>19</v>
      </c>
      <c r="E14" s="11">
        <v>299</v>
      </c>
    </row>
    <row r="15" spans="1:5" x14ac:dyDescent="0.25">
      <c r="A15" s="10" t="s">
        <v>8372</v>
      </c>
      <c r="B15" s="11">
        <v>188</v>
      </c>
      <c r="C15" s="11">
        <v>148</v>
      </c>
      <c r="D15" s="11">
        <v>18</v>
      </c>
      <c r="E15" s="11">
        <v>354</v>
      </c>
    </row>
    <row r="16" spans="1:5" x14ac:dyDescent="0.25">
      <c r="A16" s="10" t="s">
        <v>8373</v>
      </c>
      <c r="B16" s="11">
        <v>183</v>
      </c>
      <c r="C16" s="11">
        <v>113</v>
      </c>
      <c r="D16" s="11">
        <v>34</v>
      </c>
      <c r="E16" s="11">
        <v>330</v>
      </c>
    </row>
    <row r="17" spans="1:5" x14ac:dyDescent="0.25">
      <c r="A17" s="10" t="s">
        <v>8379</v>
      </c>
      <c r="B17" s="11">
        <v>115</v>
      </c>
      <c r="C17" s="11">
        <v>116</v>
      </c>
      <c r="D17" s="11">
        <v>22</v>
      </c>
      <c r="E17" s="11">
        <v>253</v>
      </c>
    </row>
    <row r="18" spans="1:5" x14ac:dyDescent="0.25">
      <c r="A18" s="10" t="s">
        <v>8312</v>
      </c>
      <c r="B18" s="11">
        <v>2267</v>
      </c>
      <c r="C18" s="11">
        <v>1488</v>
      </c>
      <c r="D18" s="11">
        <v>309</v>
      </c>
      <c r="E18" s="11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Starter Sheet</vt:lpstr>
      <vt:lpstr>Category Analysis</vt:lpstr>
      <vt:lpstr>Sub Category Analysis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Thaddeus Gray</cp:lastModifiedBy>
  <dcterms:created xsi:type="dcterms:W3CDTF">2017-04-20T15:17:24Z</dcterms:created>
  <dcterms:modified xsi:type="dcterms:W3CDTF">2021-03-22T18:22:46Z</dcterms:modified>
</cp:coreProperties>
</file>