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avid\Desktop\HFK Digitale Medien\1. Semester DM-MA\DM.M-MD MA-2 Digital Artifactual Objections\Phase 2\"/>
    </mc:Choice>
  </mc:AlternateContent>
  <xr:revisionPtr revIDLastSave="0" documentId="13_ncr:1_{23AC6735-D80A-4453-B0C3-510A5E10B501}" xr6:coauthVersionLast="34" xr6:coauthVersionMax="34" xr10:uidLastSave="{00000000-0000-0000-0000-000000000000}"/>
  <bookViews>
    <workbookView xWindow="0" yWindow="0" windowWidth="28800" windowHeight="12375" xr2:uid="{00000000-000D-0000-FFFF-FFFF00000000}"/>
  </bookViews>
  <sheets>
    <sheet name="Sheet2" sheetId="2" r:id="rId1"/>
  </sheets>
  <calcPr calcId="179017"/>
</workbook>
</file>

<file path=xl/calcChain.xml><?xml version="1.0" encoding="utf-8"?>
<calcChain xmlns="http://schemas.openxmlformats.org/spreadsheetml/2006/main">
  <c r="C45" i="2" l="1"/>
  <c r="O37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</calcChain>
</file>

<file path=xl/sharedStrings.xml><?xml version="1.0" encoding="utf-8"?>
<sst xmlns="http://schemas.openxmlformats.org/spreadsheetml/2006/main" count="196" uniqueCount="135">
  <si>
    <t>PCBWay Quote1 on 2018/7/6</t>
  </si>
  <si>
    <t>Your comments</t>
  </si>
  <si>
    <t xml:space="preserve">50sets 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</si>
  <si>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</si>
  <si>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</si>
  <si>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</si>
  <si>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</si>
  <si>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</si>
  <si>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</si>
  <si>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</si>
  <si>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</si>
  <si>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</si>
  <si>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Pads</t>
  </si>
  <si>
    <t xml:space="preserve">5-7work days </t>
  </si>
  <si>
    <t>C1</t>
  </si>
  <si>
    <t>Johanson Dielectrics</t>
  </si>
  <si>
    <t>6R3R14X475MV4T</t>
  </si>
  <si>
    <t>CAP CER 4.7uF X5R 6.3VDC 20%</t>
  </si>
  <si>
    <t>0805</t>
  </si>
  <si>
    <t>SMD</t>
  </si>
  <si>
    <t>must be X5R</t>
  </si>
  <si>
    <t>C2</t>
  </si>
  <si>
    <t>6R3R15X106MV4E</t>
  </si>
  <si>
    <t>CAP CER 10uF X5R 6.3VDC 20%</t>
  </si>
  <si>
    <t>C3</t>
  </si>
  <si>
    <t>Panasonic</t>
  </si>
  <si>
    <t xml:space="preserve">EEE-0JA102P </t>
  </si>
  <si>
    <t>CAP ELEC 1000uF 6.3VDC 20%</t>
  </si>
  <si>
    <t>10x10.5 mm</t>
  </si>
  <si>
    <t>C4</t>
  </si>
  <si>
    <t>Nichicon</t>
  </si>
  <si>
    <t>UUT1E4R7MCL1GS</t>
  </si>
  <si>
    <t>CAP ELEC 4.7uF 25V 20%</t>
  </si>
  <si>
    <t>5x5.3 mm</t>
  </si>
  <si>
    <t>C5, C6</t>
  </si>
  <si>
    <t>AVX</t>
  </si>
  <si>
    <t>08051A220JAT4A</t>
  </si>
  <si>
    <t>CAP CER 22pF 100V 5%</t>
  </si>
  <si>
    <t>Out of stock, pls advise alternative</t>
  </si>
  <si>
    <t>C7</t>
  </si>
  <si>
    <t>KEMET</t>
  </si>
  <si>
    <t>C1206C104MMREC7210</t>
  </si>
  <si>
    <t>CAP CER 01.uF X7R 63VDC 20%</t>
  </si>
  <si>
    <t>1206</t>
  </si>
  <si>
    <t>C8</t>
  </si>
  <si>
    <t>UWJ1H010MCL1GB</t>
  </si>
  <si>
    <t>CAP ELEC 1uF 50VDC 20%</t>
  </si>
  <si>
    <t>4x5.4 mm</t>
  </si>
  <si>
    <t>C9</t>
  </si>
  <si>
    <t>United Chemi-Con</t>
  </si>
  <si>
    <t>HHXC500ARA220MF61G</t>
  </si>
  <si>
    <t>CAP ELEC 22uF 50VDC 20%</t>
  </si>
  <si>
    <t>6.3 x 5.8 mm</t>
  </si>
  <si>
    <t>CON1</t>
  </si>
  <si>
    <t>Harwin</t>
  </si>
  <si>
    <t xml:space="preserve">M20-8750342 </t>
  </si>
  <si>
    <t>HEADER 6PIN 2ROW 2.54mm</t>
  </si>
  <si>
    <t>D1</t>
  </si>
  <si>
    <t>Broadcom Limited / Avago</t>
  </si>
  <si>
    <t>HSMW-C170-U0000</t>
  </si>
  <si>
    <t>white LED 20mA 3.9V</t>
  </si>
  <si>
    <t>D2</t>
  </si>
  <si>
    <t>Kingbright</t>
  </si>
  <si>
    <t>AAA3528LSEEZGKQBKS</t>
  </si>
  <si>
    <t>RGB LED 2mA 2.1V 3.1V 3.1V</t>
  </si>
  <si>
    <t>PLCC-4</t>
  </si>
  <si>
    <t>D3</t>
  </si>
  <si>
    <t>ON Semiconductor</t>
  </si>
  <si>
    <t>BAS16HT1G</t>
  </si>
  <si>
    <t>DIODE 75V 200mA</t>
  </si>
  <si>
    <t>SOD-323</t>
  </si>
  <si>
    <t>L1</t>
  </si>
  <si>
    <t>Murata Electronics</t>
  </si>
  <si>
    <t>LQH3NPN4R7MMEL</t>
  </si>
  <si>
    <t>COIL 4.7uH 1.7A 0.12ohm SRF40MHz 20%</t>
  </si>
  <si>
    <t>custom</t>
  </si>
  <si>
    <t>Pls provide correct Part No.</t>
  </si>
  <si>
    <t>R1</t>
  </si>
  <si>
    <t>RND components</t>
  </si>
  <si>
    <t>RND 1550805S8J0680T5E</t>
  </si>
  <si>
    <t>RES 68K 5%</t>
  </si>
  <si>
    <t>for the resistors, the component can be displaced by any type of the same resistance and maximum 5% deviance. The component with the lowest price shall be taken.</t>
  </si>
  <si>
    <t>R2</t>
  </si>
  <si>
    <t>RND 1550805S8J0220T5E</t>
  </si>
  <si>
    <t>RES 22K 5%</t>
  </si>
  <si>
    <t>R3</t>
  </si>
  <si>
    <t>ROHM Semiconductor</t>
  </si>
  <si>
    <t>ESR10EZPJ103</t>
  </si>
  <si>
    <t>RES 10K 5% 2/5W</t>
  </si>
  <si>
    <t>R4</t>
  </si>
  <si>
    <t>KOA Speer</t>
  </si>
  <si>
    <t>RK73B2ATTDD220J</t>
  </si>
  <si>
    <t>RES 22Ohm 5% 150V</t>
  </si>
  <si>
    <t>R5</t>
  </si>
  <si>
    <t>Yageo</t>
  </si>
  <si>
    <t>RC0805FR-07220RL</t>
  </si>
  <si>
    <t>RES 220Ohm 1%</t>
  </si>
  <si>
    <t>R6, R7</t>
  </si>
  <si>
    <t>RK73B2ATTD122J</t>
  </si>
  <si>
    <t>RES 1.2K 5% 150V</t>
  </si>
  <si>
    <t>R8</t>
  </si>
  <si>
    <t xml:space="preserve">RC0805JR-071K6L </t>
  </si>
  <si>
    <t>RES 1.6K 5% 150V</t>
  </si>
  <si>
    <t>R9</t>
  </si>
  <si>
    <t>AC0805JR-0730KL</t>
  </si>
  <si>
    <t>RES 30K 5% 150V 1/8W</t>
  </si>
  <si>
    <t>R10</t>
  </si>
  <si>
    <t>Susumu</t>
  </si>
  <si>
    <t>RS2012P-222-D-T5-3</t>
  </si>
  <si>
    <t>RES 2.2K 0.5% 150V 1/8W</t>
  </si>
  <si>
    <t>U1</t>
  </si>
  <si>
    <t>Microchip</t>
  </si>
  <si>
    <t>MCP 1640T-I/CHY</t>
  </si>
  <si>
    <t>Start-Up Synchronous Regulator</t>
  </si>
  <si>
    <t>SOT-23-6</t>
  </si>
  <si>
    <t>U2</t>
  </si>
  <si>
    <t>Atmel</t>
  </si>
  <si>
    <t>ATmega328P-AU</t>
  </si>
  <si>
    <t>TQFP-32</t>
  </si>
  <si>
    <t>U3</t>
  </si>
  <si>
    <t>Texas Instruments</t>
  </si>
  <si>
    <t>LM386MX-1</t>
  </si>
  <si>
    <t>power amplifier 0,325W</t>
  </si>
  <si>
    <t>SOIC-8</t>
  </si>
  <si>
    <t>Y1</t>
  </si>
  <si>
    <t>Abracon</t>
  </si>
  <si>
    <t xml:space="preserve">ABLS7M2-16.000MHZ-D-2Y-T </t>
  </si>
  <si>
    <t>16MHz Quartz</t>
  </si>
  <si>
    <r>
      <rPr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.5kg</t>
    </r>
  </si>
  <si>
    <t>1 set</t>
  </si>
  <si>
    <t>Total:</t>
  </si>
  <si>
    <t>50 sets</t>
  </si>
  <si>
    <t>Maybe there is MURATA GRM31CR72D104KW03L in stock. If not, any 0.1uF CER CAP (1206 Package) should do.</t>
  </si>
  <si>
    <t>Please take Yageo RT0805FRE0768KL 68K 0805 1/8W instead</t>
  </si>
  <si>
    <t>Please take Yageo RT0805FRE0722KL 22K 0805 1/8W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</si>
</sst>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\$#,##0.00_);[Red]\(\$#,##0.00\)"/>
    <numFmt numFmtId="167" formatCode="\$#,##0_);[Red]\(\$#,##0\)"/>
    <numFmt numFmtId="170" formatCode="\$#,##0.000;\-\$#,##0.000"/>
    <numFmt numFmtId="171" formatCode="\$#,##0.000_);[Red]\(\$#,##0.000\)"/>
  </numFmts>
  <fonts count="8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0"/>
      <name val="Arial"/>
      <charset val="134"/>
    </font>
    <font>
      <sz val="11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name val="Arial"/>
      <charset val="134"/>
    </font>
    <font>
      <b/>
      <sz val="10"/>
      <color rgb="FFFF000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1" fontId="0" fillId="0" borderId="0" xfId="0" applyNumberFormat="1">
      <alignment vertical="center"/>
    </xf>
    <xf numFmtId="171" fontId="1" fillId="0" borderId="3" xfId="0" applyNumberFormat="1" applyFont="1" applyBorder="1" applyAlignment="1">
      <alignment horizontal="center" vertical="center"/>
    </xf>
    <xf numFmtId="171" fontId="2" fillId="2" borderId="1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171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0" borderId="6" xfId="0" applyFont="1" applyBorder="1">
      <alignment vertical="center"/>
    </xf>
    <xf numFmtId="0" fontId="4" fillId="0" borderId="6" xfId="0" applyFont="1" applyBorder="1">
      <alignment vertical="center"/>
    </xf>
    <xf numFmtId="0" fontId="2" fillId="5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70" fontId="0" fillId="0" borderId="0" xfId="0" applyNumberFormat="1" applyFont="1" applyAlignment="1"/>
    <xf numFmtId="170" fontId="5" fillId="6" borderId="0" xfId="0" applyNumberFormat="1" applyFont="1" applyFill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66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71" fontId="4" fillId="0" borderId="0" xfId="0" applyNumberFormat="1" applyFont="1">
      <alignment vertical="center"/>
    </xf>
    <xf numFmtId="167" fontId="4" fillId="0" borderId="0" xfId="0" applyNumberFormat="1" applyFo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/>
    <xf numFmtId="0" fontId="6" fillId="4" borderId="4" xfId="0" applyFont="1" applyFill="1" applyBorder="1" applyAlignment="1">
      <alignment horizontal="left"/>
    </xf>
    <xf numFmtId="0" fontId="2" fillId="4" borderId="4" xfId="0" applyFont="1" applyFill="1" applyBorder="1" applyAlignment="1"/>
    <xf numFmtId="49" fontId="6" fillId="0" borderId="4" xfId="0" applyNumberFormat="1" applyFont="1" applyBorder="1" applyAlignment="1">
      <alignment horizontal="left"/>
    </xf>
    <xf numFmtId="49" fontId="6" fillId="4" borderId="4" xfId="0" applyNumberFormat="1" applyFont="1" applyFill="1" applyBorder="1" applyAlignment="1">
      <alignment horizontal="left"/>
    </xf>
    <xf numFmtId="49" fontId="6" fillId="5" borderId="4" xfId="0" applyNumberFormat="1" applyFont="1" applyFill="1" applyBorder="1" applyAlignment="1">
      <alignment horizontal="left"/>
    </xf>
    <xf numFmtId="0" fontId="6" fillId="5" borderId="4" xfId="0" applyFont="1" applyFill="1" applyBorder="1" applyAlignment="1"/>
    <xf numFmtId="0" fontId="6" fillId="5" borderId="4" xfId="0" applyFont="1" applyFill="1" applyBorder="1" applyAlignment="1">
      <alignment horizontal="left"/>
    </xf>
    <xf numFmtId="0" fontId="6" fillId="0" borderId="4" xfId="0" quotePrefix="1" applyFont="1" applyBorder="1" applyAlignment="1">
      <alignment horizontal="left"/>
    </xf>
    <xf numFmtId="0" fontId="6" fillId="4" borderId="4" xfId="0" quotePrefix="1" applyFont="1" applyFill="1" applyBorder="1" applyAlignment="1">
      <alignment horizontal="left"/>
    </xf>
    <xf numFmtId="49" fontId="6" fillId="5" borderId="4" xfId="0" quotePrefix="1" applyNumberFormat="1" applyFont="1" applyFill="1" applyBorder="1" applyAlignment="1">
      <alignment horizontal="left"/>
    </xf>
    <xf numFmtId="0" fontId="2" fillId="5" borderId="4" xfId="0" quotePrefix="1" applyFont="1" applyFill="1" applyBorder="1" applyAlignment="1">
      <alignment horizontal="left"/>
    </xf>
    <xf numFmtId="171" fontId="1" fillId="0" borderId="1" xfId="0" applyNumberFormat="1" applyFont="1" applyBorder="1" applyAlignment="1">
      <alignment horizontal="center" vertical="center"/>
    </xf>
    <xf numFmtId="171" fontId="1" fillId="0" borderId="2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O46"/>
  <sheetViews>
    <sheetView tabSelected="1" topLeftCell="A11" workbookViewId="0">
      <selection activeCell="E16" sqref="E16"/>
    </sheetView>
  </sheetViews>
  <sheetFormatPr baseColWidth="10" defaultColWidth="9.140625" defaultRowHeight="15"/>
  <cols>
    <col min="3" max="3" width="10.42578125" style="1"/>
    <col min="4" max="4" width="30.28515625" customWidth="1"/>
    <col min="5" max="5" width="19.5703125" customWidth="1"/>
    <col min="9" max="9" width="25.7109375" customWidth="1"/>
    <col min="10" max="10" width="24.7109375" customWidth="1"/>
    <col min="11" max="11" width="37.85546875" customWidth="1"/>
    <col min="12" max="12" width="12" customWidth="1"/>
    <col min="14" max="14" width="23" customWidth="1"/>
  </cols>
  <sheetData>
    <row r="8" spans="3:15" ht="17.100000000000001" customHeight="1"/>
    <row r="9" spans="3:15" ht="60" customHeight="1">
      <c r="C9" s="40" t="s">
        <v>0</v>
      </c>
      <c r="D9" s="41"/>
      <c r="E9" s="2" t="s">
        <v>1</v>
      </c>
    </row>
    <row r="10" spans="3:15">
      <c r="C10" s="3" t="s">
        <v>2</v>
      </c>
      <c r="D10" s="4"/>
      <c r="F10" s="5" t="s">
        <v>3</v>
      </c>
      <c r="G10" s="5" t="s">
        <v>4</v>
      </c>
      <c r="H10" s="5" t="s">
        <v>5</v>
      </c>
      <c r="I10" s="5" t="s">
        <v>6</v>
      </c>
      <c r="J10" s="5" t="s">
        <v>7</v>
      </c>
      <c r="K10" s="5" t="s">
        <v>8</v>
      </c>
      <c r="L10" s="5" t="s">
        <v>9</v>
      </c>
      <c r="M10" s="5" t="s">
        <v>10</v>
      </c>
      <c r="N10" s="5" t="s">
        <v>11</v>
      </c>
      <c r="O10" s="26" t="s">
        <v>12</v>
      </c>
    </row>
    <row r="11" spans="3:15">
      <c r="C11" s="6">
        <v>0.42</v>
      </c>
      <c r="D11" s="7" t="s">
        <v>13</v>
      </c>
      <c r="F11" s="8">
        <v>1</v>
      </c>
      <c r="G11" s="9" t="s">
        <v>14</v>
      </c>
      <c r="H11" s="8">
        <v>1</v>
      </c>
      <c r="I11" s="9" t="s">
        <v>15</v>
      </c>
      <c r="J11" s="9" t="s">
        <v>16</v>
      </c>
      <c r="K11" s="27" t="s">
        <v>17</v>
      </c>
      <c r="L11" s="36" t="s">
        <v>18</v>
      </c>
      <c r="M11" s="28" t="s">
        <v>19</v>
      </c>
      <c r="N11" s="28" t="s">
        <v>20</v>
      </c>
      <c r="O11">
        <v>2</v>
      </c>
    </row>
    <row r="12" spans="3:15">
      <c r="C12" s="6">
        <v>0.73499999999999999</v>
      </c>
      <c r="D12" s="7" t="s">
        <v>13</v>
      </c>
      <c r="F12" s="10">
        <f>F11+1</f>
        <v>2</v>
      </c>
      <c r="G12" s="11" t="s">
        <v>21</v>
      </c>
      <c r="H12" s="10">
        <v>1</v>
      </c>
      <c r="I12" s="9" t="s">
        <v>15</v>
      </c>
      <c r="J12" s="11" t="s">
        <v>22</v>
      </c>
      <c r="K12" s="29" t="s">
        <v>23</v>
      </c>
      <c r="L12" s="37" t="s">
        <v>18</v>
      </c>
      <c r="M12" s="30" t="s">
        <v>19</v>
      </c>
      <c r="N12" s="30" t="s">
        <v>20</v>
      </c>
      <c r="O12">
        <v>2</v>
      </c>
    </row>
    <row r="13" spans="3:15">
      <c r="C13" s="6">
        <v>0.69299999999999995</v>
      </c>
      <c r="D13" s="7" t="s">
        <v>13</v>
      </c>
      <c r="F13" s="10">
        <f t="shared" ref="F13:F36" si="0">F12+1</f>
        <v>3</v>
      </c>
      <c r="G13" s="9" t="s">
        <v>24</v>
      </c>
      <c r="H13" s="8">
        <v>1</v>
      </c>
      <c r="I13" s="9" t="s">
        <v>25</v>
      </c>
      <c r="J13" s="9" t="s">
        <v>26</v>
      </c>
      <c r="K13" s="27" t="s">
        <v>27</v>
      </c>
      <c r="L13" s="27" t="s">
        <v>28</v>
      </c>
      <c r="M13" s="28" t="s">
        <v>19</v>
      </c>
      <c r="N13" s="28"/>
      <c r="O13">
        <v>2</v>
      </c>
    </row>
    <row r="14" spans="3:15">
      <c r="C14" s="6">
        <v>0.36749999999999999</v>
      </c>
      <c r="D14" s="7" t="s">
        <v>13</v>
      </c>
      <c r="F14" s="10">
        <f t="shared" si="0"/>
        <v>4</v>
      </c>
      <c r="G14" s="9" t="s">
        <v>29</v>
      </c>
      <c r="H14" s="8">
        <v>1</v>
      </c>
      <c r="I14" s="9" t="s">
        <v>30</v>
      </c>
      <c r="J14" s="9" t="s">
        <v>31</v>
      </c>
      <c r="K14" s="27" t="s">
        <v>32</v>
      </c>
      <c r="L14" s="27" t="s">
        <v>33</v>
      </c>
      <c r="M14" s="28" t="s">
        <v>19</v>
      </c>
      <c r="N14" s="28"/>
      <c r="O14">
        <v>2</v>
      </c>
    </row>
    <row r="15" spans="3:15">
      <c r="C15" s="6">
        <v>8.3999999999999995E-3</v>
      </c>
      <c r="D15" s="12"/>
      <c r="F15" s="10">
        <f t="shared" si="0"/>
        <v>5</v>
      </c>
      <c r="G15" s="9" t="s">
        <v>34</v>
      </c>
      <c r="H15" s="8">
        <v>2</v>
      </c>
      <c r="I15" s="9" t="s">
        <v>35</v>
      </c>
      <c r="J15" s="9" t="s">
        <v>36</v>
      </c>
      <c r="K15" s="27" t="s">
        <v>37</v>
      </c>
      <c r="L15" s="36" t="s">
        <v>18</v>
      </c>
      <c r="M15" s="28" t="s">
        <v>19</v>
      </c>
      <c r="N15" s="28"/>
      <c r="O15">
        <v>4</v>
      </c>
    </row>
    <row r="16" spans="3:15">
      <c r="C16" s="6"/>
      <c r="D16" s="13" t="s">
        <v>38</v>
      </c>
      <c r="E16" t="s">
        <v>132</v>
      </c>
      <c r="F16" s="10">
        <f t="shared" si="0"/>
        <v>6</v>
      </c>
      <c r="G16" s="9" t="s">
        <v>39</v>
      </c>
      <c r="H16" s="8">
        <v>1</v>
      </c>
      <c r="I16" s="9" t="s">
        <v>40</v>
      </c>
      <c r="J16" s="9" t="s">
        <v>41</v>
      </c>
      <c r="K16" s="27" t="s">
        <v>42</v>
      </c>
      <c r="L16" s="31" t="s">
        <v>43</v>
      </c>
      <c r="M16" s="28" t="s">
        <v>19</v>
      </c>
      <c r="N16" s="28"/>
      <c r="O16">
        <v>2</v>
      </c>
    </row>
    <row r="17" spans="3:15">
      <c r="C17" s="6">
        <v>0.26250000000000001</v>
      </c>
      <c r="D17" s="7" t="s">
        <v>13</v>
      </c>
      <c r="F17" s="10">
        <f t="shared" si="0"/>
        <v>7</v>
      </c>
      <c r="G17" s="9" t="s">
        <v>44</v>
      </c>
      <c r="H17" s="8">
        <v>1</v>
      </c>
      <c r="I17" s="9" t="s">
        <v>30</v>
      </c>
      <c r="J17" s="9" t="s">
        <v>45</v>
      </c>
      <c r="K17" s="27" t="s">
        <v>46</v>
      </c>
      <c r="L17" s="31" t="s">
        <v>47</v>
      </c>
      <c r="M17" s="28" t="s">
        <v>19</v>
      </c>
      <c r="N17" s="28"/>
      <c r="O17">
        <v>2</v>
      </c>
    </row>
    <row r="18" spans="3:15">
      <c r="C18" s="6">
        <v>0.71399999999999997</v>
      </c>
      <c r="D18" s="7" t="s">
        <v>13</v>
      </c>
      <c r="F18" s="10">
        <f t="shared" si="0"/>
        <v>8</v>
      </c>
      <c r="G18" s="9" t="s">
        <v>48</v>
      </c>
      <c r="H18" s="8">
        <v>1</v>
      </c>
      <c r="I18" s="9" t="s">
        <v>49</v>
      </c>
      <c r="J18" s="9" t="s">
        <v>50</v>
      </c>
      <c r="K18" s="9" t="s">
        <v>51</v>
      </c>
      <c r="L18" s="31" t="s">
        <v>52</v>
      </c>
      <c r="M18" s="28" t="s">
        <v>19</v>
      </c>
      <c r="N18" s="28"/>
      <c r="O18">
        <v>2</v>
      </c>
    </row>
    <row r="19" spans="3:15">
      <c r="C19" s="6">
        <v>0.60899999999999999</v>
      </c>
      <c r="D19" s="7" t="s">
        <v>13</v>
      </c>
      <c r="F19" s="10">
        <f t="shared" si="0"/>
        <v>9</v>
      </c>
      <c r="G19" s="9" t="s">
        <v>53</v>
      </c>
      <c r="H19" s="8">
        <v>1</v>
      </c>
      <c r="I19" s="9" t="s">
        <v>54</v>
      </c>
      <c r="J19" s="9" t="s">
        <v>55</v>
      </c>
      <c r="K19" s="9" t="s">
        <v>56</v>
      </c>
      <c r="L19" s="31"/>
      <c r="M19" s="28"/>
      <c r="N19" s="28"/>
      <c r="O19">
        <v>6</v>
      </c>
    </row>
    <row r="20" spans="3:15">
      <c r="C20" s="6">
        <v>0.96599999999999997</v>
      </c>
      <c r="D20" s="7" t="s">
        <v>13</v>
      </c>
      <c r="F20" s="10">
        <f t="shared" si="0"/>
        <v>10</v>
      </c>
      <c r="G20" s="9" t="s">
        <v>57</v>
      </c>
      <c r="H20" s="8">
        <v>1</v>
      </c>
      <c r="I20" s="9" t="s">
        <v>58</v>
      </c>
      <c r="J20" s="9" t="s">
        <v>59</v>
      </c>
      <c r="K20" s="9" t="s">
        <v>60</v>
      </c>
      <c r="L20" s="31" t="s">
        <v>18</v>
      </c>
      <c r="M20" s="28" t="s">
        <v>19</v>
      </c>
      <c r="N20" s="28"/>
      <c r="O20">
        <v>2</v>
      </c>
    </row>
    <row r="21" spans="3:15">
      <c r="C21" s="6">
        <v>0.92400000000000004</v>
      </c>
      <c r="D21" s="7" t="s">
        <v>13</v>
      </c>
      <c r="F21" s="10">
        <f t="shared" si="0"/>
        <v>11</v>
      </c>
      <c r="G21" s="11" t="s">
        <v>61</v>
      </c>
      <c r="H21" s="10">
        <v>1</v>
      </c>
      <c r="I21" s="11" t="s">
        <v>62</v>
      </c>
      <c r="J21" s="11" t="s">
        <v>63</v>
      </c>
      <c r="K21" s="11" t="s">
        <v>64</v>
      </c>
      <c r="L21" s="32" t="s">
        <v>65</v>
      </c>
      <c r="M21" s="30" t="s">
        <v>19</v>
      </c>
      <c r="N21" s="30"/>
      <c r="O21">
        <v>4</v>
      </c>
    </row>
    <row r="22" spans="3:15">
      <c r="C22" s="6">
        <v>5.2499999999999998E-2</v>
      </c>
      <c r="D22" s="12"/>
      <c r="F22" s="10">
        <f t="shared" si="0"/>
        <v>12</v>
      </c>
      <c r="G22" s="9" t="s">
        <v>66</v>
      </c>
      <c r="H22" s="8">
        <v>1</v>
      </c>
      <c r="I22" s="9" t="s">
        <v>67</v>
      </c>
      <c r="J22" s="9" t="s">
        <v>68</v>
      </c>
      <c r="K22" s="9" t="s">
        <v>69</v>
      </c>
      <c r="L22" s="31" t="s">
        <v>70</v>
      </c>
      <c r="M22" s="28" t="s">
        <v>19</v>
      </c>
      <c r="N22" s="28"/>
      <c r="O22">
        <v>2</v>
      </c>
    </row>
    <row r="23" spans="3:15">
      <c r="C23" s="6">
        <v>0.441</v>
      </c>
      <c r="D23" s="7" t="s">
        <v>13</v>
      </c>
      <c r="F23" s="10">
        <f t="shared" si="0"/>
        <v>13</v>
      </c>
      <c r="G23" s="9" t="s">
        <v>71</v>
      </c>
      <c r="H23" s="8">
        <v>1</v>
      </c>
      <c r="I23" s="9" t="s">
        <v>72</v>
      </c>
      <c r="J23" s="9" t="s">
        <v>73</v>
      </c>
      <c r="K23" s="27" t="s">
        <v>74</v>
      </c>
      <c r="L23" s="31" t="s">
        <v>75</v>
      </c>
      <c r="M23" s="28" t="s">
        <v>19</v>
      </c>
      <c r="N23" s="28"/>
      <c r="O23">
        <v>2</v>
      </c>
    </row>
    <row r="24" spans="3:15">
      <c r="C24" s="6"/>
      <c r="D24" s="13" t="s">
        <v>76</v>
      </c>
      <c r="E24" t="s">
        <v>133</v>
      </c>
      <c r="F24" s="10">
        <f t="shared" si="0"/>
        <v>14</v>
      </c>
      <c r="G24" s="14" t="s">
        <v>77</v>
      </c>
      <c r="H24" s="15">
        <v>1</v>
      </c>
      <c r="I24" s="14" t="s">
        <v>78</v>
      </c>
      <c r="J24" s="14" t="s">
        <v>79</v>
      </c>
      <c r="K24" s="14" t="s">
        <v>80</v>
      </c>
      <c r="L24" s="38" t="s">
        <v>18</v>
      </c>
      <c r="M24" s="34" t="s">
        <v>19</v>
      </c>
      <c r="N24" s="34" t="s">
        <v>81</v>
      </c>
      <c r="O24">
        <v>2</v>
      </c>
    </row>
    <row r="25" spans="3:15">
      <c r="C25" s="6"/>
      <c r="D25" s="13" t="s">
        <v>76</v>
      </c>
      <c r="E25" t="s">
        <v>134</v>
      </c>
      <c r="F25" s="10">
        <f t="shared" si="0"/>
        <v>15</v>
      </c>
      <c r="G25" s="14" t="s">
        <v>82</v>
      </c>
      <c r="H25" s="15">
        <v>1</v>
      </c>
      <c r="I25" s="14" t="s">
        <v>78</v>
      </c>
      <c r="J25" s="14" t="s">
        <v>83</v>
      </c>
      <c r="K25" s="14" t="s">
        <v>84</v>
      </c>
      <c r="L25" s="38" t="s">
        <v>18</v>
      </c>
      <c r="M25" s="34" t="s">
        <v>19</v>
      </c>
      <c r="N25" s="34"/>
      <c r="O25">
        <v>2</v>
      </c>
    </row>
    <row r="26" spans="3:15">
      <c r="C26" s="6">
        <v>0.21</v>
      </c>
      <c r="D26" s="7" t="s">
        <v>13</v>
      </c>
      <c r="F26" s="10">
        <f t="shared" si="0"/>
        <v>16</v>
      </c>
      <c r="G26" s="14" t="s">
        <v>85</v>
      </c>
      <c r="H26" s="15">
        <v>1</v>
      </c>
      <c r="I26" s="14" t="s">
        <v>86</v>
      </c>
      <c r="J26" s="14" t="s">
        <v>87</v>
      </c>
      <c r="K26" s="35" t="s">
        <v>88</v>
      </c>
      <c r="L26" s="33" t="s">
        <v>18</v>
      </c>
      <c r="M26" s="34" t="s">
        <v>19</v>
      </c>
      <c r="N26" s="34"/>
      <c r="O26">
        <v>2</v>
      </c>
    </row>
    <row r="27" spans="3:15">
      <c r="C27" s="6">
        <v>3.15E-2</v>
      </c>
      <c r="D27" s="7" t="s">
        <v>13</v>
      </c>
      <c r="F27" s="10">
        <f t="shared" si="0"/>
        <v>17</v>
      </c>
      <c r="G27" s="14" t="s">
        <v>89</v>
      </c>
      <c r="H27" s="15">
        <v>1</v>
      </c>
      <c r="I27" s="14" t="s">
        <v>90</v>
      </c>
      <c r="J27" s="14" t="s">
        <v>91</v>
      </c>
      <c r="K27" s="14" t="s">
        <v>92</v>
      </c>
      <c r="L27" s="39" t="s">
        <v>18</v>
      </c>
      <c r="M27" s="14" t="s">
        <v>19</v>
      </c>
      <c r="N27" s="15"/>
      <c r="O27">
        <v>2</v>
      </c>
    </row>
    <row r="28" spans="3:15">
      <c r="C28" s="6">
        <v>8.3999999999999995E-3</v>
      </c>
      <c r="D28" s="12"/>
      <c r="F28" s="10">
        <f t="shared" si="0"/>
        <v>18</v>
      </c>
      <c r="G28" s="14" t="s">
        <v>93</v>
      </c>
      <c r="H28" s="15">
        <v>1</v>
      </c>
      <c r="I28" s="14" t="s">
        <v>94</v>
      </c>
      <c r="J28" s="14" t="s">
        <v>95</v>
      </c>
      <c r="K28" s="14" t="s">
        <v>96</v>
      </c>
      <c r="L28" s="39" t="s">
        <v>18</v>
      </c>
      <c r="M28" s="14" t="s">
        <v>19</v>
      </c>
      <c r="N28" s="15"/>
      <c r="O28">
        <v>2</v>
      </c>
    </row>
    <row r="29" spans="3:15">
      <c r="C29" s="6">
        <v>2.1000000000000001E-2</v>
      </c>
      <c r="D29" s="7" t="s">
        <v>13</v>
      </c>
      <c r="F29" s="10">
        <f t="shared" si="0"/>
        <v>19</v>
      </c>
      <c r="G29" s="14" t="s">
        <v>97</v>
      </c>
      <c r="H29" s="15">
        <v>2</v>
      </c>
      <c r="I29" s="14" t="s">
        <v>90</v>
      </c>
      <c r="J29" s="14" t="s">
        <v>98</v>
      </c>
      <c r="K29" s="14" t="s">
        <v>99</v>
      </c>
      <c r="L29" s="39" t="s">
        <v>18</v>
      </c>
      <c r="M29" s="14" t="s">
        <v>19</v>
      </c>
      <c r="N29" s="15"/>
      <c r="O29">
        <v>4</v>
      </c>
    </row>
    <row r="30" spans="3:15">
      <c r="C30" s="6">
        <v>8.3999999999999995E-3</v>
      </c>
      <c r="D30" s="12"/>
      <c r="F30" s="10">
        <f t="shared" si="0"/>
        <v>20</v>
      </c>
      <c r="G30" s="14" t="s">
        <v>100</v>
      </c>
      <c r="H30" s="15">
        <v>1</v>
      </c>
      <c r="I30" s="14" t="s">
        <v>94</v>
      </c>
      <c r="J30" s="14" t="s">
        <v>101</v>
      </c>
      <c r="K30" s="14" t="s">
        <v>102</v>
      </c>
      <c r="L30" s="39" t="s">
        <v>18</v>
      </c>
      <c r="M30" s="14" t="s">
        <v>19</v>
      </c>
      <c r="N30" s="15"/>
      <c r="O30">
        <v>2</v>
      </c>
    </row>
    <row r="31" spans="3:15">
      <c r="C31" s="6">
        <v>8.3999999999999995E-3</v>
      </c>
      <c r="D31" s="12"/>
      <c r="F31" s="10">
        <f t="shared" si="0"/>
        <v>21</v>
      </c>
      <c r="G31" s="14" t="s">
        <v>103</v>
      </c>
      <c r="H31" s="15">
        <v>1</v>
      </c>
      <c r="I31" s="14" t="s">
        <v>94</v>
      </c>
      <c r="J31" s="14" t="s">
        <v>104</v>
      </c>
      <c r="K31" s="14" t="s">
        <v>105</v>
      </c>
      <c r="L31" s="39" t="s">
        <v>18</v>
      </c>
      <c r="M31" s="14" t="s">
        <v>19</v>
      </c>
      <c r="N31" s="15"/>
      <c r="O31">
        <v>2</v>
      </c>
    </row>
    <row r="32" spans="3:15">
      <c r="C32" s="6">
        <v>0.73499999999999999</v>
      </c>
      <c r="D32" s="7" t="s">
        <v>13</v>
      </c>
      <c r="F32" s="10">
        <f t="shared" si="0"/>
        <v>22</v>
      </c>
      <c r="G32" s="14" t="s">
        <v>106</v>
      </c>
      <c r="H32" s="15">
        <v>1</v>
      </c>
      <c r="I32" s="14" t="s">
        <v>107</v>
      </c>
      <c r="J32" s="14" t="s">
        <v>108</v>
      </c>
      <c r="K32" s="14" t="s">
        <v>109</v>
      </c>
      <c r="L32" s="39" t="s">
        <v>18</v>
      </c>
      <c r="M32" s="14" t="s">
        <v>19</v>
      </c>
      <c r="N32" s="15"/>
      <c r="O32">
        <v>2</v>
      </c>
    </row>
    <row r="33" spans="1:15">
      <c r="C33" s="6">
        <v>0.6825</v>
      </c>
      <c r="D33" s="7" t="s">
        <v>13</v>
      </c>
      <c r="F33" s="10">
        <f t="shared" si="0"/>
        <v>23</v>
      </c>
      <c r="G33" s="9" t="s">
        <v>110</v>
      </c>
      <c r="H33" s="8">
        <v>1</v>
      </c>
      <c r="I33" s="9" t="s">
        <v>111</v>
      </c>
      <c r="J33" s="9" t="s">
        <v>112</v>
      </c>
      <c r="K33" s="9" t="s">
        <v>113</v>
      </c>
      <c r="L33" s="9" t="s">
        <v>114</v>
      </c>
      <c r="M33" s="9" t="s">
        <v>19</v>
      </c>
      <c r="N33" s="8"/>
      <c r="O33">
        <v>6</v>
      </c>
    </row>
    <row r="34" spans="1:15">
      <c r="C34" s="6">
        <v>2.1524999999999999</v>
      </c>
      <c r="D34" s="12"/>
      <c r="F34" s="10">
        <f t="shared" si="0"/>
        <v>24</v>
      </c>
      <c r="G34" s="9" t="s">
        <v>115</v>
      </c>
      <c r="H34" s="8">
        <v>1</v>
      </c>
      <c r="I34" s="9" t="s">
        <v>116</v>
      </c>
      <c r="J34" s="9" t="s">
        <v>117</v>
      </c>
      <c r="K34" s="9" t="s">
        <v>117</v>
      </c>
      <c r="L34" s="9" t="s">
        <v>118</v>
      </c>
      <c r="M34" s="9" t="s">
        <v>19</v>
      </c>
      <c r="N34" s="8"/>
      <c r="O34">
        <v>32</v>
      </c>
    </row>
    <row r="35" spans="1:15">
      <c r="C35" s="6">
        <v>0.52500000000000002</v>
      </c>
      <c r="D35" s="12"/>
      <c r="F35" s="10">
        <f t="shared" si="0"/>
        <v>25</v>
      </c>
      <c r="G35" s="9" t="s">
        <v>119</v>
      </c>
      <c r="H35" s="8">
        <v>1</v>
      </c>
      <c r="I35" s="9" t="s">
        <v>120</v>
      </c>
      <c r="J35" s="9" t="s">
        <v>121</v>
      </c>
      <c r="K35" s="9" t="s">
        <v>122</v>
      </c>
      <c r="L35" s="9" t="s">
        <v>123</v>
      </c>
      <c r="M35" s="9" t="s">
        <v>19</v>
      </c>
      <c r="N35" s="8"/>
      <c r="O35">
        <v>8</v>
      </c>
    </row>
    <row r="36" spans="1:15">
      <c r="C36" s="6">
        <v>0.39900000000000002</v>
      </c>
      <c r="D36" s="7" t="s">
        <v>13</v>
      </c>
      <c r="F36" s="10">
        <f t="shared" si="0"/>
        <v>26</v>
      </c>
      <c r="G36" s="9" t="s">
        <v>124</v>
      </c>
      <c r="H36" s="8">
        <v>1</v>
      </c>
      <c r="I36" s="9" t="s">
        <v>125</v>
      </c>
      <c r="J36" s="9" t="s">
        <v>126</v>
      </c>
      <c r="K36" s="9" t="s">
        <v>127</v>
      </c>
      <c r="L36" s="9" t="s">
        <v>75</v>
      </c>
      <c r="M36" s="9" t="s">
        <v>19</v>
      </c>
      <c r="N36" s="8"/>
      <c r="O36">
        <v>2</v>
      </c>
    </row>
    <row r="37" spans="1:15">
      <c r="F37" s="16"/>
      <c r="G37" s="17"/>
      <c r="H37" s="16"/>
      <c r="I37" s="17"/>
      <c r="J37" s="17"/>
      <c r="K37" s="17"/>
      <c r="L37" s="17"/>
      <c r="M37" s="17"/>
      <c r="N37" s="16"/>
      <c r="O37">
        <f>SUM(O11:O36)</f>
        <v>102</v>
      </c>
    </row>
    <row r="38" spans="1:15">
      <c r="F38" s="16"/>
      <c r="G38" s="17"/>
      <c r="H38" s="16"/>
      <c r="I38" s="17"/>
      <c r="J38" s="17"/>
      <c r="K38" s="17"/>
      <c r="L38" s="17"/>
      <c r="M38" s="17"/>
      <c r="N38" s="16"/>
    </row>
    <row r="40" spans="1:15">
      <c r="C40" s="18" t="s">
        <v>128</v>
      </c>
    </row>
    <row r="41" spans="1:15">
      <c r="C41" s="19"/>
    </row>
    <row r="43" spans="1:15">
      <c r="A43" s="20"/>
      <c r="B43" s="21" t="s">
        <v>129</v>
      </c>
      <c r="C43" s="22">
        <v>11.04</v>
      </c>
    </row>
    <row r="44" spans="1:15">
      <c r="A44" s="20"/>
      <c r="B44" s="23"/>
      <c r="C44" s="24"/>
    </row>
    <row r="45" spans="1:15">
      <c r="A45" s="21" t="s">
        <v>130</v>
      </c>
      <c r="B45" s="21" t="s">
        <v>131</v>
      </c>
      <c r="C45" s="25">
        <f>C43*50</f>
        <v>552</v>
      </c>
    </row>
    <row r="46" spans="1:15">
      <c r="A46" s="20"/>
      <c r="B46" s="20"/>
      <c r="C46" s="24"/>
    </row>
  </sheetData>
  <mergeCells count="1">
    <mergeCell ref="C9:D9"/>
  </mergeCell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2006-09-13T11:21:00Z</dcterms:created>
  <dcterms:modified xsi:type="dcterms:W3CDTF">2018-07-06T13:13:31Z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