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ho\Desktop\Project1cs565\CS567_Pres_Primar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9" i="1" l="1"/>
  <c r="G8" i="1"/>
  <c r="G2" i="1"/>
  <c r="G3" i="1"/>
  <c r="G5" i="1"/>
  <c r="G6" i="1"/>
  <c r="E6" i="1"/>
  <c r="G7" i="1"/>
  <c r="E7" i="1"/>
  <c r="D7" i="1"/>
  <c r="D6" i="1"/>
  <c r="G4" i="1"/>
  <c r="F7" i="1"/>
  <c r="E8" i="1"/>
  <c r="F8" i="1"/>
  <c r="F9" i="1"/>
  <c r="E9" i="1"/>
  <c r="D8" i="1"/>
  <c r="D9" i="1"/>
  <c r="C9" i="1"/>
  <c r="C8" i="1"/>
  <c r="C7" i="1"/>
  <c r="C6" i="1"/>
  <c r="C5" i="1"/>
  <c r="D5" i="1"/>
  <c r="D2" i="1"/>
  <c r="E5" i="1"/>
  <c r="F4" i="1"/>
  <c r="E3" i="1"/>
  <c r="F5" i="1"/>
  <c r="E4" i="1"/>
  <c r="D4" i="1"/>
  <c r="C4" i="1"/>
  <c r="B4" i="1"/>
  <c r="B3" i="1"/>
  <c r="E2" i="1"/>
  <c r="C2" i="1"/>
  <c r="B2" i="1"/>
</calcChain>
</file>

<file path=xl/sharedStrings.xml><?xml version="1.0" encoding="utf-8"?>
<sst xmlns="http://schemas.openxmlformats.org/spreadsheetml/2006/main" count="15" uniqueCount="15">
  <si>
    <t>Candidate</t>
  </si>
  <si>
    <t>Transfers</t>
  </si>
  <si>
    <t>Other</t>
  </si>
  <si>
    <t>Bigdonors</t>
  </si>
  <si>
    <t>Smalldonors</t>
  </si>
  <si>
    <t>Selffunded</t>
  </si>
  <si>
    <t>Total</t>
  </si>
  <si>
    <t>T.Steyer</t>
  </si>
  <si>
    <t>M.Bloomberg</t>
  </si>
  <si>
    <t>B.Sander</t>
  </si>
  <si>
    <t>E.Warren</t>
  </si>
  <si>
    <t>P.Buttigieg</t>
  </si>
  <si>
    <t>J.Biden</t>
  </si>
  <si>
    <t>A.Klobuchar</t>
  </si>
  <si>
    <t>T.Gabbard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</si>
</sst>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K12" sqref="K12"/>
    </sheetView>
  </sheetViews>
  <sheetFormatPr defaultRowHeight="15" x14ac:dyDescent="0.25"/>
  <cols>
    <col min="1" max="1" width="18.85546875" bestFit="1" customWidth="1"/>
    <col min="2" max="2" width="27.42578125" customWidth="1"/>
    <col min="3" max="3" width="10.28515625" bestFit="1" customWidth="1"/>
    <col min="4" max="4" width="16.42578125" customWidth="1"/>
    <col min="6" max="6" width="12.140625" customWidth="1"/>
    <col min="7" max="7" width="10" bestFit="1" customWidth="1"/>
  </cols>
  <sheetData>
    <row r="1" spans="1:7" x14ac:dyDescent="0.25">
      <c r="A1" t="s">
        <v>0</v>
      </c>
      <c r="B1" t="s">
        <v>5</v>
      </c>
      <c r="C1" t="s">
        <v>3</v>
      </c>
      <c r="D1" t="s">
        <v>4</v>
      </c>
      <c r="E1" t="s">
        <v>2</v>
      </c>
      <c r="F1" t="s">
        <v>1</v>
      </c>
      <c r="G1" t="s">
        <v>6</v>
      </c>
    </row>
    <row r="2" spans="1:7" x14ac:dyDescent="0.25">
      <c r="A2" t="s">
        <v>7</v>
      </c>
      <c r="B2">
        <f>202573805/1000000</f>
        <v>202.57380499999999</v>
      </c>
      <c r="C2">
        <f>825148/1000000</f>
        <v>0.82514799999999999</v>
      </c>
      <c r="D2">
        <f>2062869/1000000</f>
        <v>2.0628690000000001</v>
      </c>
      <c r="E2">
        <f>825147/1000000</f>
        <v>0.82514699999999996</v>
      </c>
      <c r="G2">
        <f>SUM(B2:F2)</f>
        <v>206.286969</v>
      </c>
    </row>
    <row r="3" spans="1:7" x14ac:dyDescent="0.25">
      <c r="A3" t="s">
        <v>8</v>
      </c>
      <c r="B3">
        <f>200159259/1000000</f>
        <v>200.15925899999999</v>
      </c>
      <c r="E3">
        <f>200360/1000000</f>
        <v>0.20036000000000001</v>
      </c>
      <c r="G3">
        <f>SUM(B3:F3)</f>
        <v>200.35961899999998</v>
      </c>
    </row>
    <row r="4" spans="1:7" x14ac:dyDescent="0.25">
      <c r="A4" t="s">
        <v>9</v>
      </c>
      <c r="B4">
        <f>108912/1000000</f>
        <v>0.10891199999999999</v>
      </c>
      <c r="C4">
        <f>35287533/1000000</f>
        <v>35.287533000000003</v>
      </c>
      <c r="D4">
        <f>60664062/1000000</f>
        <v>60.664062000000001</v>
      </c>
      <c r="E4">
        <f>326736/1000000</f>
        <v>0.32673600000000003</v>
      </c>
      <c r="F4">
        <f>12198159/1000000</f>
        <v>12.198159</v>
      </c>
      <c r="G4">
        <f>SUM(B4:F4)</f>
        <v>108.585402</v>
      </c>
    </row>
    <row r="5" spans="1:7" x14ac:dyDescent="0.25">
      <c r="A5" t="s">
        <v>10</v>
      </c>
      <c r="C5">
        <f>27797100/1000000</f>
        <v>27.7971</v>
      </c>
      <c r="D5">
        <f>43294600/1000000</f>
        <v>43.294600000000003</v>
      </c>
      <c r="E5">
        <f>491985/1000000</f>
        <v>0.49198500000000001</v>
      </c>
      <c r="F5">
        <f>10413700/1000000</f>
        <v>10.4137</v>
      </c>
      <c r="G5">
        <f>SUM(C5:F5)</f>
        <v>81.997385000000008</v>
      </c>
    </row>
    <row r="6" spans="1:7" x14ac:dyDescent="0.25">
      <c r="A6" t="s">
        <v>11</v>
      </c>
      <c r="C6">
        <f>42228200/1000000</f>
        <v>42.228200000000001</v>
      </c>
      <c r="D6">
        <f>34012900/1000000</f>
        <v>34.012900000000002</v>
      </c>
      <c r="E6">
        <f>537450/1000000</f>
        <v>0.53744999999999998</v>
      </c>
      <c r="G6">
        <f>SUM(C6:F6)</f>
        <v>76.77855000000001</v>
      </c>
    </row>
    <row r="7" spans="1:7" x14ac:dyDescent="0.25">
      <c r="A7" t="s">
        <v>12</v>
      </c>
      <c r="C7">
        <f>38698600/1000000</f>
        <v>38.698599999999999</v>
      </c>
      <c r="D7">
        <f>22157100/1000000</f>
        <v>22.1571</v>
      </c>
      <c r="E7">
        <f>122078/1000000</f>
        <v>0.12207800000000001</v>
      </c>
      <c r="F7">
        <f>122078/1000000</f>
        <v>0.12207800000000001</v>
      </c>
      <c r="G7">
        <f>SUM(C7:F7)</f>
        <v>61.099856000000003</v>
      </c>
    </row>
    <row r="8" spans="1:7" x14ac:dyDescent="0.25">
      <c r="A8" t="s">
        <v>13</v>
      </c>
      <c r="C8">
        <f>14648900/1000000</f>
        <v>14.648899999999999</v>
      </c>
      <c r="D8">
        <f>10682700/1000000</f>
        <v>10.682700000000001</v>
      </c>
      <c r="E8">
        <f>28950/1000000</f>
        <v>2.895E-2</v>
      </c>
      <c r="F8">
        <f>3560910/1000000</f>
        <v>3.5609099999999998</v>
      </c>
      <c r="G8">
        <f>SUM(C8:F8)</f>
        <v>28.92146</v>
      </c>
    </row>
    <row r="9" spans="1:7" x14ac:dyDescent="0.25">
      <c r="A9" t="s">
        <v>14</v>
      </c>
      <c r="C9">
        <f>3890340/1000000</f>
        <v>3.8903400000000001</v>
      </c>
      <c r="D9">
        <f>6144560/1000000</f>
        <v>6.1445600000000002</v>
      </c>
      <c r="E9">
        <f>84836/1000000</f>
        <v>8.4835999999999995E-2</v>
      </c>
      <c r="F9">
        <f>1999710/1000000</f>
        <v>1.9997100000000001</v>
      </c>
      <c r="G9">
        <f>SUM(C9:F9)</f>
        <v>12.119446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Phan Phan</dc:creator>
  <cp:lastModifiedBy>Justin Phan Phan</cp:lastModifiedBy>
  <dcterms:created xsi:type="dcterms:W3CDTF">2020-02-19T21:44:36Z</dcterms:created>
  <dcterms:modified xsi:type="dcterms:W3CDTF">2020-03-06T23:28:53Z</dcterms:modified>
</cp:coreProperties>
</file>