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\University\4th year\Thesis\Hopefully\Thesis\"/>
    </mc:Choice>
  </mc:AlternateContent>
  <xr:revisionPtr revIDLastSave="0" documentId="13_ncr:1_{EA54E623-4225-48D8-B146-CD549FBFDF03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Sheet3" sheetId="5" r:id="rId1"/>
    <sheet name="Sheet1" sheetId="1" r:id="rId2"/>
    <sheet name="reportKey1" sheetId="4" r:id="rId3"/>
    <sheet name="reportKey2" sheetId="9" r:id="rId4"/>
    <sheet name="plotKey1" sheetId="3" r:id="rId5"/>
    <sheet name="plotKey2" sheetId="10" r:id="rId6"/>
    <sheet name="reward" sheetId="6" r:id="rId7"/>
    <sheet name="plot_reward" sheetId="7" r:id="rId8"/>
    <sheet name="CL" sheetId="11" r:id="rId9"/>
    <sheet name="plot_CL" sheetId="13" r:id="rId10"/>
    <sheet name="LearningRate" sheetId="12" r:id="rId11"/>
    <sheet name="plot_LearningRate" sheetId="14" r:id="rId12"/>
    <sheet name="explo" sheetId="15" r:id="rId13"/>
    <sheet name="plot_explo" sheetId="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5" l="1"/>
  <c r="E42" i="15"/>
  <c r="D42" i="15"/>
  <c r="F41" i="15"/>
  <c r="E41" i="15"/>
  <c r="D41" i="15"/>
  <c r="H38" i="15"/>
  <c r="J38" i="15" s="1"/>
  <c r="K37" i="15"/>
  <c r="H37" i="15"/>
  <c r="L37" i="15" s="1"/>
  <c r="H36" i="15"/>
  <c r="J36" i="15" s="1"/>
  <c r="H35" i="15"/>
  <c r="L35" i="15" s="1"/>
  <c r="H34" i="15"/>
  <c r="L34" i="15" s="1"/>
  <c r="H33" i="15"/>
  <c r="L33" i="15" s="1"/>
  <c r="H32" i="15"/>
  <c r="J32" i="15" s="1"/>
  <c r="H31" i="15"/>
  <c r="L31" i="15" s="1"/>
  <c r="H30" i="15"/>
  <c r="J30" i="15" s="1"/>
  <c r="H29" i="15"/>
  <c r="L29" i="15" s="1"/>
  <c r="H28" i="15"/>
  <c r="J28" i="15" s="1"/>
  <c r="H27" i="15"/>
  <c r="L27" i="15" s="1"/>
  <c r="H26" i="15"/>
  <c r="L26" i="15" s="1"/>
  <c r="H25" i="15"/>
  <c r="L25" i="15" s="1"/>
  <c r="H24" i="15"/>
  <c r="J24" i="15" s="1"/>
  <c r="H23" i="15"/>
  <c r="L23" i="15" s="1"/>
  <c r="H22" i="15"/>
  <c r="J22" i="15" s="1"/>
  <c r="H21" i="15"/>
  <c r="L21" i="15" s="1"/>
  <c r="H20" i="15"/>
  <c r="J20" i="15" s="1"/>
  <c r="H19" i="15"/>
  <c r="L19" i="15" s="1"/>
  <c r="H18" i="15"/>
  <c r="L18" i="15" s="1"/>
  <c r="H17" i="15"/>
  <c r="L17" i="15" s="1"/>
  <c r="H16" i="15"/>
  <c r="J16" i="15" s="1"/>
  <c r="H15" i="15"/>
  <c r="L15" i="15" s="1"/>
  <c r="H14" i="15"/>
  <c r="J14" i="15" s="1"/>
  <c r="H13" i="15"/>
  <c r="L13" i="15" s="1"/>
  <c r="H12" i="15"/>
  <c r="J12" i="15" s="1"/>
  <c r="H11" i="15"/>
  <c r="L11" i="15" s="1"/>
  <c r="H10" i="15"/>
  <c r="L10" i="15" s="1"/>
  <c r="H9" i="15"/>
  <c r="L9" i="15" s="1"/>
  <c r="H8" i="15"/>
  <c r="J8" i="15" s="1"/>
  <c r="H7" i="15"/>
  <c r="L7" i="15" s="1"/>
  <c r="H6" i="15"/>
  <c r="J6" i="15" s="1"/>
  <c r="H5" i="15"/>
  <c r="L5" i="15" s="1"/>
  <c r="H4" i="15"/>
  <c r="L4" i="15" s="1"/>
  <c r="H3" i="15"/>
  <c r="L3" i="15" s="1"/>
  <c r="F42" i="12"/>
  <c r="E42" i="12"/>
  <c r="D42" i="12"/>
  <c r="F41" i="12"/>
  <c r="E41" i="12"/>
  <c r="D41" i="12"/>
  <c r="H38" i="12"/>
  <c r="L38" i="12" s="1"/>
  <c r="H37" i="12"/>
  <c r="L37" i="12" s="1"/>
  <c r="H36" i="12"/>
  <c r="L36" i="12" s="1"/>
  <c r="H35" i="12"/>
  <c r="L35" i="12" s="1"/>
  <c r="H34" i="12"/>
  <c r="L34" i="12" s="1"/>
  <c r="H33" i="12"/>
  <c r="L33" i="12" s="1"/>
  <c r="H32" i="12"/>
  <c r="L32" i="12" s="1"/>
  <c r="H31" i="12"/>
  <c r="L31" i="12" s="1"/>
  <c r="H30" i="12"/>
  <c r="L30" i="12" s="1"/>
  <c r="H29" i="12"/>
  <c r="L29" i="12" s="1"/>
  <c r="H28" i="12"/>
  <c r="L28" i="12" s="1"/>
  <c r="H27" i="12"/>
  <c r="L27" i="12" s="1"/>
  <c r="H26" i="12"/>
  <c r="L26" i="12" s="1"/>
  <c r="H25" i="12"/>
  <c r="L25" i="12" s="1"/>
  <c r="H24" i="12"/>
  <c r="L24" i="12" s="1"/>
  <c r="H23" i="12"/>
  <c r="L23" i="12" s="1"/>
  <c r="H22" i="12"/>
  <c r="L22" i="12" s="1"/>
  <c r="H21" i="12"/>
  <c r="L21" i="12" s="1"/>
  <c r="H20" i="12"/>
  <c r="L20" i="12" s="1"/>
  <c r="H19" i="12"/>
  <c r="L19" i="12" s="1"/>
  <c r="H18" i="12"/>
  <c r="L18" i="12" s="1"/>
  <c r="H17" i="12"/>
  <c r="L17" i="12" s="1"/>
  <c r="H16" i="12"/>
  <c r="L16" i="12" s="1"/>
  <c r="H15" i="12"/>
  <c r="L15" i="12" s="1"/>
  <c r="H14" i="12"/>
  <c r="L14" i="12" s="1"/>
  <c r="H13" i="12"/>
  <c r="L13" i="12" s="1"/>
  <c r="H12" i="12"/>
  <c r="L12" i="12" s="1"/>
  <c r="H11" i="12"/>
  <c r="L11" i="12" s="1"/>
  <c r="H10" i="12"/>
  <c r="L10" i="12" s="1"/>
  <c r="H9" i="12"/>
  <c r="L9" i="12" s="1"/>
  <c r="H8" i="12"/>
  <c r="L8" i="12" s="1"/>
  <c r="H7" i="12"/>
  <c r="L7" i="12" s="1"/>
  <c r="H6" i="12"/>
  <c r="L6" i="12" s="1"/>
  <c r="H5" i="12"/>
  <c r="L5" i="12" s="1"/>
  <c r="H4" i="12"/>
  <c r="L4" i="12" s="1"/>
  <c r="H3" i="12"/>
  <c r="L3" i="12" s="1"/>
  <c r="D42" i="11"/>
  <c r="D41" i="11"/>
  <c r="F42" i="11"/>
  <c r="E42" i="11"/>
  <c r="F41" i="11"/>
  <c r="E41" i="11"/>
  <c r="H38" i="11"/>
  <c r="J38" i="11" s="1"/>
  <c r="H37" i="11"/>
  <c r="L37" i="11" s="1"/>
  <c r="H36" i="11"/>
  <c r="J36" i="11" s="1"/>
  <c r="H35" i="11"/>
  <c r="L35" i="11" s="1"/>
  <c r="H34" i="11"/>
  <c r="J34" i="11" s="1"/>
  <c r="H33" i="11"/>
  <c r="L33" i="11" s="1"/>
  <c r="H32" i="11"/>
  <c r="J32" i="11" s="1"/>
  <c r="H31" i="11"/>
  <c r="L31" i="11" s="1"/>
  <c r="H30" i="11"/>
  <c r="J30" i="11" s="1"/>
  <c r="H29" i="11"/>
  <c r="L29" i="11" s="1"/>
  <c r="H28" i="11"/>
  <c r="J28" i="11" s="1"/>
  <c r="H27" i="11"/>
  <c r="L27" i="11" s="1"/>
  <c r="H26" i="11"/>
  <c r="J26" i="11" s="1"/>
  <c r="H25" i="11"/>
  <c r="L25" i="11" s="1"/>
  <c r="H24" i="11"/>
  <c r="J24" i="11" s="1"/>
  <c r="H23" i="11"/>
  <c r="L23" i="11" s="1"/>
  <c r="H22" i="11"/>
  <c r="J22" i="11" s="1"/>
  <c r="H21" i="11"/>
  <c r="L21" i="11" s="1"/>
  <c r="H20" i="11"/>
  <c r="J20" i="11" s="1"/>
  <c r="H19" i="11"/>
  <c r="L19" i="11" s="1"/>
  <c r="H18" i="11"/>
  <c r="J18" i="11" s="1"/>
  <c r="H17" i="11"/>
  <c r="L17" i="11" s="1"/>
  <c r="H16" i="11"/>
  <c r="J16" i="11" s="1"/>
  <c r="H15" i="11"/>
  <c r="L15" i="11" s="1"/>
  <c r="H14" i="11"/>
  <c r="J14" i="11" s="1"/>
  <c r="H13" i="11"/>
  <c r="L13" i="11" s="1"/>
  <c r="H12" i="11"/>
  <c r="J12" i="11" s="1"/>
  <c r="H11" i="11"/>
  <c r="L11" i="11" s="1"/>
  <c r="H10" i="11"/>
  <c r="J10" i="11" s="1"/>
  <c r="H9" i="11"/>
  <c r="L9" i="11" s="1"/>
  <c r="H8" i="11"/>
  <c r="J8" i="11" s="1"/>
  <c r="H7" i="11"/>
  <c r="L7" i="11" s="1"/>
  <c r="H6" i="11"/>
  <c r="J6" i="11" s="1"/>
  <c r="H5" i="11"/>
  <c r="L5" i="11" s="1"/>
  <c r="H4" i="11"/>
  <c r="J4" i="11" s="1"/>
  <c r="H3" i="11"/>
  <c r="L3" i="11" s="1"/>
  <c r="O3" i="9"/>
  <c r="P3" i="9"/>
  <c r="Q3" i="9"/>
  <c r="F38" i="9" s="1"/>
  <c r="F39" i="9" s="1"/>
  <c r="R3" i="9"/>
  <c r="S3" i="9"/>
  <c r="T3" i="9"/>
  <c r="U3" i="9"/>
  <c r="V3" i="9"/>
  <c r="O4" i="9"/>
  <c r="P4" i="9"/>
  <c r="Q4" i="9"/>
  <c r="R4" i="9"/>
  <c r="S4" i="9"/>
  <c r="T4" i="9"/>
  <c r="U4" i="9"/>
  <c r="V4" i="9"/>
  <c r="O5" i="9"/>
  <c r="P5" i="9"/>
  <c r="Q5" i="9"/>
  <c r="R5" i="9"/>
  <c r="S5" i="9"/>
  <c r="T5" i="9"/>
  <c r="U5" i="9"/>
  <c r="V5" i="9"/>
  <c r="O6" i="9"/>
  <c r="P6" i="9"/>
  <c r="Q6" i="9"/>
  <c r="R6" i="9"/>
  <c r="S6" i="9"/>
  <c r="T6" i="9"/>
  <c r="U6" i="9"/>
  <c r="V6" i="9"/>
  <c r="O7" i="9"/>
  <c r="P7" i="9"/>
  <c r="Q7" i="9"/>
  <c r="R7" i="9"/>
  <c r="S7" i="9"/>
  <c r="T7" i="9"/>
  <c r="U7" i="9"/>
  <c r="V7" i="9"/>
  <c r="O8" i="9"/>
  <c r="P8" i="9"/>
  <c r="Q8" i="9"/>
  <c r="R8" i="9"/>
  <c r="S8" i="9"/>
  <c r="T8" i="9"/>
  <c r="U8" i="9"/>
  <c r="V8" i="9"/>
  <c r="O9" i="9"/>
  <c r="P9" i="9"/>
  <c r="Q9" i="9"/>
  <c r="R9" i="9"/>
  <c r="S9" i="9"/>
  <c r="T9" i="9"/>
  <c r="U9" i="9"/>
  <c r="V9" i="9"/>
  <c r="O10" i="9"/>
  <c r="P10" i="9"/>
  <c r="Q10" i="9"/>
  <c r="R10" i="9"/>
  <c r="S10" i="9"/>
  <c r="T10" i="9"/>
  <c r="U10" i="9"/>
  <c r="V10" i="9"/>
  <c r="O11" i="9"/>
  <c r="P11" i="9"/>
  <c r="Q11" i="9"/>
  <c r="R11" i="9"/>
  <c r="S11" i="9"/>
  <c r="T11" i="9"/>
  <c r="U11" i="9"/>
  <c r="V11" i="9"/>
  <c r="O12" i="9"/>
  <c r="P12" i="9"/>
  <c r="Q12" i="9"/>
  <c r="R12" i="9"/>
  <c r="S12" i="9"/>
  <c r="T12" i="9"/>
  <c r="U12" i="9"/>
  <c r="V12" i="9"/>
  <c r="O13" i="9"/>
  <c r="P13" i="9"/>
  <c r="Q13" i="9"/>
  <c r="R13" i="9"/>
  <c r="S13" i="9"/>
  <c r="T13" i="9"/>
  <c r="U13" i="9"/>
  <c r="V13" i="9"/>
  <c r="O14" i="9"/>
  <c r="P14" i="9"/>
  <c r="Q14" i="9"/>
  <c r="R14" i="9"/>
  <c r="S14" i="9"/>
  <c r="T14" i="9"/>
  <c r="U14" i="9"/>
  <c r="V14" i="9"/>
  <c r="O15" i="9"/>
  <c r="P15" i="9"/>
  <c r="Q15" i="9"/>
  <c r="R15" i="9"/>
  <c r="S15" i="9"/>
  <c r="T15" i="9"/>
  <c r="U15" i="9"/>
  <c r="V15" i="9"/>
  <c r="O16" i="9"/>
  <c r="P16" i="9"/>
  <c r="Q16" i="9"/>
  <c r="R16" i="9"/>
  <c r="S16" i="9"/>
  <c r="T16" i="9"/>
  <c r="U16" i="9"/>
  <c r="V16" i="9"/>
  <c r="O17" i="9"/>
  <c r="P17" i="9"/>
  <c r="Q17" i="9"/>
  <c r="R17" i="9"/>
  <c r="S17" i="9"/>
  <c r="T17" i="9"/>
  <c r="U17" i="9"/>
  <c r="V17" i="9"/>
  <c r="O18" i="9"/>
  <c r="P18" i="9"/>
  <c r="Q18" i="9"/>
  <c r="R18" i="9"/>
  <c r="S18" i="9"/>
  <c r="T18" i="9"/>
  <c r="U18" i="9"/>
  <c r="V18" i="9"/>
  <c r="O19" i="9"/>
  <c r="P19" i="9"/>
  <c r="Q19" i="9"/>
  <c r="R19" i="9"/>
  <c r="S19" i="9"/>
  <c r="T19" i="9"/>
  <c r="U19" i="9"/>
  <c r="V19" i="9"/>
  <c r="O20" i="9"/>
  <c r="P20" i="9"/>
  <c r="Q20" i="9"/>
  <c r="R20" i="9"/>
  <c r="S20" i="9"/>
  <c r="T20" i="9"/>
  <c r="U20" i="9"/>
  <c r="V20" i="9"/>
  <c r="O21" i="9"/>
  <c r="P21" i="9"/>
  <c r="Q21" i="9"/>
  <c r="R21" i="9"/>
  <c r="S21" i="9"/>
  <c r="T21" i="9"/>
  <c r="U21" i="9"/>
  <c r="V21" i="9"/>
  <c r="O22" i="9"/>
  <c r="P22" i="9"/>
  <c r="Q22" i="9"/>
  <c r="R22" i="9"/>
  <c r="S22" i="9"/>
  <c r="T22" i="9"/>
  <c r="U22" i="9"/>
  <c r="V22" i="9"/>
  <c r="O23" i="9"/>
  <c r="P23" i="9"/>
  <c r="Q23" i="9"/>
  <c r="R23" i="9"/>
  <c r="S23" i="9"/>
  <c r="T23" i="9"/>
  <c r="U23" i="9"/>
  <c r="V23" i="9"/>
  <c r="O24" i="9"/>
  <c r="P24" i="9"/>
  <c r="Q24" i="9"/>
  <c r="R24" i="9"/>
  <c r="S24" i="9"/>
  <c r="T24" i="9"/>
  <c r="U24" i="9"/>
  <c r="V24" i="9"/>
  <c r="O25" i="9"/>
  <c r="P25" i="9"/>
  <c r="Q25" i="9"/>
  <c r="R25" i="9"/>
  <c r="S25" i="9"/>
  <c r="T25" i="9"/>
  <c r="U25" i="9"/>
  <c r="V25" i="9"/>
  <c r="O26" i="9"/>
  <c r="P26" i="9"/>
  <c r="Q26" i="9"/>
  <c r="R26" i="9"/>
  <c r="S26" i="9"/>
  <c r="T26" i="9"/>
  <c r="U26" i="9"/>
  <c r="V26" i="9"/>
  <c r="O27" i="9"/>
  <c r="P27" i="9"/>
  <c r="Q27" i="9"/>
  <c r="R27" i="9"/>
  <c r="S27" i="9"/>
  <c r="T27" i="9"/>
  <c r="U27" i="9"/>
  <c r="V27" i="9"/>
  <c r="O28" i="9"/>
  <c r="P28" i="9"/>
  <c r="Q28" i="9"/>
  <c r="R28" i="9"/>
  <c r="S28" i="9"/>
  <c r="T28" i="9"/>
  <c r="U28" i="9"/>
  <c r="V28" i="9"/>
  <c r="O29" i="9"/>
  <c r="P29" i="9"/>
  <c r="Q29" i="9"/>
  <c r="R29" i="9"/>
  <c r="S29" i="9"/>
  <c r="T29" i="9"/>
  <c r="U29" i="9"/>
  <c r="V29" i="9"/>
  <c r="O30" i="9"/>
  <c r="P30" i="9"/>
  <c r="Q30" i="9"/>
  <c r="R30" i="9"/>
  <c r="S30" i="9"/>
  <c r="T30" i="9"/>
  <c r="U30" i="9"/>
  <c r="V30" i="9"/>
  <c r="O31" i="9"/>
  <c r="P31" i="9"/>
  <c r="Q31" i="9"/>
  <c r="R31" i="9"/>
  <c r="S31" i="9"/>
  <c r="T31" i="9"/>
  <c r="U31" i="9"/>
  <c r="V31" i="9"/>
  <c r="O32" i="9"/>
  <c r="P32" i="9"/>
  <c r="Q32" i="9"/>
  <c r="R32" i="9"/>
  <c r="S32" i="9"/>
  <c r="T32" i="9"/>
  <c r="U32" i="9"/>
  <c r="V32" i="9"/>
  <c r="O33" i="9"/>
  <c r="P33" i="9"/>
  <c r="Q33" i="9"/>
  <c r="R33" i="9"/>
  <c r="S33" i="9"/>
  <c r="T33" i="9"/>
  <c r="U33" i="9"/>
  <c r="V33" i="9"/>
  <c r="O34" i="9"/>
  <c r="P34" i="9"/>
  <c r="Q34" i="9"/>
  <c r="R34" i="9"/>
  <c r="S34" i="9"/>
  <c r="T34" i="9"/>
  <c r="U34" i="9"/>
  <c r="V34" i="9"/>
  <c r="O35" i="9"/>
  <c r="P35" i="9"/>
  <c r="Q35" i="9"/>
  <c r="R35" i="9"/>
  <c r="S35" i="9"/>
  <c r="T35" i="9"/>
  <c r="U35" i="9"/>
  <c r="V35" i="9"/>
  <c r="O36" i="9"/>
  <c r="P36" i="9"/>
  <c r="Q36" i="9"/>
  <c r="R36" i="9"/>
  <c r="S36" i="9"/>
  <c r="T36" i="9"/>
  <c r="U36" i="9"/>
  <c r="V36" i="9"/>
  <c r="O37" i="9"/>
  <c r="P37" i="9"/>
  <c r="Q37" i="9"/>
  <c r="R37" i="9"/>
  <c r="S37" i="9"/>
  <c r="T37" i="9"/>
  <c r="U37" i="9"/>
  <c r="V37" i="9"/>
  <c r="P2" i="9"/>
  <c r="Q2" i="9"/>
  <c r="R2" i="9"/>
  <c r="G38" i="9" s="1"/>
  <c r="G39" i="9" s="1"/>
  <c r="S2" i="9"/>
  <c r="T2" i="9"/>
  <c r="I38" i="9" s="1"/>
  <c r="I39" i="9" s="1"/>
  <c r="U2" i="9"/>
  <c r="V2" i="9"/>
  <c r="E38" i="9"/>
  <c r="E39" i="9" s="1"/>
  <c r="H38" i="9"/>
  <c r="H39" i="9"/>
  <c r="E40" i="9"/>
  <c r="F40" i="9"/>
  <c r="G40" i="9"/>
  <c r="H40" i="9"/>
  <c r="I40" i="9"/>
  <c r="J40" i="9"/>
  <c r="K40" i="9"/>
  <c r="E41" i="9"/>
  <c r="F41" i="9"/>
  <c r="G41" i="9"/>
  <c r="H41" i="9"/>
  <c r="I41" i="9"/>
  <c r="J41" i="9"/>
  <c r="O2" i="9"/>
  <c r="D41" i="9"/>
  <c r="D40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F42" i="6"/>
  <c r="E42" i="6"/>
  <c r="D42" i="6"/>
  <c r="F41" i="6"/>
  <c r="E41" i="6"/>
  <c r="D41" i="6"/>
  <c r="H38" i="6"/>
  <c r="L38" i="6" s="1"/>
  <c r="H37" i="6"/>
  <c r="J37" i="6" s="1"/>
  <c r="H36" i="6"/>
  <c r="L36" i="6" s="1"/>
  <c r="H35" i="6"/>
  <c r="H34" i="6"/>
  <c r="L34" i="6" s="1"/>
  <c r="H33" i="6"/>
  <c r="L33" i="6" s="1"/>
  <c r="H32" i="6"/>
  <c r="K32" i="6" s="1"/>
  <c r="H31" i="6"/>
  <c r="K31" i="6" s="1"/>
  <c r="H30" i="6"/>
  <c r="L30" i="6" s="1"/>
  <c r="H29" i="6"/>
  <c r="J29" i="6" s="1"/>
  <c r="H28" i="6"/>
  <c r="L28" i="6" s="1"/>
  <c r="H27" i="6"/>
  <c r="J27" i="6" s="1"/>
  <c r="H26" i="6"/>
  <c r="L26" i="6" s="1"/>
  <c r="H25" i="6"/>
  <c r="L25" i="6" s="1"/>
  <c r="H24" i="6"/>
  <c r="J24" i="6" s="1"/>
  <c r="H23" i="6"/>
  <c r="K23" i="6" s="1"/>
  <c r="H22" i="6"/>
  <c r="L22" i="6" s="1"/>
  <c r="H21" i="6"/>
  <c r="J21" i="6" s="1"/>
  <c r="H20" i="6"/>
  <c r="L20" i="6" s="1"/>
  <c r="H19" i="6"/>
  <c r="J19" i="6" s="1"/>
  <c r="H18" i="6"/>
  <c r="K18" i="6" s="1"/>
  <c r="H17" i="6"/>
  <c r="L17" i="6" s="1"/>
  <c r="H16" i="6"/>
  <c r="J16" i="6" s="1"/>
  <c r="H15" i="6"/>
  <c r="L15" i="6" s="1"/>
  <c r="H14" i="6"/>
  <c r="L14" i="6" s="1"/>
  <c r="H13" i="6"/>
  <c r="J13" i="6" s="1"/>
  <c r="H12" i="6"/>
  <c r="L12" i="6" s="1"/>
  <c r="H11" i="6"/>
  <c r="J11" i="6" s="1"/>
  <c r="H10" i="6"/>
  <c r="J10" i="6" s="1"/>
  <c r="H9" i="6"/>
  <c r="L9" i="6" s="1"/>
  <c r="H8" i="6"/>
  <c r="L8" i="6" s="1"/>
  <c r="H7" i="6"/>
  <c r="K7" i="6" s="1"/>
  <c r="H6" i="6"/>
  <c r="L6" i="6" s="1"/>
  <c r="H5" i="6"/>
  <c r="J5" i="6" s="1"/>
  <c r="H4" i="6"/>
  <c r="L4" i="6" s="1"/>
  <c r="H3" i="6"/>
  <c r="J3" i="6" s="1"/>
  <c r="E41" i="4"/>
  <c r="F41" i="4"/>
  <c r="G41" i="4"/>
  <c r="D41" i="4"/>
  <c r="E40" i="4"/>
  <c r="F40" i="4"/>
  <c r="G40" i="4"/>
  <c r="D40" i="4"/>
  <c r="I3" i="4"/>
  <c r="N3" i="4" s="1"/>
  <c r="I4" i="4"/>
  <c r="K4" i="4" s="1"/>
  <c r="I5" i="4"/>
  <c r="N5" i="4" s="1"/>
  <c r="I6" i="4"/>
  <c r="K6" i="4" s="1"/>
  <c r="I7" i="4"/>
  <c r="N7" i="4" s="1"/>
  <c r="I8" i="4"/>
  <c r="K8" i="4" s="1"/>
  <c r="I9" i="4"/>
  <c r="N9" i="4" s="1"/>
  <c r="I10" i="4"/>
  <c r="K10" i="4" s="1"/>
  <c r="I11" i="4"/>
  <c r="N11" i="4" s="1"/>
  <c r="I12" i="4"/>
  <c r="K12" i="4" s="1"/>
  <c r="I13" i="4"/>
  <c r="N13" i="4" s="1"/>
  <c r="I14" i="4"/>
  <c r="K14" i="4" s="1"/>
  <c r="I15" i="4"/>
  <c r="N15" i="4" s="1"/>
  <c r="I16" i="4"/>
  <c r="K16" i="4" s="1"/>
  <c r="I17" i="4"/>
  <c r="N17" i="4" s="1"/>
  <c r="I18" i="4"/>
  <c r="K18" i="4" s="1"/>
  <c r="I19" i="4"/>
  <c r="N19" i="4" s="1"/>
  <c r="I20" i="4"/>
  <c r="K20" i="4" s="1"/>
  <c r="I21" i="4"/>
  <c r="N21" i="4" s="1"/>
  <c r="I22" i="4"/>
  <c r="K22" i="4" s="1"/>
  <c r="I23" i="4"/>
  <c r="N23" i="4" s="1"/>
  <c r="I24" i="4"/>
  <c r="K24" i="4" s="1"/>
  <c r="I25" i="4"/>
  <c r="N25" i="4" s="1"/>
  <c r="I26" i="4"/>
  <c r="K26" i="4" s="1"/>
  <c r="I27" i="4"/>
  <c r="N27" i="4" s="1"/>
  <c r="I28" i="4"/>
  <c r="K28" i="4" s="1"/>
  <c r="I29" i="4"/>
  <c r="N29" i="4" s="1"/>
  <c r="I30" i="4"/>
  <c r="K30" i="4" s="1"/>
  <c r="I31" i="4"/>
  <c r="N31" i="4" s="1"/>
  <c r="I32" i="4"/>
  <c r="K32" i="4" s="1"/>
  <c r="I33" i="4"/>
  <c r="N33" i="4" s="1"/>
  <c r="I34" i="4"/>
  <c r="K34" i="4" s="1"/>
  <c r="I35" i="4"/>
  <c r="N35" i="4" s="1"/>
  <c r="I36" i="4"/>
  <c r="K36" i="4" s="1"/>
  <c r="I37" i="4"/>
  <c r="N37" i="4" s="1"/>
  <c r="I2" i="4"/>
  <c r="L2" i="4" s="1"/>
  <c r="T14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2" i="1"/>
  <c r="N2" i="1" s="1"/>
  <c r="K15" i="15" l="1"/>
  <c r="K29" i="15"/>
  <c r="K31" i="15"/>
  <c r="K5" i="15"/>
  <c r="K13" i="15"/>
  <c r="K21" i="15"/>
  <c r="K27" i="15"/>
  <c r="K7" i="15"/>
  <c r="K23" i="15"/>
  <c r="K11" i="15"/>
  <c r="K33" i="15"/>
  <c r="K3" i="15"/>
  <c r="K19" i="15"/>
  <c r="K35" i="15"/>
  <c r="K9" i="15"/>
  <c r="K25" i="15"/>
  <c r="K17" i="15"/>
  <c r="J4" i="15"/>
  <c r="J10" i="15"/>
  <c r="J18" i="15"/>
  <c r="J26" i="15"/>
  <c r="J34" i="15"/>
  <c r="K4" i="15"/>
  <c r="K6" i="15"/>
  <c r="K8" i="15"/>
  <c r="K10" i="15"/>
  <c r="K12" i="15"/>
  <c r="K14" i="15"/>
  <c r="K16" i="15"/>
  <c r="K18" i="15"/>
  <c r="K20" i="15"/>
  <c r="K22" i="15"/>
  <c r="K24" i="15"/>
  <c r="K26" i="15"/>
  <c r="K28" i="15"/>
  <c r="K30" i="15"/>
  <c r="K32" i="15"/>
  <c r="K34" i="15"/>
  <c r="K36" i="15"/>
  <c r="K38" i="15"/>
  <c r="L6" i="15"/>
  <c r="L8" i="15"/>
  <c r="L12" i="15"/>
  <c r="L14" i="15"/>
  <c r="L16" i="15"/>
  <c r="L20" i="15"/>
  <c r="L22" i="15"/>
  <c r="L24" i="15"/>
  <c r="L28" i="15"/>
  <c r="L30" i="15"/>
  <c r="L32" i="15"/>
  <c r="L36" i="15"/>
  <c r="L38" i="15"/>
  <c r="J3" i="15"/>
  <c r="J5" i="15"/>
  <c r="J7" i="15"/>
  <c r="J9" i="15"/>
  <c r="J11" i="15"/>
  <c r="J13" i="15"/>
  <c r="J15" i="15"/>
  <c r="J17" i="15"/>
  <c r="J19" i="15"/>
  <c r="J21" i="15"/>
  <c r="J23" i="15"/>
  <c r="J25" i="15"/>
  <c r="J27" i="15"/>
  <c r="J29" i="15"/>
  <c r="J31" i="15"/>
  <c r="J33" i="15"/>
  <c r="J35" i="15"/>
  <c r="J37" i="15"/>
  <c r="F39" i="12"/>
  <c r="F40" i="12" s="1"/>
  <c r="J6" i="12"/>
  <c r="J10" i="12"/>
  <c r="J16" i="12"/>
  <c r="J24" i="12"/>
  <c r="J28" i="12"/>
  <c r="J38" i="12"/>
  <c r="K6" i="12"/>
  <c r="K12" i="12"/>
  <c r="K16" i="12"/>
  <c r="K20" i="12"/>
  <c r="K24" i="12"/>
  <c r="K30" i="12"/>
  <c r="K38" i="12"/>
  <c r="J3" i="12"/>
  <c r="J5" i="12"/>
  <c r="J7" i="12"/>
  <c r="J9" i="12"/>
  <c r="J11" i="12"/>
  <c r="J13" i="12"/>
  <c r="J15" i="12"/>
  <c r="J17" i="12"/>
  <c r="J19" i="12"/>
  <c r="J21" i="12"/>
  <c r="J23" i="12"/>
  <c r="J25" i="12"/>
  <c r="J27" i="12"/>
  <c r="J29" i="12"/>
  <c r="J31" i="12"/>
  <c r="J33" i="12"/>
  <c r="J35" i="12"/>
  <c r="J37" i="12"/>
  <c r="J8" i="12"/>
  <c r="J14" i="12"/>
  <c r="J18" i="12"/>
  <c r="J22" i="12"/>
  <c r="J26" i="12"/>
  <c r="J30" i="12"/>
  <c r="J32" i="12"/>
  <c r="J34" i="12"/>
  <c r="K4" i="12"/>
  <c r="K10" i="12"/>
  <c r="K14" i="12"/>
  <c r="K18" i="12"/>
  <c r="K22" i="12"/>
  <c r="K26" i="12"/>
  <c r="K28" i="12"/>
  <c r="K32" i="12"/>
  <c r="K34" i="12"/>
  <c r="K36" i="12"/>
  <c r="K3" i="12"/>
  <c r="K5" i="12"/>
  <c r="K7" i="12"/>
  <c r="K9" i="12"/>
  <c r="K11" i="12"/>
  <c r="K13" i="12"/>
  <c r="K15" i="12"/>
  <c r="K17" i="12"/>
  <c r="K19" i="12"/>
  <c r="K21" i="12"/>
  <c r="K23" i="12"/>
  <c r="K25" i="12"/>
  <c r="K27" i="12"/>
  <c r="K29" i="12"/>
  <c r="K31" i="12"/>
  <c r="K33" i="12"/>
  <c r="K35" i="12"/>
  <c r="K37" i="12"/>
  <c r="J4" i="12"/>
  <c r="J12" i="12"/>
  <c r="J20" i="12"/>
  <c r="J36" i="12"/>
  <c r="K8" i="12"/>
  <c r="K38" i="11"/>
  <c r="L38" i="11"/>
  <c r="L14" i="11"/>
  <c r="K6" i="11"/>
  <c r="L16" i="11"/>
  <c r="K26" i="11"/>
  <c r="L30" i="11"/>
  <c r="L10" i="11"/>
  <c r="L6" i="11"/>
  <c r="L26" i="11"/>
  <c r="K22" i="11"/>
  <c r="L36" i="11"/>
  <c r="K10" i="11"/>
  <c r="K34" i="11"/>
  <c r="L20" i="11"/>
  <c r="K30" i="11"/>
  <c r="K18" i="11"/>
  <c r="L22" i="11"/>
  <c r="L32" i="11"/>
  <c r="L34" i="11"/>
  <c r="K14" i="11"/>
  <c r="L18" i="11"/>
  <c r="L28" i="11"/>
  <c r="K4" i="11"/>
  <c r="K8" i="11"/>
  <c r="K12" i="11"/>
  <c r="K16" i="11"/>
  <c r="K20" i="11"/>
  <c r="K24" i="11"/>
  <c r="K28" i="11"/>
  <c r="K32" i="11"/>
  <c r="K36" i="11"/>
  <c r="L4" i="11"/>
  <c r="L8" i="11"/>
  <c r="L12" i="11"/>
  <c r="L24" i="11"/>
  <c r="J3" i="11"/>
  <c r="J5" i="11"/>
  <c r="J7" i="11"/>
  <c r="J9" i="11"/>
  <c r="J11" i="11"/>
  <c r="J13" i="11"/>
  <c r="J15" i="11"/>
  <c r="J17" i="11"/>
  <c r="J19" i="11"/>
  <c r="J21" i="11"/>
  <c r="J23" i="11"/>
  <c r="J25" i="11"/>
  <c r="J27" i="11"/>
  <c r="J29" i="11"/>
  <c r="J31" i="11"/>
  <c r="J33" i="11"/>
  <c r="J35" i="11"/>
  <c r="J37" i="11"/>
  <c r="K3" i="11"/>
  <c r="K5" i="11"/>
  <c r="K7" i="11"/>
  <c r="K9" i="11"/>
  <c r="K11" i="11"/>
  <c r="K13" i="11"/>
  <c r="K15" i="11"/>
  <c r="K17" i="11"/>
  <c r="K19" i="11"/>
  <c r="K21" i="11"/>
  <c r="K23" i="11"/>
  <c r="K25" i="11"/>
  <c r="K27" i="11"/>
  <c r="K29" i="11"/>
  <c r="K31" i="11"/>
  <c r="K33" i="11"/>
  <c r="K35" i="11"/>
  <c r="K37" i="11"/>
  <c r="K38" i="9"/>
  <c r="K39" i="9" s="1"/>
  <c r="J38" i="9"/>
  <c r="J39" i="9" s="1"/>
  <c r="D38" i="9"/>
  <c r="D39" i="9" s="1"/>
  <c r="J18" i="6"/>
  <c r="J28" i="6"/>
  <c r="K26" i="6"/>
  <c r="L18" i="6"/>
  <c r="L37" i="6"/>
  <c r="K16" i="6"/>
  <c r="K20" i="6"/>
  <c r="L11" i="6"/>
  <c r="L16" i="6"/>
  <c r="J12" i="6"/>
  <c r="J32" i="6"/>
  <c r="L32" i="6"/>
  <c r="K10" i="6"/>
  <c r="K24" i="6"/>
  <c r="K12" i="6"/>
  <c r="J8" i="6"/>
  <c r="K29" i="6"/>
  <c r="K35" i="6"/>
  <c r="K4" i="6"/>
  <c r="K8" i="6"/>
  <c r="L10" i="6"/>
  <c r="K21" i="6"/>
  <c r="L24" i="6"/>
  <c r="K27" i="6"/>
  <c r="L29" i="6"/>
  <c r="L35" i="6"/>
  <c r="K5" i="6"/>
  <c r="K11" i="6"/>
  <c r="L13" i="6"/>
  <c r="L27" i="6"/>
  <c r="J34" i="6"/>
  <c r="J36" i="6"/>
  <c r="J4" i="6"/>
  <c r="K13" i="6"/>
  <c r="K19" i="6"/>
  <c r="L21" i="6"/>
  <c r="K3" i="6"/>
  <c r="L5" i="6"/>
  <c r="L19" i="6"/>
  <c r="J26" i="6"/>
  <c r="K34" i="6"/>
  <c r="K36" i="6"/>
  <c r="L3" i="6"/>
  <c r="J20" i="6"/>
  <c r="K28" i="6"/>
  <c r="K37" i="6"/>
  <c r="J7" i="6"/>
  <c r="J15" i="6"/>
  <c r="J23" i="6"/>
  <c r="J31" i="6"/>
  <c r="K15" i="6"/>
  <c r="J9" i="6"/>
  <c r="J17" i="6"/>
  <c r="J25" i="6"/>
  <c r="J33" i="6"/>
  <c r="J6" i="6"/>
  <c r="L7" i="6"/>
  <c r="K9" i="6"/>
  <c r="J14" i="6"/>
  <c r="K17" i="6"/>
  <c r="J22" i="6"/>
  <c r="L23" i="6"/>
  <c r="K25" i="6"/>
  <c r="J30" i="6"/>
  <c r="L31" i="6"/>
  <c r="K33" i="6"/>
  <c r="J38" i="6"/>
  <c r="K6" i="6"/>
  <c r="K14" i="6"/>
  <c r="K22" i="6"/>
  <c r="K30" i="6"/>
  <c r="J35" i="6"/>
  <c r="K38" i="6"/>
  <c r="L27" i="4"/>
  <c r="M25" i="4"/>
  <c r="R6" i="1"/>
  <c r="M30" i="1"/>
  <c r="T25" i="1"/>
  <c r="T16" i="1"/>
  <c r="T29" i="1"/>
  <c r="M15" i="1"/>
  <c r="M13" i="1"/>
  <c r="R23" i="1"/>
  <c r="M11" i="1"/>
  <c r="S2" i="1"/>
  <c r="S21" i="1"/>
  <c r="S8" i="1"/>
  <c r="M32" i="1"/>
  <c r="R21" i="1"/>
  <c r="R8" i="1"/>
  <c r="S23" i="1"/>
  <c r="T31" i="1"/>
  <c r="M17" i="1"/>
  <c r="S6" i="1"/>
  <c r="R2" i="1"/>
  <c r="M19" i="4"/>
  <c r="L15" i="4"/>
  <c r="K15" i="4"/>
  <c r="N8" i="4"/>
  <c r="L33" i="4"/>
  <c r="M7" i="4"/>
  <c r="K33" i="4"/>
  <c r="N32" i="4"/>
  <c r="L25" i="4"/>
  <c r="L19" i="4"/>
  <c r="N14" i="4"/>
  <c r="L7" i="4"/>
  <c r="M31" i="4"/>
  <c r="K25" i="4"/>
  <c r="M17" i="4"/>
  <c r="M11" i="4"/>
  <c r="K7" i="4"/>
  <c r="K2" i="4"/>
  <c r="L31" i="4"/>
  <c r="N24" i="4"/>
  <c r="L17" i="4"/>
  <c r="L11" i="4"/>
  <c r="N6" i="4"/>
  <c r="M35" i="4"/>
  <c r="K31" i="4"/>
  <c r="M23" i="4"/>
  <c r="K17" i="4"/>
  <c r="M9" i="4"/>
  <c r="M3" i="4"/>
  <c r="L35" i="4"/>
  <c r="N30" i="4"/>
  <c r="L23" i="4"/>
  <c r="N16" i="4"/>
  <c r="L9" i="4"/>
  <c r="L3" i="4"/>
  <c r="N22" i="4"/>
  <c r="M33" i="4"/>
  <c r="M27" i="4"/>
  <c r="K23" i="4"/>
  <c r="M15" i="4"/>
  <c r="K9" i="4"/>
  <c r="M29" i="4"/>
  <c r="K29" i="4"/>
  <c r="N34" i="4"/>
  <c r="N28" i="4"/>
  <c r="N20" i="4"/>
  <c r="N18" i="4"/>
  <c r="N12" i="4"/>
  <c r="N10" i="4"/>
  <c r="N4" i="4"/>
  <c r="M37" i="4"/>
  <c r="M5" i="4"/>
  <c r="L21" i="4"/>
  <c r="L13" i="4"/>
  <c r="L5" i="4"/>
  <c r="K37" i="4"/>
  <c r="K19" i="4"/>
  <c r="K13" i="4"/>
  <c r="K3" i="4"/>
  <c r="N2" i="4"/>
  <c r="M36" i="4"/>
  <c r="M34" i="4"/>
  <c r="M32" i="4"/>
  <c r="M30" i="4"/>
  <c r="M28" i="4"/>
  <c r="M26" i="4"/>
  <c r="M24" i="4"/>
  <c r="M22" i="4"/>
  <c r="M20" i="4"/>
  <c r="M18" i="4"/>
  <c r="M16" i="4"/>
  <c r="M14" i="4"/>
  <c r="M12" i="4"/>
  <c r="M10" i="4"/>
  <c r="M8" i="4"/>
  <c r="M6" i="4"/>
  <c r="M4" i="4"/>
  <c r="M13" i="4"/>
  <c r="L37" i="4"/>
  <c r="K27" i="4"/>
  <c r="K11" i="4"/>
  <c r="K5" i="4"/>
  <c r="N36" i="4"/>
  <c r="N26" i="4"/>
  <c r="M2" i="4"/>
  <c r="L36" i="4"/>
  <c r="L34" i="4"/>
  <c r="L32" i="4"/>
  <c r="L30" i="4"/>
  <c r="L28" i="4"/>
  <c r="L26" i="4"/>
  <c r="L24" i="4"/>
  <c r="L22" i="4"/>
  <c r="L20" i="4"/>
  <c r="L18" i="4"/>
  <c r="L16" i="4"/>
  <c r="L14" i="4"/>
  <c r="L12" i="4"/>
  <c r="L10" i="4"/>
  <c r="L8" i="4"/>
  <c r="L6" i="4"/>
  <c r="L4" i="4"/>
  <c r="K21" i="4"/>
  <c r="M21" i="4"/>
  <c r="L29" i="4"/>
  <c r="K35" i="4"/>
  <c r="T34" i="1"/>
  <c r="T2" i="1"/>
  <c r="T33" i="1"/>
  <c r="S31" i="1"/>
  <c r="S29" i="1"/>
  <c r="M25" i="1"/>
  <c r="M23" i="1"/>
  <c r="M21" i="1"/>
  <c r="S16" i="1"/>
  <c r="S14" i="1"/>
  <c r="T10" i="1"/>
  <c r="M8" i="1"/>
  <c r="M6" i="1"/>
  <c r="S25" i="1"/>
  <c r="T37" i="1"/>
  <c r="S33" i="1"/>
  <c r="R31" i="1"/>
  <c r="R29" i="1"/>
  <c r="T24" i="1"/>
  <c r="T22" i="1"/>
  <c r="M19" i="1"/>
  <c r="R16" i="1"/>
  <c r="R14" i="1"/>
  <c r="M10" i="1"/>
  <c r="T7" i="1"/>
  <c r="T5" i="1"/>
  <c r="M34" i="1"/>
  <c r="S37" i="1"/>
  <c r="M33" i="1"/>
  <c r="M31" i="1"/>
  <c r="M29" i="1"/>
  <c r="S24" i="1"/>
  <c r="S22" i="1"/>
  <c r="T18" i="1"/>
  <c r="M16" i="1"/>
  <c r="M14" i="1"/>
  <c r="T9" i="1"/>
  <c r="S7" i="1"/>
  <c r="S5" i="1"/>
  <c r="R37" i="1"/>
  <c r="T32" i="1"/>
  <c r="T30" i="1"/>
  <c r="M27" i="1"/>
  <c r="R24" i="1"/>
  <c r="R22" i="1"/>
  <c r="M18" i="1"/>
  <c r="T15" i="1"/>
  <c r="T13" i="1"/>
  <c r="S9" i="1"/>
  <c r="R7" i="1"/>
  <c r="R5" i="1"/>
  <c r="M37" i="1"/>
  <c r="S32" i="1"/>
  <c r="S30" i="1"/>
  <c r="T26" i="1"/>
  <c r="M24" i="1"/>
  <c r="M22" i="1"/>
  <c r="T17" i="1"/>
  <c r="S15" i="1"/>
  <c r="S13" i="1"/>
  <c r="M9" i="1"/>
  <c r="M7" i="1"/>
  <c r="M5" i="1"/>
  <c r="M35" i="1"/>
  <c r="R32" i="1"/>
  <c r="R30" i="1"/>
  <c r="M26" i="1"/>
  <c r="T23" i="1"/>
  <c r="T21" i="1"/>
  <c r="S17" i="1"/>
  <c r="R15" i="1"/>
  <c r="R13" i="1"/>
  <c r="T8" i="1"/>
  <c r="T6" i="1"/>
  <c r="M3" i="1"/>
  <c r="N39" i="1"/>
  <c r="M36" i="1"/>
  <c r="T36" i="1"/>
  <c r="T11" i="1"/>
  <c r="S20" i="1"/>
  <c r="S11" i="1"/>
  <c r="R33" i="1"/>
  <c r="R27" i="1"/>
  <c r="R18" i="1"/>
  <c r="R12" i="1"/>
  <c r="Q2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20" i="1"/>
  <c r="M12" i="1"/>
  <c r="T35" i="1"/>
  <c r="T28" i="1"/>
  <c r="T20" i="1"/>
  <c r="S34" i="1"/>
  <c r="S19" i="1"/>
  <c r="S12" i="1"/>
  <c r="S3" i="1"/>
  <c r="R36" i="1"/>
  <c r="R34" i="1"/>
  <c r="R28" i="1"/>
  <c r="R25" i="1"/>
  <c r="R19" i="1"/>
  <c r="R17" i="1"/>
  <c r="R10" i="1"/>
  <c r="R4" i="1"/>
  <c r="P2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M28" i="1"/>
  <c r="M4" i="1"/>
  <c r="T3" i="1"/>
  <c r="S36" i="1"/>
  <c r="S27" i="1"/>
  <c r="S18" i="1"/>
  <c r="S10" i="1"/>
  <c r="R26" i="1"/>
  <c r="R20" i="1"/>
  <c r="R11" i="1"/>
  <c r="O2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T27" i="1"/>
  <c r="T19" i="1"/>
  <c r="T12" i="1"/>
  <c r="T4" i="1"/>
  <c r="S35" i="1"/>
  <c r="S28" i="1"/>
  <c r="S26" i="1"/>
  <c r="S4" i="1"/>
  <c r="R35" i="1"/>
  <c r="R9" i="1"/>
  <c r="R3" i="1"/>
  <c r="M2" i="1"/>
  <c r="E39" i="15" l="1"/>
  <c r="E40" i="15" s="1"/>
  <c r="F39" i="15"/>
  <c r="F40" i="15" s="1"/>
  <c r="D39" i="15"/>
  <c r="D40" i="15" s="1"/>
  <c r="E39" i="12"/>
  <c r="E40" i="12" s="1"/>
  <c r="D39" i="12"/>
  <c r="D40" i="12" s="1"/>
  <c r="D39" i="11"/>
  <c r="D40" i="11" s="1"/>
  <c r="F39" i="11"/>
  <c r="F40" i="11" s="1"/>
  <c r="E39" i="11"/>
  <c r="E40" i="11" s="1"/>
  <c r="F39" i="6"/>
  <c r="F40" i="6" s="1"/>
  <c r="E39" i="6"/>
  <c r="E40" i="6" s="1"/>
  <c r="D39" i="6"/>
  <c r="D40" i="6" s="1"/>
  <c r="T39" i="1"/>
  <c r="E38" i="4"/>
  <c r="E39" i="4" s="1"/>
  <c r="F38" i="4"/>
  <c r="F39" i="4" s="1"/>
  <c r="D38" i="4"/>
  <c r="D39" i="4" s="1"/>
  <c r="G38" i="4"/>
  <c r="G39" i="4" s="1"/>
  <c r="R39" i="1"/>
  <c r="S39" i="1"/>
  <c r="P39" i="1"/>
  <c r="Q39" i="1"/>
  <c r="O39" i="1"/>
  <c r="M39" i="1"/>
</calcChain>
</file>

<file path=xl/sharedStrings.xml><?xml version="1.0" encoding="utf-8"?>
<sst xmlns="http://schemas.openxmlformats.org/spreadsheetml/2006/main" count="3233" uniqueCount="65">
  <si>
    <t>Method</t>
  </si>
  <si>
    <t>InstanceID</t>
  </si>
  <si>
    <t>ScenarioID</t>
  </si>
  <si>
    <t>predictive-reactive DQN</t>
  </si>
  <si>
    <t>valid1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</si>
  <si>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</si>
  <si>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</si>
  <si>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</si>
  <si>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</si>
  <si>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</si>
  <si>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</si>
  <si>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</si>
  <si>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</si>
  <si>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</si>
  <si>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</si>
  <si>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</si>
  <si>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A</t>
  </si>
  <si>
    <t>B</t>
  </si>
  <si>
    <t>C</t>
  </si>
  <si>
    <t>LAPH</t>
  </si>
  <si>
    <t>LAPLFO</t>
  </si>
  <si>
    <t>LFOH</t>
  </si>
  <si>
    <t>SAHighExplo</t>
  </si>
  <si>
    <t>SALowExplo</t>
  </si>
  <si>
    <t>Default</t>
  </si>
  <si>
    <t>SAReward0.8</t>
  </si>
  <si>
    <t>SAReward0.9</t>
  </si>
  <si>
    <t>Tardiness</t>
  </si>
  <si>
    <t>LAP-LFO</t>
  </si>
  <si>
    <t>MinCount</t>
  </si>
  <si>
    <t>WinRate</t>
  </si>
  <si>
    <t>Median</t>
  </si>
  <si>
    <t>Mean</t>
  </si>
  <si>
    <t>Reward Ratio</t>
  </si>
  <si>
    <t>Setting</t>
  </si>
  <si>
    <t>reward ratio = 0.8</t>
  </si>
  <si>
    <t>reward ratio = 0.9</t>
  </si>
  <si>
    <t>reward ratio = 0.99</t>
  </si>
  <si>
    <t>Low Exploration fraction</t>
  </si>
  <si>
    <t>Medium Exploration fraction</t>
  </si>
  <si>
    <t>High Exploration fraction</t>
  </si>
  <si>
    <t>CDR6</t>
  </si>
  <si>
    <t>CDR5</t>
  </si>
  <si>
    <t>CDR4</t>
  </si>
  <si>
    <t>CDR3</t>
  </si>
  <si>
    <t>CDR2</t>
  </si>
  <si>
    <t>CDR1</t>
  </si>
  <si>
    <t>KeyRef2</t>
  </si>
  <si>
    <t>`</t>
  </si>
  <si>
    <t>SACL_equal</t>
  </si>
  <si>
    <t>SACL_smaller</t>
  </si>
  <si>
    <t>Smaller</t>
  </si>
  <si>
    <t>Equal</t>
  </si>
  <si>
    <t>Learning distribution</t>
  </si>
  <si>
    <t>e-3</t>
  </si>
  <si>
    <t>e-5</t>
  </si>
  <si>
    <t>1e-4</t>
  </si>
  <si>
    <t>1e-5</t>
  </si>
  <si>
    <t>1e-3</t>
  </si>
  <si>
    <t>Learning rate</t>
  </si>
  <si>
    <t>Low</t>
  </si>
  <si>
    <t>Medium</t>
  </si>
  <si>
    <t>High</t>
  </si>
  <si>
    <t>Exploration fraction</t>
  </si>
  <si>
    <t>PR-DDQN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</si>
</sst>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/>
    <xf numFmtId="0" fontId="3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/>
    </xf>
    <xf numFmtId="1" fontId="4" fillId="0" borderId="3" xfId="0" applyNumberFormat="1" applyFont="1" applyBorder="1"/>
    <xf numFmtId="0" fontId="4" fillId="0" borderId="4" xfId="0" applyFont="1" applyBorder="1" applyAlignment="1">
      <alignment horizontal="center"/>
    </xf>
    <xf numFmtId="1" fontId="4" fillId="0" borderId="4" xfId="0" applyNumberFormat="1" applyFont="1" applyBorder="1"/>
    <xf numFmtId="0" fontId="4" fillId="0" borderId="5" xfId="0" applyFont="1" applyBorder="1" applyAlignment="1">
      <alignment horizontal="center"/>
    </xf>
    <xf numFmtId="1" fontId="4" fillId="0" borderId="5" xfId="0" applyNumberFormat="1" applyFont="1" applyBorder="1"/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0" fontId="3" fillId="2" borderId="0" xfId="0" applyFont="1" applyFill="1" applyAlignment="1">
      <alignment horizontal="left"/>
    </xf>
    <xf numFmtId="0" fontId="4" fillId="0" borderId="0" xfId="0" applyFont="1"/>
    <xf numFmtId="9" fontId="4" fillId="0" borderId="0" xfId="1" applyFont="1" applyAlignment="1"/>
    <xf numFmtId="0" fontId="0" fillId="0" borderId="5" xfId="0" applyBorder="1" applyAlignment="1">
      <alignment horizontal="center"/>
    </xf>
    <xf numFmtId="1" fontId="0" fillId="0" borderId="5" xfId="0" applyNumberFormat="1" applyBorder="1"/>
    <xf numFmtId="0" fontId="0" fillId="0" borderId="3" xfId="0" applyBorder="1" applyAlignment="1">
      <alignment horizontal="center"/>
    </xf>
    <xf numFmtId="1" fontId="0" fillId="0" borderId="3" xfId="0" applyNumberFormat="1" applyBorder="1"/>
    <xf numFmtId="0" fontId="0" fillId="0" borderId="4" xfId="0" applyBorder="1" applyAlignment="1">
      <alignment horizontal="center"/>
    </xf>
    <xf numFmtId="1" fontId="0" fillId="0" borderId="4" xfId="0" applyNumberFormat="1" applyBorder="1"/>
    <xf numFmtId="0" fontId="0" fillId="0" borderId="6" xfId="0" applyBorder="1" applyAlignment="1">
      <alignment horizontal="center"/>
    </xf>
    <xf numFmtId="1" fontId="0" fillId="0" borderId="6" xfId="0" applyNumberFormat="1" applyBorder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49" fontId="0" fillId="0" borderId="0" xfId="0" applyNumberFormat="1"/>
    <xf numFmtId="9" fontId="4" fillId="3" borderId="0" xfId="1" applyFont="1" applyFill="1" applyAlignment="1"/>
    <xf numFmtId="0" fontId="3" fillId="0" borderId="0" xfId="0" quotePrefix="1" applyFont="1" applyAlignment="1">
      <alignment horizontal="center" vertical="top"/>
    </xf>
    <xf numFmtId="11" fontId="3" fillId="0" borderId="0" xfId="0" quotePrefix="1" applyNumberFormat="1" applyFont="1" applyAlignment="1">
      <alignment horizontal="center" vertical="top"/>
    </xf>
    <xf numFmtId="9" fontId="4" fillId="0" borderId="0" xfId="1" applyFont="1" applyFill="1" applyAlignment="1"/>
    <xf numFmtId="0" fontId="3" fillId="0" borderId="6" xfId="0" applyFont="1" applyBorder="1" applyAlignment="1">
      <alignment horizontal="center"/>
    </xf>
    <xf numFmtId="49" fontId="3" fillId="0" borderId="0" xfId="0" quotePrefix="1" applyNumberFormat="1" applyFont="1" applyAlignment="1">
      <alignment horizontal="center" vertical="top"/>
    </xf>
  </cellXfs>
  <cellStyles count="2">
    <cellStyle name="Normal" xfId="0" builtinId="0"/>
    <cellStyle name="Percent" xfId="1" builtinId="5"/>
  </cellStyles>
  <dxfs count="1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9EF7-5D7D-42E5-A15A-AFBB55064D98}">
  <dimension ref="A1:H37"/>
  <sheetViews>
    <sheetView topLeftCell="A14" workbookViewId="0">
      <selection activeCell="H2" sqref="H2:H37"/>
    </sheetView>
  </sheetViews>
  <sheetFormatPr defaultRowHeight="14.4" x14ac:dyDescent="0.3"/>
  <cols>
    <col min="1" max="1" width="11.5546875" bestFit="1" customWidth="1"/>
    <col min="2" max="2" width="11.5546875" customWidth="1"/>
    <col min="3" max="4" width="12.5546875" bestFit="1" customWidth="1"/>
    <col min="5" max="5" width="12" bestFit="1" customWidth="1"/>
  </cols>
  <sheetData>
    <row r="1" spans="1:8" x14ac:dyDescent="0.3">
      <c r="A1" s="1" t="s">
        <v>22</v>
      </c>
      <c r="B1" s="2" t="s">
        <v>23</v>
      </c>
      <c r="C1" s="2" t="s">
        <v>25</v>
      </c>
      <c r="D1" s="2" t="s">
        <v>26</v>
      </c>
      <c r="E1" s="2" t="s">
        <v>49</v>
      </c>
      <c r="F1" s="2" t="s">
        <v>50</v>
      </c>
      <c r="G1" s="2" t="s">
        <v>54</v>
      </c>
      <c r="H1" s="2" t="s">
        <v>55</v>
      </c>
    </row>
    <row r="2" spans="1:8" x14ac:dyDescent="0.3">
      <c r="A2" s="3">
        <v>4010</v>
      </c>
      <c r="B2" s="3">
        <v>223570</v>
      </c>
      <c r="C2">
        <v>422.89999999999958</v>
      </c>
      <c r="D2" s="3">
        <v>760</v>
      </c>
      <c r="E2" s="3">
        <v>31555.333333333328</v>
      </c>
      <c r="F2" s="3">
        <v>182815.8</v>
      </c>
      <c r="G2">
        <v>590</v>
      </c>
      <c r="H2">
        <v>800</v>
      </c>
    </row>
    <row r="3" spans="1:8" x14ac:dyDescent="0.3">
      <c r="A3" s="3">
        <v>114639.23333333329</v>
      </c>
      <c r="B3" s="3">
        <v>50125.566666666673</v>
      </c>
      <c r="C3">
        <v>3680</v>
      </c>
      <c r="D3" s="3">
        <v>72591.133329999997</v>
      </c>
      <c r="E3" s="3">
        <v>0</v>
      </c>
      <c r="F3" s="3">
        <v>560</v>
      </c>
      <c r="G3">
        <v>0</v>
      </c>
      <c r="H3">
        <v>19920.633330000001</v>
      </c>
    </row>
    <row r="4" spans="1:8" x14ac:dyDescent="0.3">
      <c r="A4" s="3">
        <v>86940</v>
      </c>
      <c r="B4" s="3">
        <v>0</v>
      </c>
      <c r="C4">
        <v>0</v>
      </c>
      <c r="D4" s="3">
        <v>570</v>
      </c>
      <c r="E4" s="3">
        <v>35877.399999999987</v>
      </c>
      <c r="F4" s="3">
        <v>0</v>
      </c>
      <c r="G4">
        <v>0</v>
      </c>
      <c r="H4">
        <v>47596.833330000001</v>
      </c>
    </row>
    <row r="5" spans="1:8" x14ac:dyDescent="0.3">
      <c r="A5" s="3">
        <v>43210</v>
      </c>
      <c r="B5" s="3">
        <v>5320</v>
      </c>
      <c r="C5">
        <v>0</v>
      </c>
      <c r="D5" s="3">
        <v>490</v>
      </c>
      <c r="E5" s="3">
        <v>0</v>
      </c>
      <c r="F5" s="3">
        <v>149701.6333333333</v>
      </c>
      <c r="G5">
        <v>1400</v>
      </c>
      <c r="H5">
        <v>35165.633329999997</v>
      </c>
    </row>
    <row r="6" spans="1:8" x14ac:dyDescent="0.3">
      <c r="A6" s="3">
        <v>31590</v>
      </c>
      <c r="B6" s="3">
        <v>0</v>
      </c>
      <c r="C6">
        <v>0</v>
      </c>
      <c r="D6" s="3">
        <v>34767.866670000003</v>
      </c>
      <c r="E6" s="3">
        <v>20867.166666666661</v>
      </c>
      <c r="F6" s="3">
        <v>0</v>
      </c>
      <c r="G6">
        <v>63122.833333333343</v>
      </c>
      <c r="H6">
        <v>66490.266669999997</v>
      </c>
    </row>
    <row r="7" spans="1:8" x14ac:dyDescent="0.3">
      <c r="A7" s="3">
        <v>46987.566666666673</v>
      </c>
      <c r="B7" s="3">
        <v>2520</v>
      </c>
      <c r="C7">
        <v>0</v>
      </c>
      <c r="D7" s="3">
        <v>0</v>
      </c>
      <c r="E7" s="3">
        <v>3302.6666666666638</v>
      </c>
      <c r="F7" s="3">
        <v>306398.3666666667</v>
      </c>
      <c r="G7">
        <v>1490</v>
      </c>
      <c r="H7">
        <v>1380</v>
      </c>
    </row>
    <row r="8" spans="1:8" x14ac:dyDescent="0.3">
      <c r="A8" s="3">
        <v>30877.933333333331</v>
      </c>
      <c r="B8" s="3">
        <v>49900.999999999993</v>
      </c>
      <c r="C8">
        <v>0</v>
      </c>
      <c r="D8" s="3">
        <v>24317.06667</v>
      </c>
      <c r="E8" s="3">
        <v>914.5</v>
      </c>
      <c r="F8" s="3">
        <v>165487.66666666669</v>
      </c>
      <c r="G8">
        <v>0</v>
      </c>
      <c r="H8">
        <v>0</v>
      </c>
    </row>
    <row r="9" spans="1:8" x14ac:dyDescent="0.3">
      <c r="A9" s="3">
        <v>45206.133333333331</v>
      </c>
      <c r="B9" s="3">
        <v>32787.499999999993</v>
      </c>
      <c r="C9">
        <v>0</v>
      </c>
      <c r="D9" s="3">
        <v>63631.333330000001</v>
      </c>
      <c r="E9" s="3">
        <v>70</v>
      </c>
      <c r="F9" s="3">
        <v>5940</v>
      </c>
      <c r="G9">
        <v>10</v>
      </c>
      <c r="H9">
        <v>0</v>
      </c>
    </row>
    <row r="10" spans="1:8" x14ac:dyDescent="0.3">
      <c r="A10" s="3">
        <v>18941.233333333319</v>
      </c>
      <c r="B10" s="3">
        <v>0</v>
      </c>
      <c r="C10">
        <v>840</v>
      </c>
      <c r="D10" s="3">
        <v>800</v>
      </c>
      <c r="E10" s="3">
        <v>34388.999999999993</v>
      </c>
      <c r="F10" s="3">
        <v>0</v>
      </c>
      <c r="G10">
        <v>600</v>
      </c>
      <c r="H10">
        <v>60148.233330000003</v>
      </c>
    </row>
    <row r="11" spans="1:8" x14ac:dyDescent="0.3">
      <c r="A11" s="3">
        <v>270</v>
      </c>
      <c r="B11" s="3">
        <v>0</v>
      </c>
      <c r="C11">
        <v>1070</v>
      </c>
      <c r="D11" s="3">
        <v>0</v>
      </c>
      <c r="E11" s="3">
        <v>1410</v>
      </c>
      <c r="F11" s="3">
        <v>1120</v>
      </c>
      <c r="G11">
        <v>16840</v>
      </c>
      <c r="H11">
        <v>26583.9</v>
      </c>
    </row>
    <row r="12" spans="1:8" x14ac:dyDescent="0.3">
      <c r="A12" s="3">
        <v>0</v>
      </c>
      <c r="B12" s="3">
        <v>4600</v>
      </c>
      <c r="C12">
        <v>3210</v>
      </c>
      <c r="D12" s="3">
        <v>33439.133329999997</v>
      </c>
      <c r="E12" s="3">
        <v>5040</v>
      </c>
      <c r="F12" s="3">
        <v>16087.166666666661</v>
      </c>
      <c r="G12">
        <v>0</v>
      </c>
      <c r="H12">
        <v>0</v>
      </c>
    </row>
    <row r="13" spans="1:8" x14ac:dyDescent="0.3">
      <c r="A13" s="3">
        <v>690</v>
      </c>
      <c r="B13" s="3">
        <v>32732.666666666661</v>
      </c>
      <c r="C13">
        <v>457695.33333333337</v>
      </c>
      <c r="D13" s="3">
        <v>0</v>
      </c>
      <c r="E13" s="3">
        <v>160</v>
      </c>
      <c r="F13" s="3">
        <v>0</v>
      </c>
      <c r="G13">
        <v>0</v>
      </c>
      <c r="H13">
        <v>221839.9333</v>
      </c>
    </row>
    <row r="14" spans="1:8" x14ac:dyDescent="0.3">
      <c r="A14" s="3">
        <v>680</v>
      </c>
      <c r="B14" s="3">
        <v>66650.666666666657</v>
      </c>
      <c r="C14">
        <v>550</v>
      </c>
      <c r="D14" s="3">
        <v>0</v>
      </c>
      <c r="E14" s="3">
        <v>11009.566666666669</v>
      </c>
      <c r="F14" s="3">
        <v>9961.899999999996</v>
      </c>
      <c r="G14">
        <v>0</v>
      </c>
      <c r="H14">
        <v>7540</v>
      </c>
    </row>
    <row r="15" spans="1:8" x14ac:dyDescent="0.3">
      <c r="A15" s="3">
        <v>0</v>
      </c>
      <c r="B15" s="3">
        <v>0</v>
      </c>
      <c r="C15">
        <v>9790</v>
      </c>
      <c r="D15" s="3">
        <v>0</v>
      </c>
      <c r="E15" s="3">
        <v>1160</v>
      </c>
      <c r="F15" s="3">
        <v>0</v>
      </c>
      <c r="G15">
        <v>16953.73333333333</v>
      </c>
      <c r="H15">
        <v>180266.53330000001</v>
      </c>
    </row>
    <row r="16" spans="1:8" x14ac:dyDescent="0.3">
      <c r="A16" s="3">
        <v>42503.466666666667</v>
      </c>
      <c r="B16" s="3">
        <v>0</v>
      </c>
      <c r="C16">
        <v>288077.8</v>
      </c>
      <c r="D16" s="3">
        <v>9599.5666669999991</v>
      </c>
      <c r="E16" s="3">
        <v>570</v>
      </c>
      <c r="F16" s="3">
        <v>11426.33333333333</v>
      </c>
      <c r="G16">
        <v>0</v>
      </c>
      <c r="H16">
        <v>122816.76669999999</v>
      </c>
    </row>
    <row r="17" spans="1:8" x14ac:dyDescent="0.3">
      <c r="A17" s="3">
        <v>180</v>
      </c>
      <c r="B17" s="3">
        <v>30422.499999999989</v>
      </c>
      <c r="C17">
        <v>1500</v>
      </c>
      <c r="D17" s="3">
        <v>25656.966670000002</v>
      </c>
      <c r="E17" s="3">
        <v>380</v>
      </c>
      <c r="F17" s="3">
        <v>470</v>
      </c>
      <c r="G17">
        <v>34388.23333333333</v>
      </c>
      <c r="H17">
        <v>100</v>
      </c>
    </row>
    <row r="18" spans="1:8" x14ac:dyDescent="0.3">
      <c r="A18" s="3">
        <v>0</v>
      </c>
      <c r="B18" s="3">
        <v>4720</v>
      </c>
      <c r="C18">
        <v>1480</v>
      </c>
      <c r="D18" s="3">
        <v>240</v>
      </c>
      <c r="E18" s="3">
        <v>660</v>
      </c>
      <c r="F18" s="3">
        <v>1272.9000000000001</v>
      </c>
      <c r="G18">
        <v>36870.066666666673</v>
      </c>
      <c r="H18">
        <v>1830</v>
      </c>
    </row>
    <row r="19" spans="1:8" x14ac:dyDescent="0.3">
      <c r="A19" s="3">
        <v>0</v>
      </c>
      <c r="B19" s="3">
        <v>0</v>
      </c>
      <c r="C19">
        <v>115900</v>
      </c>
      <c r="D19" s="3">
        <v>0</v>
      </c>
      <c r="E19" s="3">
        <v>1420</v>
      </c>
      <c r="F19" s="3">
        <v>1860</v>
      </c>
      <c r="G19">
        <v>0</v>
      </c>
      <c r="H19">
        <v>0</v>
      </c>
    </row>
    <row r="20" spans="1:8" x14ac:dyDescent="0.3">
      <c r="A20" s="3">
        <v>199260</v>
      </c>
      <c r="B20" s="3">
        <v>3770</v>
      </c>
      <c r="C20">
        <v>20250</v>
      </c>
      <c r="D20" s="3">
        <v>0</v>
      </c>
      <c r="E20" s="3">
        <v>1360</v>
      </c>
      <c r="F20" s="3">
        <v>70</v>
      </c>
      <c r="G20">
        <v>8666.3333333333321</v>
      </c>
      <c r="H20">
        <v>5630</v>
      </c>
    </row>
    <row r="21" spans="1:8" x14ac:dyDescent="0.3">
      <c r="A21" s="3">
        <v>15679.566666666669</v>
      </c>
      <c r="B21" s="3">
        <v>2110</v>
      </c>
      <c r="C21">
        <v>490886.16666666663</v>
      </c>
      <c r="D21" s="3">
        <v>0</v>
      </c>
      <c r="E21" s="3">
        <v>1040</v>
      </c>
      <c r="F21" s="3">
        <v>0</v>
      </c>
      <c r="G21">
        <v>0</v>
      </c>
      <c r="H21">
        <v>100</v>
      </c>
    </row>
    <row r="22" spans="1:8" x14ac:dyDescent="0.3">
      <c r="A22" s="3">
        <v>760</v>
      </c>
      <c r="B22" s="3">
        <v>0</v>
      </c>
      <c r="C22">
        <v>0</v>
      </c>
      <c r="D22" s="3">
        <v>0</v>
      </c>
      <c r="E22" s="3">
        <v>24392.666666666661</v>
      </c>
      <c r="F22" s="3">
        <v>930</v>
      </c>
      <c r="G22">
        <v>5050</v>
      </c>
      <c r="H22">
        <v>950</v>
      </c>
    </row>
    <row r="23" spans="1:8" x14ac:dyDescent="0.3">
      <c r="A23" s="3">
        <v>13200</v>
      </c>
      <c r="B23" s="3">
        <v>460</v>
      </c>
      <c r="C23">
        <v>28243.666666666672</v>
      </c>
      <c r="D23" s="3">
        <v>267628.23330000002</v>
      </c>
      <c r="E23" s="3">
        <v>800</v>
      </c>
      <c r="F23" s="3">
        <v>30</v>
      </c>
      <c r="G23">
        <v>0</v>
      </c>
      <c r="H23">
        <v>0</v>
      </c>
    </row>
    <row r="24" spans="1:8" x14ac:dyDescent="0.3">
      <c r="A24" s="3">
        <v>0</v>
      </c>
      <c r="B24" s="3">
        <v>0</v>
      </c>
      <c r="C24">
        <v>0</v>
      </c>
      <c r="D24" s="3">
        <v>1987222.3330000001</v>
      </c>
      <c r="E24" s="3">
        <v>41617.166666666657</v>
      </c>
      <c r="F24" s="3">
        <v>52330.866666666669</v>
      </c>
      <c r="G24">
        <v>0</v>
      </c>
      <c r="H24">
        <v>26254.266670000001</v>
      </c>
    </row>
    <row r="25" spans="1:8" x14ac:dyDescent="0.3">
      <c r="A25" s="3">
        <v>48419.133333333331</v>
      </c>
      <c r="B25" s="3">
        <v>44851.666666666657</v>
      </c>
      <c r="C25">
        <v>169916.6</v>
      </c>
      <c r="D25" s="3">
        <v>0</v>
      </c>
      <c r="E25" s="3">
        <v>1920</v>
      </c>
      <c r="F25" s="3">
        <v>0</v>
      </c>
      <c r="G25">
        <v>0</v>
      </c>
      <c r="H25">
        <v>0</v>
      </c>
    </row>
    <row r="26" spans="1:8" x14ac:dyDescent="0.3">
      <c r="A26" s="3">
        <v>0</v>
      </c>
      <c r="B26" s="3">
        <v>43774.5</v>
      </c>
      <c r="C26">
        <v>3270</v>
      </c>
      <c r="D26" s="3">
        <v>152442.73329999999</v>
      </c>
      <c r="E26" s="3">
        <v>70</v>
      </c>
      <c r="F26" s="3">
        <v>0</v>
      </c>
      <c r="G26">
        <v>162057.60000000001</v>
      </c>
      <c r="H26">
        <v>4010</v>
      </c>
    </row>
    <row r="27" spans="1:8" x14ac:dyDescent="0.3">
      <c r="A27" s="3">
        <v>34320</v>
      </c>
      <c r="B27" s="3">
        <v>34309.233333333323</v>
      </c>
      <c r="C27">
        <v>122937.4</v>
      </c>
      <c r="D27" s="3">
        <v>225789.73329999999</v>
      </c>
      <c r="E27" s="3">
        <v>160</v>
      </c>
      <c r="F27" s="3">
        <v>20217.566666666669</v>
      </c>
      <c r="G27">
        <v>0</v>
      </c>
      <c r="H27">
        <v>42836.733330000003</v>
      </c>
    </row>
    <row r="28" spans="1:8" x14ac:dyDescent="0.3">
      <c r="A28" s="3">
        <v>5350</v>
      </c>
      <c r="B28" s="3">
        <v>0</v>
      </c>
      <c r="C28">
        <v>90</v>
      </c>
      <c r="D28" s="3">
        <v>221181.6</v>
      </c>
      <c r="E28" s="3">
        <v>1310</v>
      </c>
      <c r="F28" s="3">
        <v>230</v>
      </c>
      <c r="G28">
        <v>159468.93333333329</v>
      </c>
      <c r="H28">
        <v>0</v>
      </c>
    </row>
    <row r="29" spans="1:8" x14ac:dyDescent="0.3">
      <c r="A29" s="3">
        <v>4400</v>
      </c>
      <c r="B29" s="3">
        <v>0</v>
      </c>
      <c r="C29">
        <v>0</v>
      </c>
      <c r="D29" s="3">
        <v>2380</v>
      </c>
      <c r="E29" s="3">
        <v>1860</v>
      </c>
      <c r="F29" s="3">
        <v>25710.833333333328</v>
      </c>
      <c r="G29">
        <v>5560</v>
      </c>
      <c r="H29">
        <v>125242.5333</v>
      </c>
    </row>
    <row r="30" spans="1:8" x14ac:dyDescent="0.3">
      <c r="A30" s="3">
        <v>590</v>
      </c>
      <c r="B30" s="3">
        <v>3340</v>
      </c>
      <c r="C30">
        <v>234050.73333333331</v>
      </c>
      <c r="D30" s="3">
        <v>1220</v>
      </c>
      <c r="E30" s="3">
        <v>450</v>
      </c>
      <c r="F30" s="3">
        <v>0</v>
      </c>
      <c r="G30">
        <v>0</v>
      </c>
      <c r="H30">
        <v>0</v>
      </c>
    </row>
    <row r="31" spans="1:8" x14ac:dyDescent="0.3">
      <c r="A31" s="3">
        <v>0</v>
      </c>
      <c r="B31" s="3">
        <v>0</v>
      </c>
      <c r="C31">
        <v>126193.4666666667</v>
      </c>
      <c r="D31" s="3">
        <v>0</v>
      </c>
      <c r="E31" s="3">
        <v>0</v>
      </c>
      <c r="F31" s="3">
        <v>0</v>
      </c>
      <c r="G31">
        <v>0</v>
      </c>
      <c r="H31">
        <v>0</v>
      </c>
    </row>
    <row r="32" spans="1:8" x14ac:dyDescent="0.3">
      <c r="A32" s="3">
        <v>0</v>
      </c>
      <c r="B32" s="3">
        <v>42006.399999999987</v>
      </c>
      <c r="C32">
        <v>0</v>
      </c>
      <c r="D32" s="3">
        <v>21208.7</v>
      </c>
      <c r="E32" s="3">
        <v>1140</v>
      </c>
      <c r="F32" s="3">
        <v>15592</v>
      </c>
      <c r="G32">
        <v>3900</v>
      </c>
      <c r="H32">
        <v>0</v>
      </c>
    </row>
    <row r="33" spans="1:8" x14ac:dyDescent="0.3">
      <c r="A33" s="3">
        <v>17476.399999999991</v>
      </c>
      <c r="B33" s="3">
        <v>2640</v>
      </c>
      <c r="C33">
        <v>23478.166666666661</v>
      </c>
      <c r="D33" s="3">
        <v>0</v>
      </c>
      <c r="E33" s="3">
        <v>640</v>
      </c>
      <c r="F33" s="3">
        <v>73668.333333333314</v>
      </c>
      <c r="G33">
        <v>610</v>
      </c>
      <c r="H33">
        <v>0</v>
      </c>
    </row>
    <row r="34" spans="1:8" x14ac:dyDescent="0.3">
      <c r="A34" s="3">
        <v>18667.666666666661</v>
      </c>
      <c r="B34" s="3">
        <v>0</v>
      </c>
      <c r="C34">
        <v>0</v>
      </c>
      <c r="D34" s="3">
        <v>33629.133329999997</v>
      </c>
      <c r="E34" s="3">
        <v>14739.566666666669</v>
      </c>
      <c r="F34" s="3">
        <v>1460</v>
      </c>
      <c r="G34">
        <v>83387.633333333331</v>
      </c>
      <c r="H34">
        <v>440</v>
      </c>
    </row>
    <row r="35" spans="1:8" x14ac:dyDescent="0.3">
      <c r="A35" s="3">
        <v>0</v>
      </c>
      <c r="B35" s="3">
        <v>20630.933333333331</v>
      </c>
      <c r="C35">
        <v>28472.46666666666</v>
      </c>
      <c r="D35" s="3">
        <v>30801.533329999998</v>
      </c>
      <c r="E35" s="3">
        <v>460</v>
      </c>
      <c r="F35" s="3">
        <v>0</v>
      </c>
      <c r="G35">
        <v>150</v>
      </c>
      <c r="H35">
        <v>26339.06667</v>
      </c>
    </row>
    <row r="36" spans="1:8" x14ac:dyDescent="0.3">
      <c r="A36" s="3">
        <v>0</v>
      </c>
      <c r="B36" s="3">
        <v>1160</v>
      </c>
      <c r="C36">
        <v>2820</v>
      </c>
      <c r="D36" s="3">
        <v>9478.7000000000007</v>
      </c>
      <c r="E36" s="3">
        <v>42130</v>
      </c>
      <c r="F36" s="3">
        <v>1560</v>
      </c>
      <c r="G36">
        <v>620</v>
      </c>
      <c r="H36">
        <v>1140</v>
      </c>
    </row>
    <row r="37" spans="1:8" x14ac:dyDescent="0.3">
      <c r="A37" s="3">
        <v>0</v>
      </c>
      <c r="B37" s="3">
        <v>5800</v>
      </c>
      <c r="C37">
        <v>0</v>
      </c>
      <c r="D37" s="3">
        <v>5273.2666669999999</v>
      </c>
      <c r="E37" s="3">
        <v>260</v>
      </c>
      <c r="F37" s="3">
        <v>2850</v>
      </c>
      <c r="G37">
        <v>42833.166666666657</v>
      </c>
      <c r="H37">
        <v>1140</v>
      </c>
    </row>
  </sheetData>
  <conditionalFormatting sqref="A2:D37">
    <cfRule type="expression" dxfId="11" priority="1">
      <formula>A2=MIN($D2:$M2)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E4E8-12A1-4B69-8234-01EB78581365}">
  <dimension ref="A1:D109"/>
  <sheetViews>
    <sheetView topLeftCell="A19" workbookViewId="0">
      <selection activeCell="K38" sqref="K38"/>
    </sheetView>
  </sheetViews>
  <sheetFormatPr defaultRowHeight="14.4" x14ac:dyDescent="0.3"/>
  <cols>
    <col min="2" max="2" width="10.44140625" bestFit="1" customWidth="1"/>
    <col min="3" max="3" width="10.6640625" bestFit="1" customWidth="1"/>
  </cols>
  <sheetData>
    <row r="1" spans="1:4" ht="15" thickBot="1" x14ac:dyDescent="0.35">
      <c r="A1" t="s">
        <v>34</v>
      </c>
      <c r="B1" s="27" t="s">
        <v>1</v>
      </c>
      <c r="C1" s="27" t="s">
        <v>2</v>
      </c>
      <c r="D1" s="27" t="s">
        <v>27</v>
      </c>
    </row>
    <row r="2" spans="1:4" x14ac:dyDescent="0.3">
      <c r="A2" s="7" t="s">
        <v>24</v>
      </c>
      <c r="B2" s="19" t="s">
        <v>4</v>
      </c>
      <c r="C2" s="19" t="s">
        <v>16</v>
      </c>
      <c r="D2" s="13">
        <v>125720</v>
      </c>
    </row>
    <row r="3" spans="1:4" x14ac:dyDescent="0.3">
      <c r="A3" s="7" t="s">
        <v>24</v>
      </c>
      <c r="B3" s="4" t="s">
        <v>4</v>
      </c>
      <c r="C3" s="4" t="s">
        <v>17</v>
      </c>
      <c r="D3" s="6">
        <v>0</v>
      </c>
    </row>
    <row r="4" spans="1:4" x14ac:dyDescent="0.3">
      <c r="A4" s="7" t="s">
        <v>24</v>
      </c>
      <c r="B4" s="4" t="s">
        <v>4</v>
      </c>
      <c r="C4" s="4" t="s">
        <v>18</v>
      </c>
      <c r="D4" s="6">
        <v>0</v>
      </c>
    </row>
    <row r="5" spans="1:4" x14ac:dyDescent="0.3">
      <c r="A5" s="7" t="s">
        <v>24</v>
      </c>
      <c r="B5" s="21" t="s">
        <v>5</v>
      </c>
      <c r="C5" s="21" t="s">
        <v>16</v>
      </c>
      <c r="D5" s="9">
        <v>0</v>
      </c>
    </row>
    <row r="6" spans="1:4" x14ac:dyDescent="0.3">
      <c r="A6" s="7" t="s">
        <v>24</v>
      </c>
      <c r="B6" s="4" t="s">
        <v>5</v>
      </c>
      <c r="C6" s="4" t="s">
        <v>17</v>
      </c>
      <c r="D6" s="6">
        <v>0</v>
      </c>
    </row>
    <row r="7" spans="1:4" x14ac:dyDescent="0.3">
      <c r="A7" s="7" t="s">
        <v>24</v>
      </c>
      <c r="B7" s="23" t="s">
        <v>5</v>
      </c>
      <c r="C7" s="23" t="s">
        <v>18</v>
      </c>
      <c r="D7" s="11">
        <v>48806.96666666666</v>
      </c>
    </row>
    <row r="8" spans="1:4" x14ac:dyDescent="0.3">
      <c r="A8" s="7" t="s">
        <v>24</v>
      </c>
      <c r="B8" s="4" t="s">
        <v>6</v>
      </c>
      <c r="C8" s="4" t="s">
        <v>16</v>
      </c>
      <c r="D8" s="6">
        <v>26047.533333333329</v>
      </c>
    </row>
    <row r="9" spans="1:4" x14ac:dyDescent="0.3">
      <c r="A9" s="7" t="s">
        <v>24</v>
      </c>
      <c r="B9" s="4" t="s">
        <v>6</v>
      </c>
      <c r="C9" s="4" t="s">
        <v>17</v>
      </c>
      <c r="D9" s="6">
        <v>0</v>
      </c>
    </row>
    <row r="10" spans="1:4" x14ac:dyDescent="0.3">
      <c r="A10" s="7" t="s">
        <v>24</v>
      </c>
      <c r="B10" s="4" t="s">
        <v>6</v>
      </c>
      <c r="C10" s="4" t="s">
        <v>18</v>
      </c>
      <c r="D10" s="6">
        <v>0</v>
      </c>
    </row>
    <row r="11" spans="1:4" x14ac:dyDescent="0.3">
      <c r="A11" s="7" t="s">
        <v>24</v>
      </c>
      <c r="B11" s="21" t="s">
        <v>7</v>
      </c>
      <c r="C11" s="21" t="s">
        <v>16</v>
      </c>
      <c r="D11" s="9">
        <v>17377.833333333328</v>
      </c>
    </row>
    <row r="12" spans="1:4" x14ac:dyDescent="0.3">
      <c r="A12" s="7" t="s">
        <v>24</v>
      </c>
      <c r="B12" s="4" t="s">
        <v>7</v>
      </c>
      <c r="C12" s="4" t="s">
        <v>17</v>
      </c>
      <c r="D12" s="6">
        <v>0</v>
      </c>
    </row>
    <row r="13" spans="1:4" x14ac:dyDescent="0.3">
      <c r="A13" s="7" t="s">
        <v>24</v>
      </c>
      <c r="B13" s="23" t="s">
        <v>7</v>
      </c>
      <c r="C13" s="23" t="s">
        <v>18</v>
      </c>
      <c r="D13" s="11">
        <v>0</v>
      </c>
    </row>
    <row r="14" spans="1:4" x14ac:dyDescent="0.3">
      <c r="A14" s="7" t="s">
        <v>24</v>
      </c>
      <c r="B14" s="4" t="s">
        <v>8</v>
      </c>
      <c r="C14" s="4" t="s">
        <v>16</v>
      </c>
      <c r="D14" s="6">
        <v>41367.1</v>
      </c>
    </row>
    <row r="15" spans="1:4" x14ac:dyDescent="0.3">
      <c r="A15" s="7" t="s">
        <v>24</v>
      </c>
      <c r="B15" s="4" t="s">
        <v>8</v>
      </c>
      <c r="C15" s="4" t="s">
        <v>17</v>
      </c>
      <c r="D15" s="6">
        <v>0</v>
      </c>
    </row>
    <row r="16" spans="1:4" x14ac:dyDescent="0.3">
      <c r="A16" s="7" t="s">
        <v>24</v>
      </c>
      <c r="B16" s="4" t="s">
        <v>8</v>
      </c>
      <c r="C16" s="4" t="s">
        <v>18</v>
      </c>
      <c r="D16" s="6">
        <v>0</v>
      </c>
    </row>
    <row r="17" spans="1:4" x14ac:dyDescent="0.3">
      <c r="A17" s="7" t="s">
        <v>24</v>
      </c>
      <c r="B17" s="21" t="s">
        <v>9</v>
      </c>
      <c r="C17" s="21" t="s">
        <v>16</v>
      </c>
      <c r="D17" s="9">
        <v>0</v>
      </c>
    </row>
    <row r="18" spans="1:4" x14ac:dyDescent="0.3">
      <c r="A18" s="7" t="s">
        <v>24</v>
      </c>
      <c r="B18" s="4" t="s">
        <v>9</v>
      </c>
      <c r="C18" s="4" t="s">
        <v>17</v>
      </c>
      <c r="D18" s="6">
        <v>0</v>
      </c>
    </row>
    <row r="19" spans="1:4" x14ac:dyDescent="0.3">
      <c r="A19" s="7" t="s">
        <v>24</v>
      </c>
      <c r="B19" s="23" t="s">
        <v>9</v>
      </c>
      <c r="C19" s="23" t="s">
        <v>18</v>
      </c>
      <c r="D19" s="11">
        <v>390</v>
      </c>
    </row>
    <row r="20" spans="1:4" x14ac:dyDescent="0.3">
      <c r="A20" s="7" t="s">
        <v>24</v>
      </c>
      <c r="B20" s="4" t="s">
        <v>10</v>
      </c>
      <c r="C20" s="4" t="s">
        <v>16</v>
      </c>
      <c r="D20" s="6">
        <v>0</v>
      </c>
    </row>
    <row r="21" spans="1:4" x14ac:dyDescent="0.3">
      <c r="A21" s="7" t="s">
        <v>24</v>
      </c>
      <c r="B21" s="4" t="s">
        <v>10</v>
      </c>
      <c r="C21" s="4" t="s">
        <v>17</v>
      </c>
      <c r="D21" s="6">
        <v>110</v>
      </c>
    </row>
    <row r="22" spans="1:4" x14ac:dyDescent="0.3">
      <c r="A22" s="7" t="s">
        <v>24</v>
      </c>
      <c r="B22" s="4" t="s">
        <v>10</v>
      </c>
      <c r="C22" s="4" t="s">
        <v>18</v>
      </c>
      <c r="D22" s="6">
        <v>0</v>
      </c>
    </row>
    <row r="23" spans="1:4" x14ac:dyDescent="0.3">
      <c r="A23" s="7" t="s">
        <v>24</v>
      </c>
      <c r="B23" s="21" t="s">
        <v>11</v>
      </c>
      <c r="C23" s="21" t="s">
        <v>16</v>
      </c>
      <c r="D23" s="9">
        <v>24551.066666666669</v>
      </c>
    </row>
    <row r="24" spans="1:4" x14ac:dyDescent="0.3">
      <c r="A24" s="7" t="s">
        <v>24</v>
      </c>
      <c r="B24" s="4" t="s">
        <v>11</v>
      </c>
      <c r="C24" s="4" t="s">
        <v>17</v>
      </c>
      <c r="D24" s="6">
        <v>38273.5</v>
      </c>
    </row>
    <row r="25" spans="1:4" x14ac:dyDescent="0.3">
      <c r="A25" s="7" t="s">
        <v>24</v>
      </c>
      <c r="B25" s="23" t="s">
        <v>11</v>
      </c>
      <c r="C25" s="23" t="s">
        <v>18</v>
      </c>
      <c r="D25" s="11">
        <v>13137.999999999991</v>
      </c>
    </row>
    <row r="26" spans="1:4" x14ac:dyDescent="0.3">
      <c r="A26" s="7" t="s">
        <v>24</v>
      </c>
      <c r="B26" s="4" t="s">
        <v>12</v>
      </c>
      <c r="C26" s="4" t="s">
        <v>16</v>
      </c>
      <c r="D26" s="6">
        <v>0</v>
      </c>
    </row>
    <row r="27" spans="1:4" x14ac:dyDescent="0.3">
      <c r="A27" s="7" t="s">
        <v>24</v>
      </c>
      <c r="B27" s="4" t="s">
        <v>12</v>
      </c>
      <c r="C27" s="4" t="s">
        <v>17</v>
      </c>
      <c r="D27" s="6">
        <v>0</v>
      </c>
    </row>
    <row r="28" spans="1:4" x14ac:dyDescent="0.3">
      <c r="A28" s="7" t="s">
        <v>24</v>
      </c>
      <c r="B28" s="4" t="s">
        <v>12</v>
      </c>
      <c r="C28" s="4" t="s">
        <v>18</v>
      </c>
      <c r="D28" s="6">
        <v>11128.16666666667</v>
      </c>
    </row>
    <row r="29" spans="1:4" x14ac:dyDescent="0.3">
      <c r="A29" s="7" t="s">
        <v>24</v>
      </c>
      <c r="B29" s="21" t="s">
        <v>13</v>
      </c>
      <c r="C29" s="21" t="s">
        <v>16</v>
      </c>
      <c r="D29" s="9">
        <v>14840</v>
      </c>
    </row>
    <row r="30" spans="1:4" x14ac:dyDescent="0.3">
      <c r="A30" s="7" t="s">
        <v>24</v>
      </c>
      <c r="B30" s="4" t="s">
        <v>13</v>
      </c>
      <c r="C30" s="4" t="s">
        <v>17</v>
      </c>
      <c r="D30" s="6">
        <v>0</v>
      </c>
    </row>
    <row r="31" spans="1:4" x14ac:dyDescent="0.3">
      <c r="A31" s="7" t="s">
        <v>24</v>
      </c>
      <c r="B31" s="23" t="s">
        <v>13</v>
      </c>
      <c r="C31" s="23" t="s">
        <v>18</v>
      </c>
      <c r="D31" s="11">
        <v>0</v>
      </c>
    </row>
    <row r="32" spans="1:4" x14ac:dyDescent="0.3">
      <c r="A32" s="7" t="s">
        <v>24</v>
      </c>
      <c r="B32" s="4" t="s">
        <v>14</v>
      </c>
      <c r="C32" s="4" t="s">
        <v>16</v>
      </c>
      <c r="D32" s="6">
        <v>27058.26666666667</v>
      </c>
    </row>
    <row r="33" spans="1:4" x14ac:dyDescent="0.3">
      <c r="A33" s="7" t="s">
        <v>24</v>
      </c>
      <c r="B33" s="4" t="s">
        <v>14</v>
      </c>
      <c r="C33" s="4" t="s">
        <v>17</v>
      </c>
      <c r="D33" s="6">
        <v>0</v>
      </c>
    </row>
    <row r="34" spans="1:4" x14ac:dyDescent="0.3">
      <c r="A34" s="7" t="s">
        <v>24</v>
      </c>
      <c r="B34" s="4" t="s">
        <v>14</v>
      </c>
      <c r="C34" s="4" t="s">
        <v>18</v>
      </c>
      <c r="D34" s="6">
        <v>0</v>
      </c>
    </row>
    <row r="35" spans="1:4" x14ac:dyDescent="0.3">
      <c r="A35" s="7" t="s">
        <v>24</v>
      </c>
      <c r="B35" s="21" t="s">
        <v>15</v>
      </c>
      <c r="C35" s="21" t="s">
        <v>16</v>
      </c>
      <c r="D35" s="9">
        <v>0</v>
      </c>
    </row>
    <row r="36" spans="1:4" x14ac:dyDescent="0.3">
      <c r="A36" s="7" t="s">
        <v>24</v>
      </c>
      <c r="B36" s="4" t="s">
        <v>15</v>
      </c>
      <c r="C36" s="4" t="s">
        <v>17</v>
      </c>
      <c r="D36" s="6">
        <v>0</v>
      </c>
    </row>
    <row r="37" spans="1:4" ht="15" thickBot="1" x14ac:dyDescent="0.35">
      <c r="A37" s="7" t="s">
        <v>24</v>
      </c>
      <c r="B37" s="25" t="s">
        <v>15</v>
      </c>
      <c r="C37" s="25" t="s">
        <v>18</v>
      </c>
      <c r="D37" s="15">
        <v>0</v>
      </c>
    </row>
    <row r="38" spans="1:4" x14ac:dyDescent="0.3">
      <c r="A38" s="7" t="s">
        <v>51</v>
      </c>
      <c r="B38" s="19" t="s">
        <v>4</v>
      </c>
      <c r="C38" s="19" t="s">
        <v>16</v>
      </c>
      <c r="D38" s="13">
        <v>31555.333333333328</v>
      </c>
    </row>
    <row r="39" spans="1:4" x14ac:dyDescent="0.3">
      <c r="A39" s="7" t="s">
        <v>51</v>
      </c>
      <c r="B39" s="4" t="s">
        <v>4</v>
      </c>
      <c r="C39" s="4" t="s">
        <v>17</v>
      </c>
      <c r="D39" s="6">
        <v>0</v>
      </c>
    </row>
    <row r="40" spans="1:4" x14ac:dyDescent="0.3">
      <c r="A40" s="7" t="s">
        <v>51</v>
      </c>
      <c r="B40" s="4" t="s">
        <v>4</v>
      </c>
      <c r="C40" s="4" t="s">
        <v>18</v>
      </c>
      <c r="D40" s="6">
        <v>35877.399999999987</v>
      </c>
    </row>
    <row r="41" spans="1:4" x14ac:dyDescent="0.3">
      <c r="A41" s="7" t="s">
        <v>51</v>
      </c>
      <c r="B41" s="21" t="s">
        <v>5</v>
      </c>
      <c r="C41" s="21" t="s">
        <v>16</v>
      </c>
      <c r="D41" s="9">
        <v>0</v>
      </c>
    </row>
    <row r="42" spans="1:4" x14ac:dyDescent="0.3">
      <c r="A42" s="7" t="s">
        <v>51</v>
      </c>
      <c r="B42" s="4" t="s">
        <v>5</v>
      </c>
      <c r="C42" s="4" t="s">
        <v>17</v>
      </c>
      <c r="D42" s="6">
        <v>20867.166666666661</v>
      </c>
    </row>
    <row r="43" spans="1:4" x14ac:dyDescent="0.3">
      <c r="A43" s="7" t="s">
        <v>51</v>
      </c>
      <c r="B43" s="23" t="s">
        <v>5</v>
      </c>
      <c r="C43" s="23" t="s">
        <v>18</v>
      </c>
      <c r="D43" s="11">
        <v>3302.6666666666638</v>
      </c>
    </row>
    <row r="44" spans="1:4" x14ac:dyDescent="0.3">
      <c r="A44" s="7" t="s">
        <v>51</v>
      </c>
      <c r="B44" s="4" t="s">
        <v>6</v>
      </c>
      <c r="C44" s="4" t="s">
        <v>16</v>
      </c>
      <c r="D44" s="6">
        <v>914.5</v>
      </c>
    </row>
    <row r="45" spans="1:4" x14ac:dyDescent="0.3">
      <c r="A45" s="7" t="s">
        <v>51</v>
      </c>
      <c r="B45" s="4" t="s">
        <v>6</v>
      </c>
      <c r="C45" s="4" t="s">
        <v>17</v>
      </c>
      <c r="D45" s="6">
        <v>70</v>
      </c>
    </row>
    <row r="46" spans="1:4" x14ac:dyDescent="0.3">
      <c r="A46" s="7" t="s">
        <v>51</v>
      </c>
      <c r="B46" s="4" t="s">
        <v>6</v>
      </c>
      <c r="C46" s="4" t="s">
        <v>18</v>
      </c>
      <c r="D46" s="6">
        <v>34388.999999999993</v>
      </c>
    </row>
    <row r="47" spans="1:4" x14ac:dyDescent="0.3">
      <c r="A47" s="7" t="s">
        <v>51</v>
      </c>
      <c r="B47" s="21" t="s">
        <v>7</v>
      </c>
      <c r="C47" s="21" t="s">
        <v>16</v>
      </c>
      <c r="D47" s="9">
        <v>1410</v>
      </c>
    </row>
    <row r="48" spans="1:4" x14ac:dyDescent="0.3">
      <c r="A48" s="7" t="s">
        <v>51</v>
      </c>
      <c r="B48" s="4" t="s">
        <v>7</v>
      </c>
      <c r="C48" s="4" t="s">
        <v>17</v>
      </c>
      <c r="D48" s="6">
        <v>5040</v>
      </c>
    </row>
    <row r="49" spans="1:4" x14ac:dyDescent="0.3">
      <c r="A49" s="7" t="s">
        <v>51</v>
      </c>
      <c r="B49" s="23" t="s">
        <v>7</v>
      </c>
      <c r="C49" s="23" t="s">
        <v>18</v>
      </c>
      <c r="D49" s="11">
        <v>160</v>
      </c>
    </row>
    <row r="50" spans="1:4" x14ac:dyDescent="0.3">
      <c r="A50" s="7" t="s">
        <v>51</v>
      </c>
      <c r="B50" s="4" t="s">
        <v>8</v>
      </c>
      <c r="C50" s="4" t="s">
        <v>16</v>
      </c>
      <c r="D50" s="6">
        <v>11009.566666666669</v>
      </c>
    </row>
    <row r="51" spans="1:4" x14ac:dyDescent="0.3">
      <c r="A51" s="7" t="s">
        <v>51</v>
      </c>
      <c r="B51" s="4" t="s">
        <v>8</v>
      </c>
      <c r="C51" s="4" t="s">
        <v>17</v>
      </c>
      <c r="D51" s="6">
        <v>1160</v>
      </c>
    </row>
    <row r="52" spans="1:4" x14ac:dyDescent="0.3">
      <c r="A52" s="7" t="s">
        <v>51</v>
      </c>
      <c r="B52" s="4" t="s">
        <v>8</v>
      </c>
      <c r="C52" s="4" t="s">
        <v>18</v>
      </c>
      <c r="D52" s="6">
        <v>570</v>
      </c>
    </row>
    <row r="53" spans="1:4" x14ac:dyDescent="0.3">
      <c r="A53" s="7" t="s">
        <v>51</v>
      </c>
      <c r="B53" s="21" t="s">
        <v>9</v>
      </c>
      <c r="C53" s="21" t="s">
        <v>16</v>
      </c>
      <c r="D53" s="9">
        <v>380</v>
      </c>
    </row>
    <row r="54" spans="1:4" x14ac:dyDescent="0.3">
      <c r="A54" s="7" t="s">
        <v>51</v>
      </c>
      <c r="B54" s="4" t="s">
        <v>9</v>
      </c>
      <c r="C54" s="4" t="s">
        <v>17</v>
      </c>
      <c r="D54" s="6">
        <v>660</v>
      </c>
    </row>
    <row r="55" spans="1:4" x14ac:dyDescent="0.3">
      <c r="A55" s="7" t="s">
        <v>51</v>
      </c>
      <c r="B55" s="23" t="s">
        <v>9</v>
      </c>
      <c r="C55" s="23" t="s">
        <v>18</v>
      </c>
      <c r="D55" s="11">
        <v>1420</v>
      </c>
    </row>
    <row r="56" spans="1:4" x14ac:dyDescent="0.3">
      <c r="A56" s="7" t="s">
        <v>51</v>
      </c>
      <c r="B56" s="4" t="s">
        <v>10</v>
      </c>
      <c r="C56" s="4" t="s">
        <v>16</v>
      </c>
      <c r="D56" s="6">
        <v>1360</v>
      </c>
    </row>
    <row r="57" spans="1:4" x14ac:dyDescent="0.3">
      <c r="A57" s="7" t="s">
        <v>51</v>
      </c>
      <c r="B57" s="4" t="s">
        <v>10</v>
      </c>
      <c r="C57" s="4" t="s">
        <v>17</v>
      </c>
      <c r="D57" s="6">
        <v>1040</v>
      </c>
    </row>
    <row r="58" spans="1:4" x14ac:dyDescent="0.3">
      <c r="A58" s="7" t="s">
        <v>51</v>
      </c>
      <c r="B58" s="4" t="s">
        <v>10</v>
      </c>
      <c r="C58" s="4" t="s">
        <v>18</v>
      </c>
      <c r="D58" s="6">
        <v>24392.666666666661</v>
      </c>
    </row>
    <row r="59" spans="1:4" x14ac:dyDescent="0.3">
      <c r="A59" s="7" t="s">
        <v>51</v>
      </c>
      <c r="B59" s="21" t="s">
        <v>11</v>
      </c>
      <c r="C59" s="21" t="s">
        <v>16</v>
      </c>
      <c r="D59" s="9">
        <v>800</v>
      </c>
    </row>
    <row r="60" spans="1:4" x14ac:dyDescent="0.3">
      <c r="A60" s="7" t="s">
        <v>51</v>
      </c>
      <c r="B60" s="4" t="s">
        <v>11</v>
      </c>
      <c r="C60" s="4" t="s">
        <v>17</v>
      </c>
      <c r="D60" s="6">
        <v>41617.166666666657</v>
      </c>
    </row>
    <row r="61" spans="1:4" x14ac:dyDescent="0.3">
      <c r="A61" s="7" t="s">
        <v>51</v>
      </c>
      <c r="B61" s="23" t="s">
        <v>11</v>
      </c>
      <c r="C61" s="23" t="s">
        <v>18</v>
      </c>
      <c r="D61" s="11">
        <v>1920</v>
      </c>
    </row>
    <row r="62" spans="1:4" x14ac:dyDescent="0.3">
      <c r="A62" s="7" t="s">
        <v>51</v>
      </c>
      <c r="B62" s="4" t="s">
        <v>12</v>
      </c>
      <c r="C62" s="4" t="s">
        <v>16</v>
      </c>
      <c r="D62" s="6">
        <v>70</v>
      </c>
    </row>
    <row r="63" spans="1:4" x14ac:dyDescent="0.3">
      <c r="A63" s="7" t="s">
        <v>51</v>
      </c>
      <c r="B63" s="4" t="s">
        <v>12</v>
      </c>
      <c r="C63" s="4" t="s">
        <v>17</v>
      </c>
      <c r="D63" s="6">
        <v>160</v>
      </c>
    </row>
    <row r="64" spans="1:4" x14ac:dyDescent="0.3">
      <c r="A64" s="7" t="s">
        <v>51</v>
      </c>
      <c r="B64" s="4" t="s">
        <v>12</v>
      </c>
      <c r="C64" s="4" t="s">
        <v>18</v>
      </c>
      <c r="D64" s="6">
        <v>1310</v>
      </c>
    </row>
    <row r="65" spans="1:4" x14ac:dyDescent="0.3">
      <c r="A65" s="7" t="s">
        <v>51</v>
      </c>
      <c r="B65" s="21" t="s">
        <v>13</v>
      </c>
      <c r="C65" s="21" t="s">
        <v>16</v>
      </c>
      <c r="D65" s="9">
        <v>1860</v>
      </c>
    </row>
    <row r="66" spans="1:4" x14ac:dyDescent="0.3">
      <c r="A66" s="7" t="s">
        <v>51</v>
      </c>
      <c r="B66" s="4" t="s">
        <v>13</v>
      </c>
      <c r="C66" s="4" t="s">
        <v>17</v>
      </c>
      <c r="D66" s="6">
        <v>450</v>
      </c>
    </row>
    <row r="67" spans="1:4" x14ac:dyDescent="0.3">
      <c r="A67" s="7" t="s">
        <v>51</v>
      </c>
      <c r="B67" s="23" t="s">
        <v>13</v>
      </c>
      <c r="C67" s="23" t="s">
        <v>18</v>
      </c>
      <c r="D67" s="11">
        <v>0</v>
      </c>
    </row>
    <row r="68" spans="1:4" x14ac:dyDescent="0.3">
      <c r="A68" s="7" t="s">
        <v>51</v>
      </c>
      <c r="B68" s="4" t="s">
        <v>14</v>
      </c>
      <c r="C68" s="4" t="s">
        <v>16</v>
      </c>
      <c r="D68" s="6">
        <v>1140</v>
      </c>
    </row>
    <row r="69" spans="1:4" x14ac:dyDescent="0.3">
      <c r="A69" s="7" t="s">
        <v>51</v>
      </c>
      <c r="B69" s="4" t="s">
        <v>14</v>
      </c>
      <c r="C69" s="4" t="s">
        <v>17</v>
      </c>
      <c r="D69" s="6">
        <v>640</v>
      </c>
    </row>
    <row r="70" spans="1:4" x14ac:dyDescent="0.3">
      <c r="A70" s="7" t="s">
        <v>51</v>
      </c>
      <c r="B70" s="4" t="s">
        <v>14</v>
      </c>
      <c r="C70" s="4" t="s">
        <v>18</v>
      </c>
      <c r="D70" s="6">
        <v>14739.566666666669</v>
      </c>
    </row>
    <row r="71" spans="1:4" x14ac:dyDescent="0.3">
      <c r="A71" s="7" t="s">
        <v>51</v>
      </c>
      <c r="B71" s="21" t="s">
        <v>15</v>
      </c>
      <c r="C71" s="21" t="s">
        <v>16</v>
      </c>
      <c r="D71" s="9">
        <v>460</v>
      </c>
    </row>
    <row r="72" spans="1:4" x14ac:dyDescent="0.3">
      <c r="A72" s="7" t="s">
        <v>51</v>
      </c>
      <c r="B72" s="4" t="s">
        <v>15</v>
      </c>
      <c r="C72" s="4" t="s">
        <v>17</v>
      </c>
      <c r="D72" s="6">
        <v>42130</v>
      </c>
    </row>
    <row r="73" spans="1:4" ht="15" thickBot="1" x14ac:dyDescent="0.35">
      <c r="A73" s="7" t="s">
        <v>51</v>
      </c>
      <c r="B73" s="25" t="s">
        <v>15</v>
      </c>
      <c r="C73" s="25" t="s">
        <v>18</v>
      </c>
      <c r="D73" s="15">
        <v>260</v>
      </c>
    </row>
    <row r="74" spans="1:4" x14ac:dyDescent="0.3">
      <c r="A74" s="7" t="s">
        <v>52</v>
      </c>
      <c r="B74" s="19" t="s">
        <v>4</v>
      </c>
      <c r="C74" s="19" t="s">
        <v>16</v>
      </c>
      <c r="D74" s="13">
        <v>182815.8</v>
      </c>
    </row>
    <row r="75" spans="1:4" x14ac:dyDescent="0.3">
      <c r="A75" s="7" t="s">
        <v>52</v>
      </c>
      <c r="B75" s="4" t="s">
        <v>4</v>
      </c>
      <c r="C75" s="4" t="s">
        <v>17</v>
      </c>
      <c r="D75" s="6">
        <v>560</v>
      </c>
    </row>
    <row r="76" spans="1:4" x14ac:dyDescent="0.3">
      <c r="A76" s="7" t="s">
        <v>52</v>
      </c>
      <c r="B76" s="4" t="s">
        <v>4</v>
      </c>
      <c r="C76" s="4" t="s">
        <v>18</v>
      </c>
      <c r="D76" s="6">
        <v>0</v>
      </c>
    </row>
    <row r="77" spans="1:4" x14ac:dyDescent="0.3">
      <c r="A77" s="7" t="s">
        <v>52</v>
      </c>
      <c r="B77" s="21" t="s">
        <v>5</v>
      </c>
      <c r="C77" s="21" t="s">
        <v>16</v>
      </c>
      <c r="D77" s="9">
        <v>149701.6333333333</v>
      </c>
    </row>
    <row r="78" spans="1:4" x14ac:dyDescent="0.3">
      <c r="A78" s="7" t="s">
        <v>52</v>
      </c>
      <c r="B78" s="4" t="s">
        <v>5</v>
      </c>
      <c r="C78" s="4" t="s">
        <v>17</v>
      </c>
      <c r="D78" s="6">
        <v>0</v>
      </c>
    </row>
    <row r="79" spans="1:4" x14ac:dyDescent="0.3">
      <c r="A79" s="7" t="s">
        <v>52</v>
      </c>
      <c r="B79" s="23" t="s">
        <v>5</v>
      </c>
      <c r="C79" s="23" t="s">
        <v>18</v>
      </c>
      <c r="D79" s="11">
        <v>306398.3666666667</v>
      </c>
    </row>
    <row r="80" spans="1:4" x14ac:dyDescent="0.3">
      <c r="A80" s="7" t="s">
        <v>52</v>
      </c>
      <c r="B80" s="4" t="s">
        <v>6</v>
      </c>
      <c r="C80" s="4" t="s">
        <v>16</v>
      </c>
      <c r="D80" s="6">
        <v>165487.66666666669</v>
      </c>
    </row>
    <row r="81" spans="1:4" x14ac:dyDescent="0.3">
      <c r="A81" s="7" t="s">
        <v>52</v>
      </c>
      <c r="B81" s="4" t="s">
        <v>6</v>
      </c>
      <c r="C81" s="4" t="s">
        <v>17</v>
      </c>
      <c r="D81" s="6">
        <v>5940</v>
      </c>
    </row>
    <row r="82" spans="1:4" x14ac:dyDescent="0.3">
      <c r="A82" s="7" t="s">
        <v>52</v>
      </c>
      <c r="B82" s="4" t="s">
        <v>6</v>
      </c>
      <c r="C82" s="4" t="s">
        <v>18</v>
      </c>
      <c r="D82" s="6">
        <v>0</v>
      </c>
    </row>
    <row r="83" spans="1:4" x14ac:dyDescent="0.3">
      <c r="A83" s="7" t="s">
        <v>52</v>
      </c>
      <c r="B83" s="21" t="s">
        <v>7</v>
      </c>
      <c r="C83" s="21" t="s">
        <v>16</v>
      </c>
      <c r="D83" s="9">
        <v>1120</v>
      </c>
    </row>
    <row r="84" spans="1:4" x14ac:dyDescent="0.3">
      <c r="A84" s="7" t="s">
        <v>52</v>
      </c>
      <c r="B84" s="4" t="s">
        <v>7</v>
      </c>
      <c r="C84" s="4" t="s">
        <v>17</v>
      </c>
      <c r="D84" s="6">
        <v>16087.166666666661</v>
      </c>
    </row>
    <row r="85" spans="1:4" x14ac:dyDescent="0.3">
      <c r="A85" s="7" t="s">
        <v>52</v>
      </c>
      <c r="B85" s="23" t="s">
        <v>7</v>
      </c>
      <c r="C85" s="23" t="s">
        <v>18</v>
      </c>
      <c r="D85" s="11">
        <v>0</v>
      </c>
    </row>
    <row r="86" spans="1:4" x14ac:dyDescent="0.3">
      <c r="A86" s="7" t="s">
        <v>52</v>
      </c>
      <c r="B86" s="4" t="s">
        <v>8</v>
      </c>
      <c r="C86" s="4" t="s">
        <v>16</v>
      </c>
      <c r="D86" s="6">
        <v>9961.899999999996</v>
      </c>
    </row>
    <row r="87" spans="1:4" x14ac:dyDescent="0.3">
      <c r="A87" s="7" t="s">
        <v>52</v>
      </c>
      <c r="B87" s="4" t="s">
        <v>8</v>
      </c>
      <c r="C87" s="4" t="s">
        <v>17</v>
      </c>
      <c r="D87" s="6">
        <v>0</v>
      </c>
    </row>
    <row r="88" spans="1:4" x14ac:dyDescent="0.3">
      <c r="A88" s="7" t="s">
        <v>52</v>
      </c>
      <c r="B88" s="4" t="s">
        <v>8</v>
      </c>
      <c r="C88" s="4" t="s">
        <v>18</v>
      </c>
      <c r="D88" s="6">
        <v>11426.33333333333</v>
      </c>
    </row>
    <row r="89" spans="1:4" x14ac:dyDescent="0.3">
      <c r="A89" s="7" t="s">
        <v>52</v>
      </c>
      <c r="B89" s="21" t="s">
        <v>9</v>
      </c>
      <c r="C89" s="21" t="s">
        <v>16</v>
      </c>
      <c r="D89" s="9">
        <v>470</v>
      </c>
    </row>
    <row r="90" spans="1:4" x14ac:dyDescent="0.3">
      <c r="A90" s="7" t="s">
        <v>52</v>
      </c>
      <c r="B90" s="4" t="s">
        <v>9</v>
      </c>
      <c r="C90" s="4" t="s">
        <v>17</v>
      </c>
      <c r="D90" s="6">
        <v>1272.9000000000001</v>
      </c>
    </row>
    <row r="91" spans="1:4" x14ac:dyDescent="0.3">
      <c r="A91" s="7" t="s">
        <v>52</v>
      </c>
      <c r="B91" s="23" t="s">
        <v>9</v>
      </c>
      <c r="C91" s="23" t="s">
        <v>18</v>
      </c>
      <c r="D91" s="11">
        <v>1860</v>
      </c>
    </row>
    <row r="92" spans="1:4" x14ac:dyDescent="0.3">
      <c r="A92" s="7" t="s">
        <v>52</v>
      </c>
      <c r="B92" s="4" t="s">
        <v>10</v>
      </c>
      <c r="C92" s="4" t="s">
        <v>16</v>
      </c>
      <c r="D92" s="6">
        <v>70</v>
      </c>
    </row>
    <row r="93" spans="1:4" x14ac:dyDescent="0.3">
      <c r="A93" s="7" t="s">
        <v>52</v>
      </c>
      <c r="B93" s="4" t="s">
        <v>10</v>
      </c>
      <c r="C93" s="4" t="s">
        <v>17</v>
      </c>
      <c r="D93" s="6">
        <v>0</v>
      </c>
    </row>
    <row r="94" spans="1:4" x14ac:dyDescent="0.3">
      <c r="A94" s="7" t="s">
        <v>52</v>
      </c>
      <c r="B94" s="4" t="s">
        <v>10</v>
      </c>
      <c r="C94" s="4" t="s">
        <v>18</v>
      </c>
      <c r="D94" s="6">
        <v>930</v>
      </c>
    </row>
    <row r="95" spans="1:4" x14ac:dyDescent="0.3">
      <c r="A95" s="7" t="s">
        <v>52</v>
      </c>
      <c r="B95" s="21" t="s">
        <v>11</v>
      </c>
      <c r="C95" s="21" t="s">
        <v>16</v>
      </c>
      <c r="D95" s="9">
        <v>30</v>
      </c>
    </row>
    <row r="96" spans="1:4" x14ac:dyDescent="0.3">
      <c r="A96" s="7" t="s">
        <v>52</v>
      </c>
      <c r="B96" s="4" t="s">
        <v>11</v>
      </c>
      <c r="C96" s="4" t="s">
        <v>17</v>
      </c>
      <c r="D96" s="6">
        <v>52330.866666666669</v>
      </c>
    </row>
    <row r="97" spans="1:4" x14ac:dyDescent="0.3">
      <c r="A97" s="7" t="s">
        <v>52</v>
      </c>
      <c r="B97" s="23" t="s">
        <v>11</v>
      </c>
      <c r="C97" s="23" t="s">
        <v>18</v>
      </c>
      <c r="D97" s="11">
        <v>0</v>
      </c>
    </row>
    <row r="98" spans="1:4" x14ac:dyDescent="0.3">
      <c r="A98" s="7" t="s">
        <v>52</v>
      </c>
      <c r="B98" s="4" t="s">
        <v>12</v>
      </c>
      <c r="C98" s="4" t="s">
        <v>16</v>
      </c>
      <c r="D98" s="6">
        <v>0</v>
      </c>
    </row>
    <row r="99" spans="1:4" x14ac:dyDescent="0.3">
      <c r="A99" s="7" t="s">
        <v>52</v>
      </c>
      <c r="B99" s="4" t="s">
        <v>12</v>
      </c>
      <c r="C99" s="4" t="s">
        <v>17</v>
      </c>
      <c r="D99" s="6">
        <v>20217.566666666669</v>
      </c>
    </row>
    <row r="100" spans="1:4" x14ac:dyDescent="0.3">
      <c r="A100" s="7" t="s">
        <v>52</v>
      </c>
      <c r="B100" s="4" t="s">
        <v>12</v>
      </c>
      <c r="C100" s="4" t="s">
        <v>18</v>
      </c>
      <c r="D100" s="6">
        <v>230</v>
      </c>
    </row>
    <row r="101" spans="1:4" x14ac:dyDescent="0.3">
      <c r="A101" s="7" t="s">
        <v>52</v>
      </c>
      <c r="B101" s="21" t="s">
        <v>13</v>
      </c>
      <c r="C101" s="21" t="s">
        <v>16</v>
      </c>
      <c r="D101" s="9">
        <v>25710.833333333328</v>
      </c>
    </row>
    <row r="102" spans="1:4" x14ac:dyDescent="0.3">
      <c r="A102" s="7" t="s">
        <v>52</v>
      </c>
      <c r="B102" s="4" t="s">
        <v>13</v>
      </c>
      <c r="C102" s="4" t="s">
        <v>17</v>
      </c>
      <c r="D102" s="6">
        <v>0</v>
      </c>
    </row>
    <row r="103" spans="1:4" x14ac:dyDescent="0.3">
      <c r="A103" s="7" t="s">
        <v>52</v>
      </c>
      <c r="B103" s="23" t="s">
        <v>13</v>
      </c>
      <c r="C103" s="23" t="s">
        <v>18</v>
      </c>
      <c r="D103" s="11">
        <v>0</v>
      </c>
    </row>
    <row r="104" spans="1:4" x14ac:dyDescent="0.3">
      <c r="A104" s="7" t="s">
        <v>52</v>
      </c>
      <c r="B104" s="4" t="s">
        <v>14</v>
      </c>
      <c r="C104" s="4" t="s">
        <v>16</v>
      </c>
      <c r="D104" s="6">
        <v>15592</v>
      </c>
    </row>
    <row r="105" spans="1:4" x14ac:dyDescent="0.3">
      <c r="A105" s="7" t="s">
        <v>52</v>
      </c>
      <c r="B105" s="4" t="s">
        <v>14</v>
      </c>
      <c r="C105" s="4" t="s">
        <v>17</v>
      </c>
      <c r="D105" s="6">
        <v>73668.333333333314</v>
      </c>
    </row>
    <row r="106" spans="1:4" x14ac:dyDescent="0.3">
      <c r="A106" s="7" t="s">
        <v>52</v>
      </c>
      <c r="B106" s="4" t="s">
        <v>14</v>
      </c>
      <c r="C106" s="4" t="s">
        <v>18</v>
      </c>
      <c r="D106" s="6">
        <v>1460</v>
      </c>
    </row>
    <row r="107" spans="1:4" x14ac:dyDescent="0.3">
      <c r="A107" s="7" t="s">
        <v>52</v>
      </c>
      <c r="B107" s="21" t="s">
        <v>15</v>
      </c>
      <c r="C107" s="21" t="s">
        <v>16</v>
      </c>
      <c r="D107" s="9">
        <v>0</v>
      </c>
    </row>
    <row r="108" spans="1:4" x14ac:dyDescent="0.3">
      <c r="A108" s="7" t="s">
        <v>52</v>
      </c>
      <c r="B108" s="4" t="s">
        <v>15</v>
      </c>
      <c r="C108" s="4" t="s">
        <v>17</v>
      </c>
      <c r="D108" s="6">
        <v>1560</v>
      </c>
    </row>
    <row r="109" spans="1:4" ht="15" thickBot="1" x14ac:dyDescent="0.35">
      <c r="A109" s="7" t="s">
        <v>52</v>
      </c>
      <c r="B109" s="25" t="s">
        <v>15</v>
      </c>
      <c r="C109" s="25" t="s">
        <v>18</v>
      </c>
      <c r="D109" s="15">
        <v>2850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01A2-8BE1-486D-ADD0-CA5BB51A2948}">
  <dimension ref="A1:L42"/>
  <sheetViews>
    <sheetView showGridLines="0" topLeftCell="A19" workbookViewId="0">
      <selection activeCell="F37" sqref="F37"/>
    </sheetView>
  </sheetViews>
  <sheetFormatPr defaultRowHeight="14.4" x14ac:dyDescent="0.3"/>
  <cols>
    <col min="1" max="1" width="10.44140625" bestFit="1" customWidth="1"/>
    <col min="2" max="2" width="10.6640625" bestFit="1" customWidth="1"/>
    <col min="3" max="3" width="5.88671875" customWidth="1"/>
  </cols>
  <sheetData>
    <row r="1" spans="1:12" ht="15" thickBot="1" x14ac:dyDescent="0.35">
      <c r="D1" s="34" t="s">
        <v>59</v>
      </c>
      <c r="E1" s="34"/>
      <c r="F1" s="34"/>
    </row>
    <row r="2" spans="1:12" ht="15" thickBot="1" x14ac:dyDescent="0.35">
      <c r="A2" s="7" t="s">
        <v>1</v>
      </c>
      <c r="B2" s="7" t="s">
        <v>2</v>
      </c>
      <c r="C2" s="7"/>
      <c r="D2" s="32" t="s">
        <v>58</v>
      </c>
      <c r="E2" s="31" t="s">
        <v>56</v>
      </c>
      <c r="F2" s="31" t="s">
        <v>57</v>
      </c>
    </row>
    <row r="3" spans="1:12" x14ac:dyDescent="0.3">
      <c r="A3" s="12" t="s">
        <v>4</v>
      </c>
      <c r="B3" s="12" t="s">
        <v>16</v>
      </c>
      <c r="C3" s="12"/>
      <c r="D3" s="13">
        <v>590</v>
      </c>
      <c r="E3" s="13">
        <v>125720</v>
      </c>
      <c r="F3" s="13">
        <v>800</v>
      </c>
      <c r="H3" s="3">
        <f t="shared" ref="H3:H38" si="0">MIN(D3:F3)</f>
        <v>590</v>
      </c>
      <c r="J3">
        <f t="shared" ref="J3:L38" si="1">IF(D3=$H3,1,0)</f>
        <v>1</v>
      </c>
      <c r="K3">
        <f t="shared" si="1"/>
        <v>0</v>
      </c>
      <c r="L3">
        <f t="shared" si="1"/>
        <v>0</v>
      </c>
    </row>
    <row r="4" spans="1:12" x14ac:dyDescent="0.3">
      <c r="A4" s="5" t="s">
        <v>4</v>
      </c>
      <c r="B4" s="5" t="s">
        <v>17</v>
      </c>
      <c r="C4" s="5"/>
      <c r="D4" s="6">
        <v>0</v>
      </c>
      <c r="E4" s="6">
        <v>0</v>
      </c>
      <c r="F4" s="6">
        <v>19920.633330000001</v>
      </c>
      <c r="H4" s="3">
        <f t="shared" si="0"/>
        <v>0</v>
      </c>
      <c r="J4">
        <f t="shared" si="1"/>
        <v>1</v>
      </c>
      <c r="K4">
        <f t="shared" si="1"/>
        <v>1</v>
      </c>
      <c r="L4">
        <f t="shared" si="1"/>
        <v>0</v>
      </c>
    </row>
    <row r="5" spans="1:12" x14ac:dyDescent="0.3">
      <c r="A5" s="5" t="s">
        <v>4</v>
      </c>
      <c r="B5" s="5" t="s">
        <v>18</v>
      </c>
      <c r="C5" s="5"/>
      <c r="D5" s="6">
        <v>0</v>
      </c>
      <c r="E5" s="6">
        <v>0</v>
      </c>
      <c r="F5" s="6">
        <v>47596.833330000001</v>
      </c>
      <c r="H5" s="3">
        <f t="shared" si="0"/>
        <v>0</v>
      </c>
      <c r="J5">
        <f t="shared" si="1"/>
        <v>1</v>
      </c>
      <c r="K5">
        <f t="shared" si="1"/>
        <v>1</v>
      </c>
      <c r="L5">
        <f t="shared" si="1"/>
        <v>0</v>
      </c>
    </row>
    <row r="6" spans="1:12" x14ac:dyDescent="0.3">
      <c r="A6" s="8" t="s">
        <v>5</v>
      </c>
      <c r="B6" s="8" t="s">
        <v>16</v>
      </c>
      <c r="C6" s="8"/>
      <c r="D6" s="9">
        <v>1400</v>
      </c>
      <c r="E6" s="9">
        <v>0</v>
      </c>
      <c r="F6" s="9">
        <v>35165.633329999997</v>
      </c>
      <c r="H6" s="3">
        <f t="shared" si="0"/>
        <v>0</v>
      </c>
      <c r="J6">
        <f t="shared" si="1"/>
        <v>0</v>
      </c>
      <c r="K6">
        <f t="shared" si="1"/>
        <v>1</v>
      </c>
      <c r="L6">
        <f t="shared" si="1"/>
        <v>0</v>
      </c>
    </row>
    <row r="7" spans="1:12" x14ac:dyDescent="0.3">
      <c r="A7" s="5" t="s">
        <v>5</v>
      </c>
      <c r="B7" s="5" t="s">
        <v>17</v>
      </c>
      <c r="C7" s="5"/>
      <c r="D7" s="6">
        <v>63122.833333333343</v>
      </c>
      <c r="E7" s="6">
        <v>0</v>
      </c>
      <c r="F7" s="6">
        <v>66490.266669999997</v>
      </c>
      <c r="H7" s="3">
        <f t="shared" si="0"/>
        <v>0</v>
      </c>
      <c r="J7">
        <f t="shared" si="1"/>
        <v>0</v>
      </c>
      <c r="K7">
        <f t="shared" si="1"/>
        <v>1</v>
      </c>
      <c r="L7">
        <f t="shared" si="1"/>
        <v>0</v>
      </c>
    </row>
    <row r="8" spans="1:12" x14ac:dyDescent="0.3">
      <c r="A8" s="10" t="s">
        <v>5</v>
      </c>
      <c r="B8" s="10" t="s">
        <v>18</v>
      </c>
      <c r="C8" s="10"/>
      <c r="D8" s="11">
        <v>1490</v>
      </c>
      <c r="E8" s="11">
        <v>48806.96666666666</v>
      </c>
      <c r="F8" s="11">
        <v>1380</v>
      </c>
      <c r="H8" s="3">
        <f t="shared" si="0"/>
        <v>1380</v>
      </c>
      <c r="J8">
        <f t="shared" si="1"/>
        <v>0</v>
      </c>
      <c r="K8">
        <f t="shared" si="1"/>
        <v>0</v>
      </c>
      <c r="L8">
        <f t="shared" si="1"/>
        <v>1</v>
      </c>
    </row>
    <row r="9" spans="1:12" x14ac:dyDescent="0.3">
      <c r="A9" s="5" t="s">
        <v>6</v>
      </c>
      <c r="B9" s="5" t="s">
        <v>16</v>
      </c>
      <c r="C9" s="5"/>
      <c r="D9" s="6">
        <v>0</v>
      </c>
      <c r="E9" s="6">
        <v>26047.533333333329</v>
      </c>
      <c r="F9" s="6">
        <v>0</v>
      </c>
      <c r="H9" s="3">
        <f t="shared" si="0"/>
        <v>0</v>
      </c>
      <c r="J9">
        <f t="shared" si="1"/>
        <v>1</v>
      </c>
      <c r="K9">
        <f t="shared" si="1"/>
        <v>0</v>
      </c>
      <c r="L9">
        <f t="shared" si="1"/>
        <v>1</v>
      </c>
    </row>
    <row r="10" spans="1:12" x14ac:dyDescent="0.3">
      <c r="A10" s="5" t="s">
        <v>6</v>
      </c>
      <c r="B10" s="5" t="s">
        <v>17</v>
      </c>
      <c r="C10" s="5"/>
      <c r="D10" s="6">
        <v>10</v>
      </c>
      <c r="E10" s="6">
        <v>0</v>
      </c>
      <c r="F10" s="6">
        <v>0</v>
      </c>
      <c r="H10" s="3">
        <f t="shared" si="0"/>
        <v>0</v>
      </c>
      <c r="J10">
        <f t="shared" si="1"/>
        <v>0</v>
      </c>
      <c r="K10">
        <f t="shared" si="1"/>
        <v>1</v>
      </c>
      <c r="L10">
        <f t="shared" si="1"/>
        <v>1</v>
      </c>
    </row>
    <row r="11" spans="1:12" x14ac:dyDescent="0.3">
      <c r="A11" s="5" t="s">
        <v>6</v>
      </c>
      <c r="B11" s="5" t="s">
        <v>18</v>
      </c>
      <c r="C11" s="5"/>
      <c r="D11" s="6">
        <v>600</v>
      </c>
      <c r="E11" s="6">
        <v>0</v>
      </c>
      <c r="F11" s="6">
        <v>60148.233330000003</v>
      </c>
      <c r="H11" s="3">
        <f t="shared" si="0"/>
        <v>0</v>
      </c>
      <c r="J11">
        <f t="shared" si="1"/>
        <v>0</v>
      </c>
      <c r="K11">
        <f t="shared" si="1"/>
        <v>1</v>
      </c>
      <c r="L11">
        <f t="shared" si="1"/>
        <v>0</v>
      </c>
    </row>
    <row r="12" spans="1:12" x14ac:dyDescent="0.3">
      <c r="A12" s="8" t="s">
        <v>7</v>
      </c>
      <c r="B12" s="8" t="s">
        <v>16</v>
      </c>
      <c r="C12" s="8"/>
      <c r="D12" s="9">
        <v>16840</v>
      </c>
      <c r="E12" s="9">
        <v>17377.833333333328</v>
      </c>
      <c r="F12" s="9">
        <v>26583.9</v>
      </c>
      <c r="H12" s="3">
        <f t="shared" si="0"/>
        <v>16840</v>
      </c>
      <c r="J12">
        <f t="shared" si="1"/>
        <v>1</v>
      </c>
      <c r="K12">
        <f t="shared" si="1"/>
        <v>0</v>
      </c>
      <c r="L12">
        <f t="shared" si="1"/>
        <v>0</v>
      </c>
    </row>
    <row r="13" spans="1:12" x14ac:dyDescent="0.3">
      <c r="A13" s="5" t="s">
        <v>7</v>
      </c>
      <c r="B13" s="5" t="s">
        <v>17</v>
      </c>
      <c r="C13" s="5"/>
      <c r="D13" s="6">
        <v>0</v>
      </c>
      <c r="E13" s="6">
        <v>0</v>
      </c>
      <c r="F13" s="6">
        <v>0</v>
      </c>
      <c r="H13" s="3">
        <f t="shared" si="0"/>
        <v>0</v>
      </c>
      <c r="J13">
        <f t="shared" si="1"/>
        <v>1</v>
      </c>
      <c r="K13">
        <f t="shared" si="1"/>
        <v>1</v>
      </c>
      <c r="L13">
        <f t="shared" si="1"/>
        <v>1</v>
      </c>
    </row>
    <row r="14" spans="1:12" x14ac:dyDescent="0.3">
      <c r="A14" s="10" t="s">
        <v>7</v>
      </c>
      <c r="B14" s="10" t="s">
        <v>18</v>
      </c>
      <c r="C14" s="10"/>
      <c r="D14" s="11">
        <v>0</v>
      </c>
      <c r="E14" s="11">
        <v>0</v>
      </c>
      <c r="F14" s="11">
        <v>221839.9333</v>
      </c>
      <c r="H14" s="3">
        <f t="shared" si="0"/>
        <v>0</v>
      </c>
      <c r="J14">
        <f t="shared" si="1"/>
        <v>1</v>
      </c>
      <c r="K14">
        <f t="shared" si="1"/>
        <v>1</v>
      </c>
      <c r="L14">
        <f t="shared" si="1"/>
        <v>0</v>
      </c>
    </row>
    <row r="15" spans="1:12" x14ac:dyDescent="0.3">
      <c r="A15" s="5" t="s">
        <v>8</v>
      </c>
      <c r="B15" s="5" t="s">
        <v>16</v>
      </c>
      <c r="C15" s="5"/>
      <c r="D15" s="6">
        <v>0</v>
      </c>
      <c r="E15" s="6">
        <v>41367.1</v>
      </c>
      <c r="F15" s="6">
        <v>7540</v>
      </c>
      <c r="H15" s="3">
        <f t="shared" si="0"/>
        <v>0</v>
      </c>
      <c r="J15">
        <f t="shared" si="1"/>
        <v>1</v>
      </c>
      <c r="K15">
        <f t="shared" si="1"/>
        <v>0</v>
      </c>
      <c r="L15">
        <f t="shared" si="1"/>
        <v>0</v>
      </c>
    </row>
    <row r="16" spans="1:12" x14ac:dyDescent="0.3">
      <c r="A16" s="5" t="s">
        <v>8</v>
      </c>
      <c r="B16" s="5" t="s">
        <v>17</v>
      </c>
      <c r="C16" s="5"/>
      <c r="D16" s="6">
        <v>16953.73333333333</v>
      </c>
      <c r="E16" s="6">
        <v>0</v>
      </c>
      <c r="F16" s="6">
        <v>180266.53330000001</v>
      </c>
      <c r="H16" s="3">
        <f t="shared" si="0"/>
        <v>0</v>
      </c>
      <c r="J16">
        <f t="shared" si="1"/>
        <v>0</v>
      </c>
      <c r="K16">
        <f t="shared" si="1"/>
        <v>1</v>
      </c>
      <c r="L16">
        <f t="shared" si="1"/>
        <v>0</v>
      </c>
    </row>
    <row r="17" spans="1:12" x14ac:dyDescent="0.3">
      <c r="A17" s="5" t="s">
        <v>8</v>
      </c>
      <c r="B17" s="5" t="s">
        <v>18</v>
      </c>
      <c r="C17" s="5"/>
      <c r="D17" s="6">
        <v>0</v>
      </c>
      <c r="E17" s="6">
        <v>0</v>
      </c>
      <c r="F17" s="6">
        <v>122816.76669999999</v>
      </c>
      <c r="H17" s="3">
        <f t="shared" si="0"/>
        <v>0</v>
      </c>
      <c r="J17">
        <f t="shared" si="1"/>
        <v>1</v>
      </c>
      <c r="K17">
        <f t="shared" si="1"/>
        <v>1</v>
      </c>
      <c r="L17">
        <f t="shared" si="1"/>
        <v>0</v>
      </c>
    </row>
    <row r="18" spans="1:12" x14ac:dyDescent="0.3">
      <c r="A18" s="8" t="s">
        <v>9</v>
      </c>
      <c r="B18" s="8" t="s">
        <v>16</v>
      </c>
      <c r="C18" s="8"/>
      <c r="D18" s="9">
        <v>34388.23333333333</v>
      </c>
      <c r="E18" s="9">
        <v>0</v>
      </c>
      <c r="F18" s="9">
        <v>100</v>
      </c>
      <c r="H18" s="3">
        <f t="shared" si="0"/>
        <v>0</v>
      </c>
      <c r="J18">
        <f t="shared" si="1"/>
        <v>0</v>
      </c>
      <c r="K18">
        <f t="shared" si="1"/>
        <v>1</v>
      </c>
      <c r="L18">
        <f t="shared" si="1"/>
        <v>0</v>
      </c>
    </row>
    <row r="19" spans="1:12" x14ac:dyDescent="0.3">
      <c r="A19" s="5" t="s">
        <v>9</v>
      </c>
      <c r="B19" s="5" t="s">
        <v>17</v>
      </c>
      <c r="C19" s="5"/>
      <c r="D19" s="6">
        <v>36870.066666666673</v>
      </c>
      <c r="E19" s="6">
        <v>0</v>
      </c>
      <c r="F19" s="6">
        <v>1830</v>
      </c>
      <c r="H19" s="3">
        <f t="shared" si="0"/>
        <v>0</v>
      </c>
      <c r="J19">
        <f t="shared" si="1"/>
        <v>0</v>
      </c>
      <c r="K19">
        <f t="shared" si="1"/>
        <v>1</v>
      </c>
      <c r="L19">
        <f t="shared" si="1"/>
        <v>0</v>
      </c>
    </row>
    <row r="20" spans="1:12" x14ac:dyDescent="0.3">
      <c r="A20" s="10" t="s">
        <v>9</v>
      </c>
      <c r="B20" s="10" t="s">
        <v>18</v>
      </c>
      <c r="C20" s="10"/>
      <c r="D20" s="11">
        <v>0</v>
      </c>
      <c r="E20" s="11">
        <v>390</v>
      </c>
      <c r="F20" s="11">
        <v>0</v>
      </c>
      <c r="H20" s="3">
        <f t="shared" si="0"/>
        <v>0</v>
      </c>
      <c r="J20">
        <f t="shared" si="1"/>
        <v>1</v>
      </c>
      <c r="K20">
        <f t="shared" si="1"/>
        <v>0</v>
      </c>
      <c r="L20">
        <f t="shared" si="1"/>
        <v>1</v>
      </c>
    </row>
    <row r="21" spans="1:12" x14ac:dyDescent="0.3">
      <c r="A21" s="5" t="s">
        <v>10</v>
      </c>
      <c r="B21" s="5" t="s">
        <v>16</v>
      </c>
      <c r="C21" s="5"/>
      <c r="D21" s="6">
        <v>8666.3333333333321</v>
      </c>
      <c r="E21" s="6">
        <v>0</v>
      </c>
      <c r="F21" s="6">
        <v>5630</v>
      </c>
      <c r="H21" s="3">
        <f t="shared" si="0"/>
        <v>0</v>
      </c>
      <c r="J21">
        <f t="shared" si="1"/>
        <v>0</v>
      </c>
      <c r="K21">
        <f t="shared" si="1"/>
        <v>1</v>
      </c>
      <c r="L21">
        <f t="shared" si="1"/>
        <v>0</v>
      </c>
    </row>
    <row r="22" spans="1:12" x14ac:dyDescent="0.3">
      <c r="A22" s="5" t="s">
        <v>10</v>
      </c>
      <c r="B22" s="5" t="s">
        <v>17</v>
      </c>
      <c r="C22" s="5"/>
      <c r="D22" s="6">
        <v>0</v>
      </c>
      <c r="E22" s="6">
        <v>110</v>
      </c>
      <c r="F22" s="6">
        <v>100</v>
      </c>
      <c r="H22" s="3">
        <f t="shared" si="0"/>
        <v>0</v>
      </c>
      <c r="J22">
        <f t="shared" si="1"/>
        <v>1</v>
      </c>
      <c r="K22">
        <f t="shared" si="1"/>
        <v>0</v>
      </c>
      <c r="L22">
        <f t="shared" si="1"/>
        <v>0</v>
      </c>
    </row>
    <row r="23" spans="1:12" x14ac:dyDescent="0.3">
      <c r="A23" s="5" t="s">
        <v>10</v>
      </c>
      <c r="B23" s="5" t="s">
        <v>18</v>
      </c>
      <c r="C23" s="5"/>
      <c r="D23" s="6">
        <v>5050</v>
      </c>
      <c r="E23" s="6">
        <v>0</v>
      </c>
      <c r="F23" s="6">
        <v>950</v>
      </c>
      <c r="H23" s="3">
        <f t="shared" si="0"/>
        <v>0</v>
      </c>
      <c r="J23">
        <f t="shared" si="1"/>
        <v>0</v>
      </c>
      <c r="K23">
        <f t="shared" si="1"/>
        <v>1</v>
      </c>
      <c r="L23">
        <f t="shared" si="1"/>
        <v>0</v>
      </c>
    </row>
    <row r="24" spans="1:12" x14ac:dyDescent="0.3">
      <c r="A24" s="8" t="s">
        <v>11</v>
      </c>
      <c r="B24" s="8" t="s">
        <v>16</v>
      </c>
      <c r="C24" s="8"/>
      <c r="D24" s="9">
        <v>0</v>
      </c>
      <c r="E24" s="9">
        <v>24551.066666666669</v>
      </c>
      <c r="F24" s="9">
        <v>0</v>
      </c>
      <c r="H24" s="3">
        <f t="shared" si="0"/>
        <v>0</v>
      </c>
      <c r="J24">
        <f t="shared" si="1"/>
        <v>1</v>
      </c>
      <c r="K24">
        <f t="shared" si="1"/>
        <v>0</v>
      </c>
      <c r="L24">
        <f t="shared" si="1"/>
        <v>1</v>
      </c>
    </row>
    <row r="25" spans="1:12" x14ac:dyDescent="0.3">
      <c r="A25" s="5" t="s">
        <v>11</v>
      </c>
      <c r="B25" s="5" t="s">
        <v>17</v>
      </c>
      <c r="C25" s="5"/>
      <c r="D25" s="6">
        <v>0</v>
      </c>
      <c r="E25" s="6">
        <v>38273.5</v>
      </c>
      <c r="F25" s="6">
        <v>26254.266670000001</v>
      </c>
      <c r="H25" s="3">
        <f t="shared" si="0"/>
        <v>0</v>
      </c>
      <c r="J25">
        <f t="shared" si="1"/>
        <v>1</v>
      </c>
      <c r="K25">
        <f t="shared" si="1"/>
        <v>0</v>
      </c>
      <c r="L25">
        <f t="shared" si="1"/>
        <v>0</v>
      </c>
    </row>
    <row r="26" spans="1:12" x14ac:dyDescent="0.3">
      <c r="A26" s="10" t="s">
        <v>11</v>
      </c>
      <c r="B26" s="10" t="s">
        <v>18</v>
      </c>
      <c r="C26" s="10"/>
      <c r="D26" s="11">
        <v>0</v>
      </c>
      <c r="E26" s="11">
        <v>13137.999999999991</v>
      </c>
      <c r="F26" s="11">
        <v>0</v>
      </c>
      <c r="H26" s="3">
        <f t="shared" si="0"/>
        <v>0</v>
      </c>
      <c r="J26">
        <f t="shared" si="1"/>
        <v>1</v>
      </c>
      <c r="K26">
        <f t="shared" si="1"/>
        <v>0</v>
      </c>
      <c r="L26">
        <f t="shared" si="1"/>
        <v>1</v>
      </c>
    </row>
    <row r="27" spans="1:12" x14ac:dyDescent="0.3">
      <c r="A27" s="5" t="s">
        <v>12</v>
      </c>
      <c r="B27" s="5" t="s">
        <v>16</v>
      </c>
      <c r="C27" s="5"/>
      <c r="D27" s="6">
        <v>162057.60000000001</v>
      </c>
      <c r="E27" s="6">
        <v>0</v>
      </c>
      <c r="F27" s="6">
        <v>4010</v>
      </c>
      <c r="H27" s="3">
        <f t="shared" si="0"/>
        <v>0</v>
      </c>
      <c r="J27">
        <f t="shared" si="1"/>
        <v>0</v>
      </c>
      <c r="K27">
        <f t="shared" si="1"/>
        <v>1</v>
      </c>
      <c r="L27">
        <f t="shared" si="1"/>
        <v>0</v>
      </c>
    </row>
    <row r="28" spans="1:12" x14ac:dyDescent="0.3">
      <c r="A28" s="5" t="s">
        <v>12</v>
      </c>
      <c r="B28" s="5" t="s">
        <v>17</v>
      </c>
      <c r="C28" s="5"/>
      <c r="D28" s="6">
        <v>0</v>
      </c>
      <c r="E28" s="6">
        <v>0</v>
      </c>
      <c r="F28" s="6">
        <v>42836.733330000003</v>
      </c>
      <c r="H28" s="3">
        <f t="shared" si="0"/>
        <v>0</v>
      </c>
      <c r="J28">
        <f t="shared" si="1"/>
        <v>1</v>
      </c>
      <c r="K28">
        <f t="shared" si="1"/>
        <v>1</v>
      </c>
      <c r="L28">
        <f t="shared" si="1"/>
        <v>0</v>
      </c>
    </row>
    <row r="29" spans="1:12" x14ac:dyDescent="0.3">
      <c r="A29" s="5" t="s">
        <v>12</v>
      </c>
      <c r="B29" s="5" t="s">
        <v>18</v>
      </c>
      <c r="C29" s="5"/>
      <c r="D29" s="6">
        <v>159468.93333333329</v>
      </c>
      <c r="E29" s="6">
        <v>11128.16666666667</v>
      </c>
      <c r="F29" s="6">
        <v>0</v>
      </c>
      <c r="H29" s="3">
        <f t="shared" si="0"/>
        <v>0</v>
      </c>
      <c r="J29">
        <f t="shared" si="1"/>
        <v>0</v>
      </c>
      <c r="K29">
        <f t="shared" si="1"/>
        <v>0</v>
      </c>
      <c r="L29">
        <f t="shared" si="1"/>
        <v>1</v>
      </c>
    </row>
    <row r="30" spans="1:12" x14ac:dyDescent="0.3">
      <c r="A30" s="8" t="s">
        <v>13</v>
      </c>
      <c r="B30" s="8" t="s">
        <v>16</v>
      </c>
      <c r="C30" s="8"/>
      <c r="D30" s="9">
        <v>5560</v>
      </c>
      <c r="E30" s="9">
        <v>14840</v>
      </c>
      <c r="F30" s="9">
        <v>125242.5333</v>
      </c>
      <c r="H30" s="3">
        <f t="shared" si="0"/>
        <v>5560</v>
      </c>
      <c r="J30">
        <f t="shared" si="1"/>
        <v>1</v>
      </c>
      <c r="K30">
        <f t="shared" si="1"/>
        <v>0</v>
      </c>
      <c r="L30">
        <f t="shared" si="1"/>
        <v>0</v>
      </c>
    </row>
    <row r="31" spans="1:12" x14ac:dyDescent="0.3">
      <c r="A31" s="5" t="s">
        <v>13</v>
      </c>
      <c r="B31" s="5" t="s">
        <v>17</v>
      </c>
      <c r="C31" s="5"/>
      <c r="D31" s="6">
        <v>0</v>
      </c>
      <c r="E31" s="6">
        <v>0</v>
      </c>
      <c r="F31" s="6">
        <v>0</v>
      </c>
      <c r="H31" s="3">
        <f t="shared" si="0"/>
        <v>0</v>
      </c>
      <c r="J31">
        <f t="shared" si="1"/>
        <v>1</v>
      </c>
      <c r="K31">
        <f t="shared" si="1"/>
        <v>1</v>
      </c>
      <c r="L31">
        <f t="shared" si="1"/>
        <v>1</v>
      </c>
    </row>
    <row r="32" spans="1:12" x14ac:dyDescent="0.3">
      <c r="A32" s="10" t="s">
        <v>13</v>
      </c>
      <c r="B32" s="10" t="s">
        <v>18</v>
      </c>
      <c r="C32" s="10"/>
      <c r="D32" s="11">
        <v>0</v>
      </c>
      <c r="E32" s="11">
        <v>0</v>
      </c>
      <c r="F32" s="11">
        <v>0</v>
      </c>
      <c r="H32" s="3">
        <f t="shared" si="0"/>
        <v>0</v>
      </c>
      <c r="J32">
        <f t="shared" si="1"/>
        <v>1</v>
      </c>
      <c r="K32">
        <f t="shared" si="1"/>
        <v>1</v>
      </c>
      <c r="L32">
        <f t="shared" si="1"/>
        <v>1</v>
      </c>
    </row>
    <row r="33" spans="1:12" x14ac:dyDescent="0.3">
      <c r="A33" s="5" t="s">
        <v>14</v>
      </c>
      <c r="B33" s="5" t="s">
        <v>16</v>
      </c>
      <c r="C33" s="5"/>
      <c r="D33" s="6">
        <v>3900</v>
      </c>
      <c r="E33" s="6">
        <v>27058.26666666667</v>
      </c>
      <c r="F33" s="6">
        <v>0</v>
      </c>
      <c r="H33" s="3">
        <f t="shared" si="0"/>
        <v>0</v>
      </c>
      <c r="J33">
        <f t="shared" si="1"/>
        <v>0</v>
      </c>
      <c r="K33">
        <f t="shared" si="1"/>
        <v>0</v>
      </c>
      <c r="L33">
        <f t="shared" si="1"/>
        <v>1</v>
      </c>
    </row>
    <row r="34" spans="1:12" x14ac:dyDescent="0.3">
      <c r="A34" s="5" t="s">
        <v>14</v>
      </c>
      <c r="B34" s="5" t="s">
        <v>17</v>
      </c>
      <c r="C34" s="5"/>
      <c r="D34" s="6">
        <v>610</v>
      </c>
      <c r="E34" s="6">
        <v>0</v>
      </c>
      <c r="F34" s="6">
        <v>0</v>
      </c>
      <c r="H34" s="3">
        <f t="shared" si="0"/>
        <v>0</v>
      </c>
      <c r="J34">
        <f t="shared" si="1"/>
        <v>0</v>
      </c>
      <c r="K34">
        <f t="shared" si="1"/>
        <v>1</v>
      </c>
      <c r="L34">
        <f t="shared" si="1"/>
        <v>1</v>
      </c>
    </row>
    <row r="35" spans="1:12" x14ac:dyDescent="0.3">
      <c r="A35" s="5" t="s">
        <v>14</v>
      </c>
      <c r="B35" s="5" t="s">
        <v>18</v>
      </c>
      <c r="C35" s="5"/>
      <c r="D35" s="6">
        <v>83387.633333333331</v>
      </c>
      <c r="E35" s="6">
        <v>0</v>
      </c>
      <c r="F35" s="6">
        <v>440</v>
      </c>
      <c r="H35" s="3">
        <f t="shared" si="0"/>
        <v>0</v>
      </c>
      <c r="J35">
        <f t="shared" si="1"/>
        <v>0</v>
      </c>
      <c r="K35">
        <f t="shared" si="1"/>
        <v>1</v>
      </c>
      <c r="L35">
        <f t="shared" si="1"/>
        <v>0</v>
      </c>
    </row>
    <row r="36" spans="1:12" x14ac:dyDescent="0.3">
      <c r="A36" s="8" t="s">
        <v>15</v>
      </c>
      <c r="B36" s="8" t="s">
        <v>16</v>
      </c>
      <c r="C36" s="8"/>
      <c r="D36" s="9">
        <v>150</v>
      </c>
      <c r="E36" s="9">
        <v>0</v>
      </c>
      <c r="F36" s="9">
        <v>26339.06667</v>
      </c>
      <c r="H36" s="3">
        <f t="shared" si="0"/>
        <v>0</v>
      </c>
      <c r="J36">
        <f t="shared" si="1"/>
        <v>0</v>
      </c>
      <c r="K36">
        <f t="shared" si="1"/>
        <v>1</v>
      </c>
      <c r="L36">
        <f t="shared" si="1"/>
        <v>0</v>
      </c>
    </row>
    <row r="37" spans="1:12" x14ac:dyDescent="0.3">
      <c r="A37" s="5" t="s">
        <v>15</v>
      </c>
      <c r="B37" s="5" t="s">
        <v>17</v>
      </c>
      <c r="C37" s="5"/>
      <c r="D37" s="6">
        <v>620</v>
      </c>
      <c r="E37" s="6">
        <v>0</v>
      </c>
      <c r="F37" s="6">
        <v>1140</v>
      </c>
      <c r="H37" s="3">
        <f t="shared" si="0"/>
        <v>0</v>
      </c>
      <c r="J37">
        <f t="shared" si="1"/>
        <v>0</v>
      </c>
      <c r="K37">
        <f t="shared" si="1"/>
        <v>1</v>
      </c>
      <c r="L37">
        <f t="shared" si="1"/>
        <v>0</v>
      </c>
    </row>
    <row r="38" spans="1:12" ht="15" thickBot="1" x14ac:dyDescent="0.35">
      <c r="A38" s="14" t="s">
        <v>15</v>
      </c>
      <c r="B38" s="14" t="s">
        <v>18</v>
      </c>
      <c r="C38" s="14"/>
      <c r="D38" s="15">
        <v>42833.166666666657</v>
      </c>
      <c r="E38" s="15">
        <v>0</v>
      </c>
      <c r="F38" s="15">
        <v>1140</v>
      </c>
      <c r="H38" s="3">
        <f t="shared" si="0"/>
        <v>0</v>
      </c>
      <c r="J38">
        <f t="shared" si="1"/>
        <v>0</v>
      </c>
      <c r="K38">
        <f t="shared" si="1"/>
        <v>1</v>
      </c>
      <c r="L38">
        <f t="shared" si="1"/>
        <v>0</v>
      </c>
    </row>
    <row r="39" spans="1:12" x14ac:dyDescent="0.3">
      <c r="A39" s="16" t="s">
        <v>29</v>
      </c>
      <c r="B39" s="5"/>
      <c r="C39" s="5"/>
      <c r="D39" s="17">
        <f>SUM(J3:J38)</f>
        <v>18</v>
      </c>
      <c r="E39" s="17">
        <f>SUM(K3:K38)</f>
        <v>23</v>
      </c>
      <c r="F39" s="17">
        <f>SUM(L3:L38)</f>
        <v>12</v>
      </c>
    </row>
    <row r="40" spans="1:12" x14ac:dyDescent="0.3">
      <c r="A40" s="16" t="s">
        <v>30</v>
      </c>
      <c r="B40" s="5"/>
      <c r="C40" s="5"/>
      <c r="D40" s="18">
        <f t="shared" ref="D40:F40" si="2">D39/36</f>
        <v>0.5</v>
      </c>
      <c r="E40" s="30">
        <f t="shared" si="2"/>
        <v>0.63888888888888884</v>
      </c>
      <c r="F40" s="18">
        <f t="shared" si="2"/>
        <v>0.33333333333333331</v>
      </c>
    </row>
    <row r="41" spans="1:12" x14ac:dyDescent="0.3">
      <c r="A41" s="16" t="s">
        <v>31</v>
      </c>
      <c r="B41" s="5"/>
      <c r="C41" s="5"/>
      <c r="D41" s="17">
        <f t="shared" ref="D41:F41" si="3">QUARTILE(D3:D38,2)</f>
        <v>595</v>
      </c>
      <c r="E41" s="17">
        <f t="shared" si="3"/>
        <v>0</v>
      </c>
      <c r="F41" s="17">
        <f t="shared" si="3"/>
        <v>1260</v>
      </c>
    </row>
    <row r="42" spans="1:12" x14ac:dyDescent="0.3">
      <c r="A42" s="16" t="s">
        <v>32</v>
      </c>
      <c r="B42" s="5"/>
      <c r="C42" s="5"/>
      <c r="D42" s="6">
        <f t="shared" ref="D42:F42" si="4">AVERAGE(D3:D38)</f>
        <v>17904.681481481482</v>
      </c>
      <c r="E42" s="6">
        <f t="shared" si="4"/>
        <v>10800.234259259259</v>
      </c>
      <c r="F42" s="6">
        <f t="shared" si="4"/>
        <v>28515.59259055556</v>
      </c>
    </row>
  </sheetData>
  <mergeCells count="1">
    <mergeCell ref="D1:F1"/>
  </mergeCells>
  <conditionalFormatting sqref="D3:F38">
    <cfRule type="expression" dxfId="4" priority="1">
      <formula>D3=MIN($D3:$F3)</formula>
    </cfRule>
  </conditionalFormatting>
  <pageMargins left="0.7" right="0.7" top="0.75" bottom="0.75" header="0.3" footer="0.3"/>
  <ignoredErrors>
    <ignoredError sqref="D2:F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37D-E7F3-4273-A678-4E5D4E73C9DB}">
  <dimension ref="A1:D109"/>
  <sheetViews>
    <sheetView workbookViewId="0">
      <selection activeCell="L21" sqref="L21"/>
    </sheetView>
  </sheetViews>
  <sheetFormatPr defaultRowHeight="14.4" x14ac:dyDescent="0.3"/>
  <cols>
    <col min="2" max="2" width="10.44140625" bestFit="1" customWidth="1"/>
    <col min="3" max="3" width="10.6640625" bestFit="1" customWidth="1"/>
  </cols>
  <sheetData>
    <row r="1" spans="1:4" ht="15" thickBot="1" x14ac:dyDescent="0.35">
      <c r="A1" t="s">
        <v>34</v>
      </c>
      <c r="B1" s="27" t="s">
        <v>1</v>
      </c>
      <c r="C1" s="27" t="s">
        <v>2</v>
      </c>
      <c r="D1" s="27" t="s">
        <v>27</v>
      </c>
    </row>
    <row r="2" spans="1:4" x14ac:dyDescent="0.3">
      <c r="A2" s="35" t="s">
        <v>58</v>
      </c>
      <c r="B2" s="19" t="s">
        <v>4</v>
      </c>
      <c r="C2" s="19" t="s">
        <v>16</v>
      </c>
      <c r="D2" s="13">
        <v>590</v>
      </c>
    </row>
    <row r="3" spans="1:4" x14ac:dyDescent="0.3">
      <c r="A3" s="35" t="s">
        <v>58</v>
      </c>
      <c r="B3" s="4" t="s">
        <v>4</v>
      </c>
      <c r="C3" s="4" t="s">
        <v>17</v>
      </c>
      <c r="D3" s="6">
        <v>0</v>
      </c>
    </row>
    <row r="4" spans="1:4" x14ac:dyDescent="0.3">
      <c r="A4" s="35" t="s">
        <v>58</v>
      </c>
      <c r="B4" s="4" t="s">
        <v>4</v>
      </c>
      <c r="C4" s="4" t="s">
        <v>18</v>
      </c>
      <c r="D4" s="6">
        <v>0</v>
      </c>
    </row>
    <row r="5" spans="1:4" x14ac:dyDescent="0.3">
      <c r="A5" s="35" t="s">
        <v>58</v>
      </c>
      <c r="B5" s="21" t="s">
        <v>5</v>
      </c>
      <c r="C5" s="21" t="s">
        <v>16</v>
      </c>
      <c r="D5" s="9">
        <v>1400</v>
      </c>
    </row>
    <row r="6" spans="1:4" x14ac:dyDescent="0.3">
      <c r="A6" s="35" t="s">
        <v>58</v>
      </c>
      <c r="B6" s="4" t="s">
        <v>5</v>
      </c>
      <c r="C6" s="4" t="s">
        <v>17</v>
      </c>
      <c r="D6" s="6">
        <v>63122.833333333343</v>
      </c>
    </row>
    <row r="7" spans="1:4" x14ac:dyDescent="0.3">
      <c r="A7" s="35" t="s">
        <v>58</v>
      </c>
      <c r="B7" s="23" t="s">
        <v>5</v>
      </c>
      <c r="C7" s="23" t="s">
        <v>18</v>
      </c>
      <c r="D7" s="11">
        <v>1490</v>
      </c>
    </row>
    <row r="8" spans="1:4" x14ac:dyDescent="0.3">
      <c r="A8" s="35" t="s">
        <v>58</v>
      </c>
      <c r="B8" s="4" t="s">
        <v>6</v>
      </c>
      <c r="C8" s="4" t="s">
        <v>16</v>
      </c>
      <c r="D8" s="6">
        <v>0</v>
      </c>
    </row>
    <row r="9" spans="1:4" x14ac:dyDescent="0.3">
      <c r="A9" s="35" t="s">
        <v>58</v>
      </c>
      <c r="B9" s="4" t="s">
        <v>6</v>
      </c>
      <c r="C9" s="4" t="s">
        <v>17</v>
      </c>
      <c r="D9" s="6">
        <v>10</v>
      </c>
    </row>
    <row r="10" spans="1:4" x14ac:dyDescent="0.3">
      <c r="A10" s="35" t="s">
        <v>58</v>
      </c>
      <c r="B10" s="4" t="s">
        <v>6</v>
      </c>
      <c r="C10" s="4" t="s">
        <v>18</v>
      </c>
      <c r="D10" s="6">
        <v>600</v>
      </c>
    </row>
    <row r="11" spans="1:4" x14ac:dyDescent="0.3">
      <c r="A11" s="35" t="s">
        <v>58</v>
      </c>
      <c r="B11" s="21" t="s">
        <v>7</v>
      </c>
      <c r="C11" s="21" t="s">
        <v>16</v>
      </c>
      <c r="D11" s="9">
        <v>16840</v>
      </c>
    </row>
    <row r="12" spans="1:4" x14ac:dyDescent="0.3">
      <c r="A12" s="35" t="s">
        <v>58</v>
      </c>
      <c r="B12" s="4" t="s">
        <v>7</v>
      </c>
      <c r="C12" s="4" t="s">
        <v>17</v>
      </c>
      <c r="D12" s="6">
        <v>0</v>
      </c>
    </row>
    <row r="13" spans="1:4" x14ac:dyDescent="0.3">
      <c r="A13" s="35" t="s">
        <v>58</v>
      </c>
      <c r="B13" s="23" t="s">
        <v>7</v>
      </c>
      <c r="C13" s="23" t="s">
        <v>18</v>
      </c>
      <c r="D13" s="11">
        <v>0</v>
      </c>
    </row>
    <row r="14" spans="1:4" x14ac:dyDescent="0.3">
      <c r="A14" s="35" t="s">
        <v>58</v>
      </c>
      <c r="B14" s="4" t="s">
        <v>8</v>
      </c>
      <c r="C14" s="4" t="s">
        <v>16</v>
      </c>
      <c r="D14" s="6">
        <v>0</v>
      </c>
    </row>
    <row r="15" spans="1:4" x14ac:dyDescent="0.3">
      <c r="A15" s="35" t="s">
        <v>58</v>
      </c>
      <c r="B15" s="4" t="s">
        <v>8</v>
      </c>
      <c r="C15" s="4" t="s">
        <v>17</v>
      </c>
      <c r="D15" s="6">
        <v>16953.73333333333</v>
      </c>
    </row>
    <row r="16" spans="1:4" x14ac:dyDescent="0.3">
      <c r="A16" s="35" t="s">
        <v>58</v>
      </c>
      <c r="B16" s="4" t="s">
        <v>8</v>
      </c>
      <c r="C16" s="4" t="s">
        <v>18</v>
      </c>
      <c r="D16" s="6">
        <v>0</v>
      </c>
    </row>
    <row r="17" spans="1:4" x14ac:dyDescent="0.3">
      <c r="A17" s="35" t="s">
        <v>58</v>
      </c>
      <c r="B17" s="21" t="s">
        <v>9</v>
      </c>
      <c r="C17" s="21" t="s">
        <v>16</v>
      </c>
      <c r="D17" s="9">
        <v>34388.23333333333</v>
      </c>
    </row>
    <row r="18" spans="1:4" x14ac:dyDescent="0.3">
      <c r="A18" s="35" t="s">
        <v>58</v>
      </c>
      <c r="B18" s="4" t="s">
        <v>9</v>
      </c>
      <c r="C18" s="4" t="s">
        <v>17</v>
      </c>
      <c r="D18" s="6">
        <v>36870.066666666673</v>
      </c>
    </row>
    <row r="19" spans="1:4" x14ac:dyDescent="0.3">
      <c r="A19" s="35" t="s">
        <v>58</v>
      </c>
      <c r="B19" s="23" t="s">
        <v>9</v>
      </c>
      <c r="C19" s="23" t="s">
        <v>18</v>
      </c>
      <c r="D19" s="11">
        <v>0</v>
      </c>
    </row>
    <row r="20" spans="1:4" x14ac:dyDescent="0.3">
      <c r="A20" s="35" t="s">
        <v>58</v>
      </c>
      <c r="B20" s="4" t="s">
        <v>10</v>
      </c>
      <c r="C20" s="4" t="s">
        <v>16</v>
      </c>
      <c r="D20" s="6">
        <v>8666.3333333333321</v>
      </c>
    </row>
    <row r="21" spans="1:4" x14ac:dyDescent="0.3">
      <c r="A21" s="35" t="s">
        <v>58</v>
      </c>
      <c r="B21" s="4" t="s">
        <v>10</v>
      </c>
      <c r="C21" s="4" t="s">
        <v>17</v>
      </c>
      <c r="D21" s="6">
        <v>0</v>
      </c>
    </row>
    <row r="22" spans="1:4" x14ac:dyDescent="0.3">
      <c r="A22" s="35" t="s">
        <v>58</v>
      </c>
      <c r="B22" s="4" t="s">
        <v>10</v>
      </c>
      <c r="C22" s="4" t="s">
        <v>18</v>
      </c>
      <c r="D22" s="6">
        <v>5050</v>
      </c>
    </row>
    <row r="23" spans="1:4" x14ac:dyDescent="0.3">
      <c r="A23" s="35" t="s">
        <v>58</v>
      </c>
      <c r="B23" s="21" t="s">
        <v>11</v>
      </c>
      <c r="C23" s="21" t="s">
        <v>16</v>
      </c>
      <c r="D23" s="9">
        <v>0</v>
      </c>
    </row>
    <row r="24" spans="1:4" x14ac:dyDescent="0.3">
      <c r="A24" s="35" t="s">
        <v>58</v>
      </c>
      <c r="B24" s="4" t="s">
        <v>11</v>
      </c>
      <c r="C24" s="4" t="s">
        <v>17</v>
      </c>
      <c r="D24" s="6">
        <v>0</v>
      </c>
    </row>
    <row r="25" spans="1:4" x14ac:dyDescent="0.3">
      <c r="A25" s="35" t="s">
        <v>58</v>
      </c>
      <c r="B25" s="23" t="s">
        <v>11</v>
      </c>
      <c r="C25" s="23" t="s">
        <v>18</v>
      </c>
      <c r="D25" s="11">
        <v>0</v>
      </c>
    </row>
    <row r="26" spans="1:4" x14ac:dyDescent="0.3">
      <c r="A26" s="35" t="s">
        <v>58</v>
      </c>
      <c r="B26" s="4" t="s">
        <v>12</v>
      </c>
      <c r="C26" s="4" t="s">
        <v>16</v>
      </c>
      <c r="D26" s="6">
        <v>162057.60000000001</v>
      </c>
    </row>
    <row r="27" spans="1:4" x14ac:dyDescent="0.3">
      <c r="A27" s="35" t="s">
        <v>58</v>
      </c>
      <c r="B27" s="4" t="s">
        <v>12</v>
      </c>
      <c r="C27" s="4" t="s">
        <v>17</v>
      </c>
      <c r="D27" s="6">
        <v>0</v>
      </c>
    </row>
    <row r="28" spans="1:4" x14ac:dyDescent="0.3">
      <c r="A28" s="35" t="s">
        <v>58</v>
      </c>
      <c r="B28" s="4" t="s">
        <v>12</v>
      </c>
      <c r="C28" s="4" t="s">
        <v>18</v>
      </c>
      <c r="D28" s="6">
        <v>159468.93333333329</v>
      </c>
    </row>
    <row r="29" spans="1:4" x14ac:dyDescent="0.3">
      <c r="A29" s="35" t="s">
        <v>58</v>
      </c>
      <c r="B29" s="21" t="s">
        <v>13</v>
      </c>
      <c r="C29" s="21" t="s">
        <v>16</v>
      </c>
      <c r="D29" s="9">
        <v>5560</v>
      </c>
    </row>
    <row r="30" spans="1:4" x14ac:dyDescent="0.3">
      <c r="A30" s="35" t="s">
        <v>58</v>
      </c>
      <c r="B30" s="4" t="s">
        <v>13</v>
      </c>
      <c r="C30" s="4" t="s">
        <v>17</v>
      </c>
      <c r="D30" s="6">
        <v>0</v>
      </c>
    </row>
    <row r="31" spans="1:4" x14ac:dyDescent="0.3">
      <c r="A31" s="35" t="s">
        <v>58</v>
      </c>
      <c r="B31" s="23" t="s">
        <v>13</v>
      </c>
      <c r="C31" s="23" t="s">
        <v>18</v>
      </c>
      <c r="D31" s="11">
        <v>0</v>
      </c>
    </row>
    <row r="32" spans="1:4" x14ac:dyDescent="0.3">
      <c r="A32" s="35" t="s">
        <v>58</v>
      </c>
      <c r="B32" s="4" t="s">
        <v>14</v>
      </c>
      <c r="C32" s="4" t="s">
        <v>16</v>
      </c>
      <c r="D32" s="6">
        <v>3900</v>
      </c>
    </row>
    <row r="33" spans="1:4" x14ac:dyDescent="0.3">
      <c r="A33" s="35" t="s">
        <v>58</v>
      </c>
      <c r="B33" s="4" t="s">
        <v>14</v>
      </c>
      <c r="C33" s="4" t="s">
        <v>17</v>
      </c>
      <c r="D33" s="6">
        <v>610</v>
      </c>
    </row>
    <row r="34" spans="1:4" x14ac:dyDescent="0.3">
      <c r="A34" s="35" t="s">
        <v>58</v>
      </c>
      <c r="B34" s="4" t="s">
        <v>14</v>
      </c>
      <c r="C34" s="4" t="s">
        <v>18</v>
      </c>
      <c r="D34" s="6">
        <v>83387.633333333331</v>
      </c>
    </row>
    <row r="35" spans="1:4" x14ac:dyDescent="0.3">
      <c r="A35" s="35" t="s">
        <v>58</v>
      </c>
      <c r="B35" s="21" t="s">
        <v>15</v>
      </c>
      <c r="C35" s="21" t="s">
        <v>16</v>
      </c>
      <c r="D35" s="9">
        <v>150</v>
      </c>
    </row>
    <row r="36" spans="1:4" x14ac:dyDescent="0.3">
      <c r="A36" s="35" t="s">
        <v>58</v>
      </c>
      <c r="B36" s="4" t="s">
        <v>15</v>
      </c>
      <c r="C36" s="4" t="s">
        <v>17</v>
      </c>
      <c r="D36" s="6">
        <v>620</v>
      </c>
    </row>
    <row r="37" spans="1:4" ht="15" thickBot="1" x14ac:dyDescent="0.35">
      <c r="A37" s="35" t="s">
        <v>58</v>
      </c>
      <c r="B37" s="25" t="s">
        <v>15</v>
      </c>
      <c r="C37" s="25" t="s">
        <v>18</v>
      </c>
      <c r="D37" s="15">
        <v>42833.166666666657</v>
      </c>
    </row>
    <row r="38" spans="1:4" x14ac:dyDescent="0.3">
      <c r="A38" s="35" t="s">
        <v>56</v>
      </c>
      <c r="B38" s="19" t="s">
        <v>4</v>
      </c>
      <c r="C38" s="19" t="s">
        <v>16</v>
      </c>
      <c r="D38" s="13">
        <v>125720</v>
      </c>
    </row>
    <row r="39" spans="1:4" x14ac:dyDescent="0.3">
      <c r="A39" s="35" t="s">
        <v>56</v>
      </c>
      <c r="B39" s="4" t="s">
        <v>4</v>
      </c>
      <c r="C39" s="4" t="s">
        <v>17</v>
      </c>
      <c r="D39" s="6">
        <v>0</v>
      </c>
    </row>
    <row r="40" spans="1:4" x14ac:dyDescent="0.3">
      <c r="A40" s="35" t="s">
        <v>56</v>
      </c>
      <c r="B40" s="4" t="s">
        <v>4</v>
      </c>
      <c r="C40" s="4" t="s">
        <v>18</v>
      </c>
      <c r="D40" s="6">
        <v>0</v>
      </c>
    </row>
    <row r="41" spans="1:4" x14ac:dyDescent="0.3">
      <c r="A41" s="35" t="s">
        <v>56</v>
      </c>
      <c r="B41" s="21" t="s">
        <v>5</v>
      </c>
      <c r="C41" s="21" t="s">
        <v>16</v>
      </c>
      <c r="D41" s="9">
        <v>0</v>
      </c>
    </row>
    <row r="42" spans="1:4" x14ac:dyDescent="0.3">
      <c r="A42" s="35" t="s">
        <v>56</v>
      </c>
      <c r="B42" s="4" t="s">
        <v>5</v>
      </c>
      <c r="C42" s="4" t="s">
        <v>17</v>
      </c>
      <c r="D42" s="6">
        <v>0</v>
      </c>
    </row>
    <row r="43" spans="1:4" x14ac:dyDescent="0.3">
      <c r="A43" s="35" t="s">
        <v>56</v>
      </c>
      <c r="B43" s="23" t="s">
        <v>5</v>
      </c>
      <c r="C43" s="23" t="s">
        <v>18</v>
      </c>
      <c r="D43" s="11">
        <v>48806.96666666666</v>
      </c>
    </row>
    <row r="44" spans="1:4" x14ac:dyDescent="0.3">
      <c r="A44" s="35" t="s">
        <v>56</v>
      </c>
      <c r="B44" s="4" t="s">
        <v>6</v>
      </c>
      <c r="C44" s="4" t="s">
        <v>16</v>
      </c>
      <c r="D44" s="6">
        <v>26047.533333333329</v>
      </c>
    </row>
    <row r="45" spans="1:4" x14ac:dyDescent="0.3">
      <c r="A45" s="35" t="s">
        <v>56</v>
      </c>
      <c r="B45" s="4" t="s">
        <v>6</v>
      </c>
      <c r="C45" s="4" t="s">
        <v>17</v>
      </c>
      <c r="D45" s="6">
        <v>0</v>
      </c>
    </row>
    <row r="46" spans="1:4" x14ac:dyDescent="0.3">
      <c r="A46" s="35" t="s">
        <v>56</v>
      </c>
      <c r="B46" s="4" t="s">
        <v>6</v>
      </c>
      <c r="C46" s="4" t="s">
        <v>18</v>
      </c>
      <c r="D46" s="6">
        <v>0</v>
      </c>
    </row>
    <row r="47" spans="1:4" x14ac:dyDescent="0.3">
      <c r="A47" s="35" t="s">
        <v>56</v>
      </c>
      <c r="B47" s="21" t="s">
        <v>7</v>
      </c>
      <c r="C47" s="21" t="s">
        <v>16</v>
      </c>
      <c r="D47" s="9">
        <v>17377.833333333328</v>
      </c>
    </row>
    <row r="48" spans="1:4" x14ac:dyDescent="0.3">
      <c r="A48" s="35" t="s">
        <v>56</v>
      </c>
      <c r="B48" s="4" t="s">
        <v>7</v>
      </c>
      <c r="C48" s="4" t="s">
        <v>17</v>
      </c>
      <c r="D48" s="6">
        <v>0</v>
      </c>
    </row>
    <row r="49" spans="1:4" x14ac:dyDescent="0.3">
      <c r="A49" s="35" t="s">
        <v>56</v>
      </c>
      <c r="B49" s="23" t="s">
        <v>7</v>
      </c>
      <c r="C49" s="23" t="s">
        <v>18</v>
      </c>
      <c r="D49" s="11">
        <v>0</v>
      </c>
    </row>
    <row r="50" spans="1:4" x14ac:dyDescent="0.3">
      <c r="A50" s="35" t="s">
        <v>56</v>
      </c>
      <c r="B50" s="4" t="s">
        <v>8</v>
      </c>
      <c r="C50" s="4" t="s">
        <v>16</v>
      </c>
      <c r="D50" s="6">
        <v>41367.1</v>
      </c>
    </row>
    <row r="51" spans="1:4" x14ac:dyDescent="0.3">
      <c r="A51" s="35" t="s">
        <v>56</v>
      </c>
      <c r="B51" s="4" t="s">
        <v>8</v>
      </c>
      <c r="C51" s="4" t="s">
        <v>17</v>
      </c>
      <c r="D51" s="6">
        <v>0</v>
      </c>
    </row>
    <row r="52" spans="1:4" x14ac:dyDescent="0.3">
      <c r="A52" s="35" t="s">
        <v>56</v>
      </c>
      <c r="B52" s="4" t="s">
        <v>8</v>
      </c>
      <c r="C52" s="4" t="s">
        <v>18</v>
      </c>
      <c r="D52" s="6">
        <v>0</v>
      </c>
    </row>
    <row r="53" spans="1:4" x14ac:dyDescent="0.3">
      <c r="A53" s="35" t="s">
        <v>56</v>
      </c>
      <c r="B53" s="21" t="s">
        <v>9</v>
      </c>
      <c r="C53" s="21" t="s">
        <v>16</v>
      </c>
      <c r="D53" s="9">
        <v>0</v>
      </c>
    </row>
    <row r="54" spans="1:4" x14ac:dyDescent="0.3">
      <c r="A54" s="35" t="s">
        <v>56</v>
      </c>
      <c r="B54" s="4" t="s">
        <v>9</v>
      </c>
      <c r="C54" s="4" t="s">
        <v>17</v>
      </c>
      <c r="D54" s="6">
        <v>0</v>
      </c>
    </row>
    <row r="55" spans="1:4" x14ac:dyDescent="0.3">
      <c r="A55" s="35" t="s">
        <v>56</v>
      </c>
      <c r="B55" s="23" t="s">
        <v>9</v>
      </c>
      <c r="C55" s="23" t="s">
        <v>18</v>
      </c>
      <c r="D55" s="11">
        <v>390</v>
      </c>
    </row>
    <row r="56" spans="1:4" x14ac:dyDescent="0.3">
      <c r="A56" s="35" t="s">
        <v>56</v>
      </c>
      <c r="B56" s="4" t="s">
        <v>10</v>
      </c>
      <c r="C56" s="4" t="s">
        <v>16</v>
      </c>
      <c r="D56" s="6">
        <v>0</v>
      </c>
    </row>
    <row r="57" spans="1:4" x14ac:dyDescent="0.3">
      <c r="A57" s="35" t="s">
        <v>56</v>
      </c>
      <c r="B57" s="4" t="s">
        <v>10</v>
      </c>
      <c r="C57" s="4" t="s">
        <v>17</v>
      </c>
      <c r="D57" s="6">
        <v>110</v>
      </c>
    </row>
    <row r="58" spans="1:4" x14ac:dyDescent="0.3">
      <c r="A58" s="35" t="s">
        <v>56</v>
      </c>
      <c r="B58" s="4" t="s">
        <v>10</v>
      </c>
      <c r="C58" s="4" t="s">
        <v>18</v>
      </c>
      <c r="D58" s="6">
        <v>0</v>
      </c>
    </row>
    <row r="59" spans="1:4" x14ac:dyDescent="0.3">
      <c r="A59" s="35" t="s">
        <v>56</v>
      </c>
      <c r="B59" s="21" t="s">
        <v>11</v>
      </c>
      <c r="C59" s="21" t="s">
        <v>16</v>
      </c>
      <c r="D59" s="9">
        <v>24551.066666666669</v>
      </c>
    </row>
    <row r="60" spans="1:4" x14ac:dyDescent="0.3">
      <c r="A60" s="35" t="s">
        <v>56</v>
      </c>
      <c r="B60" s="4" t="s">
        <v>11</v>
      </c>
      <c r="C60" s="4" t="s">
        <v>17</v>
      </c>
      <c r="D60" s="6">
        <v>38273.5</v>
      </c>
    </row>
    <row r="61" spans="1:4" x14ac:dyDescent="0.3">
      <c r="A61" s="35" t="s">
        <v>56</v>
      </c>
      <c r="B61" s="23" t="s">
        <v>11</v>
      </c>
      <c r="C61" s="23" t="s">
        <v>18</v>
      </c>
      <c r="D61" s="11">
        <v>13137.999999999991</v>
      </c>
    </row>
    <row r="62" spans="1:4" x14ac:dyDescent="0.3">
      <c r="A62" s="35" t="s">
        <v>56</v>
      </c>
      <c r="B62" s="4" t="s">
        <v>12</v>
      </c>
      <c r="C62" s="4" t="s">
        <v>16</v>
      </c>
      <c r="D62" s="6">
        <v>0</v>
      </c>
    </row>
    <row r="63" spans="1:4" x14ac:dyDescent="0.3">
      <c r="A63" s="35" t="s">
        <v>56</v>
      </c>
      <c r="B63" s="4" t="s">
        <v>12</v>
      </c>
      <c r="C63" s="4" t="s">
        <v>17</v>
      </c>
      <c r="D63" s="6">
        <v>0</v>
      </c>
    </row>
    <row r="64" spans="1:4" x14ac:dyDescent="0.3">
      <c r="A64" s="35" t="s">
        <v>56</v>
      </c>
      <c r="B64" s="4" t="s">
        <v>12</v>
      </c>
      <c r="C64" s="4" t="s">
        <v>18</v>
      </c>
      <c r="D64" s="6">
        <v>11128.16666666667</v>
      </c>
    </row>
    <row r="65" spans="1:4" x14ac:dyDescent="0.3">
      <c r="A65" s="35" t="s">
        <v>56</v>
      </c>
      <c r="B65" s="21" t="s">
        <v>13</v>
      </c>
      <c r="C65" s="21" t="s">
        <v>16</v>
      </c>
      <c r="D65" s="9">
        <v>14840</v>
      </c>
    </row>
    <row r="66" spans="1:4" x14ac:dyDescent="0.3">
      <c r="A66" s="35" t="s">
        <v>56</v>
      </c>
      <c r="B66" s="4" t="s">
        <v>13</v>
      </c>
      <c r="C66" s="4" t="s">
        <v>17</v>
      </c>
      <c r="D66" s="6">
        <v>0</v>
      </c>
    </row>
    <row r="67" spans="1:4" x14ac:dyDescent="0.3">
      <c r="A67" s="35" t="s">
        <v>56</v>
      </c>
      <c r="B67" s="23" t="s">
        <v>13</v>
      </c>
      <c r="C67" s="23" t="s">
        <v>18</v>
      </c>
      <c r="D67" s="11">
        <v>0</v>
      </c>
    </row>
    <row r="68" spans="1:4" x14ac:dyDescent="0.3">
      <c r="A68" s="35" t="s">
        <v>56</v>
      </c>
      <c r="B68" s="4" t="s">
        <v>14</v>
      </c>
      <c r="C68" s="4" t="s">
        <v>16</v>
      </c>
      <c r="D68" s="6">
        <v>27058.26666666667</v>
      </c>
    </row>
    <row r="69" spans="1:4" x14ac:dyDescent="0.3">
      <c r="A69" s="35" t="s">
        <v>56</v>
      </c>
      <c r="B69" s="4" t="s">
        <v>14</v>
      </c>
      <c r="C69" s="4" t="s">
        <v>17</v>
      </c>
      <c r="D69" s="6">
        <v>0</v>
      </c>
    </row>
    <row r="70" spans="1:4" x14ac:dyDescent="0.3">
      <c r="A70" s="35" t="s">
        <v>56</v>
      </c>
      <c r="B70" s="4" t="s">
        <v>14</v>
      </c>
      <c r="C70" s="4" t="s">
        <v>18</v>
      </c>
      <c r="D70" s="6">
        <v>0</v>
      </c>
    </row>
    <row r="71" spans="1:4" x14ac:dyDescent="0.3">
      <c r="A71" s="35" t="s">
        <v>56</v>
      </c>
      <c r="B71" s="21" t="s">
        <v>15</v>
      </c>
      <c r="C71" s="21" t="s">
        <v>16</v>
      </c>
      <c r="D71" s="9">
        <v>0</v>
      </c>
    </row>
    <row r="72" spans="1:4" x14ac:dyDescent="0.3">
      <c r="A72" s="35" t="s">
        <v>56</v>
      </c>
      <c r="B72" s="4" t="s">
        <v>15</v>
      </c>
      <c r="C72" s="4" t="s">
        <v>17</v>
      </c>
      <c r="D72" s="6">
        <v>0</v>
      </c>
    </row>
    <row r="73" spans="1:4" ht="15" thickBot="1" x14ac:dyDescent="0.35">
      <c r="A73" s="35" t="s">
        <v>56</v>
      </c>
      <c r="B73" s="25" t="s">
        <v>15</v>
      </c>
      <c r="C73" s="25" t="s">
        <v>18</v>
      </c>
      <c r="D73" s="15">
        <v>0</v>
      </c>
    </row>
    <row r="74" spans="1:4" x14ac:dyDescent="0.3">
      <c r="A74" s="35" t="s">
        <v>57</v>
      </c>
      <c r="B74" s="19" t="s">
        <v>4</v>
      </c>
      <c r="C74" s="19" t="s">
        <v>16</v>
      </c>
      <c r="D74" s="13">
        <v>800</v>
      </c>
    </row>
    <row r="75" spans="1:4" x14ac:dyDescent="0.3">
      <c r="A75" s="35" t="s">
        <v>57</v>
      </c>
      <c r="B75" s="4" t="s">
        <v>4</v>
      </c>
      <c r="C75" s="4" t="s">
        <v>17</v>
      </c>
      <c r="D75" s="6">
        <v>19920.633330000001</v>
      </c>
    </row>
    <row r="76" spans="1:4" x14ac:dyDescent="0.3">
      <c r="A76" s="35" t="s">
        <v>57</v>
      </c>
      <c r="B76" s="4" t="s">
        <v>4</v>
      </c>
      <c r="C76" s="4" t="s">
        <v>18</v>
      </c>
      <c r="D76" s="6">
        <v>47596.833330000001</v>
      </c>
    </row>
    <row r="77" spans="1:4" x14ac:dyDescent="0.3">
      <c r="A77" s="35" t="s">
        <v>57</v>
      </c>
      <c r="B77" s="21" t="s">
        <v>5</v>
      </c>
      <c r="C77" s="21" t="s">
        <v>16</v>
      </c>
      <c r="D77" s="9">
        <v>35165.633329999997</v>
      </c>
    </row>
    <row r="78" spans="1:4" x14ac:dyDescent="0.3">
      <c r="A78" s="35" t="s">
        <v>57</v>
      </c>
      <c r="B78" s="4" t="s">
        <v>5</v>
      </c>
      <c r="C78" s="4" t="s">
        <v>17</v>
      </c>
      <c r="D78" s="6">
        <v>66490.266669999997</v>
      </c>
    </row>
    <row r="79" spans="1:4" x14ac:dyDescent="0.3">
      <c r="A79" s="35" t="s">
        <v>57</v>
      </c>
      <c r="B79" s="23" t="s">
        <v>5</v>
      </c>
      <c r="C79" s="23" t="s">
        <v>18</v>
      </c>
      <c r="D79" s="11">
        <v>1380</v>
      </c>
    </row>
    <row r="80" spans="1:4" x14ac:dyDescent="0.3">
      <c r="A80" s="35" t="s">
        <v>57</v>
      </c>
      <c r="B80" s="4" t="s">
        <v>6</v>
      </c>
      <c r="C80" s="4" t="s">
        <v>16</v>
      </c>
      <c r="D80" s="6">
        <v>0</v>
      </c>
    </row>
    <row r="81" spans="1:4" x14ac:dyDescent="0.3">
      <c r="A81" s="35" t="s">
        <v>57</v>
      </c>
      <c r="B81" s="4" t="s">
        <v>6</v>
      </c>
      <c r="C81" s="4" t="s">
        <v>17</v>
      </c>
      <c r="D81" s="6">
        <v>0</v>
      </c>
    </row>
    <row r="82" spans="1:4" x14ac:dyDescent="0.3">
      <c r="A82" s="35" t="s">
        <v>57</v>
      </c>
      <c r="B82" s="4" t="s">
        <v>6</v>
      </c>
      <c r="C82" s="4" t="s">
        <v>18</v>
      </c>
      <c r="D82" s="6">
        <v>60148.233330000003</v>
      </c>
    </row>
    <row r="83" spans="1:4" x14ac:dyDescent="0.3">
      <c r="A83" s="35" t="s">
        <v>57</v>
      </c>
      <c r="B83" s="21" t="s">
        <v>7</v>
      </c>
      <c r="C83" s="21" t="s">
        <v>16</v>
      </c>
      <c r="D83" s="9">
        <v>26583.9</v>
      </c>
    </row>
    <row r="84" spans="1:4" x14ac:dyDescent="0.3">
      <c r="A84" s="35" t="s">
        <v>57</v>
      </c>
      <c r="B84" s="4" t="s">
        <v>7</v>
      </c>
      <c r="C84" s="4" t="s">
        <v>17</v>
      </c>
      <c r="D84" s="6">
        <v>0</v>
      </c>
    </row>
    <row r="85" spans="1:4" x14ac:dyDescent="0.3">
      <c r="A85" s="35" t="s">
        <v>57</v>
      </c>
      <c r="B85" s="23" t="s">
        <v>7</v>
      </c>
      <c r="C85" s="23" t="s">
        <v>18</v>
      </c>
      <c r="D85" s="11">
        <v>221839.9333</v>
      </c>
    </row>
    <row r="86" spans="1:4" x14ac:dyDescent="0.3">
      <c r="A86" s="35" t="s">
        <v>57</v>
      </c>
      <c r="B86" s="4" t="s">
        <v>8</v>
      </c>
      <c r="C86" s="4" t="s">
        <v>16</v>
      </c>
      <c r="D86" s="6">
        <v>7540</v>
      </c>
    </row>
    <row r="87" spans="1:4" x14ac:dyDescent="0.3">
      <c r="A87" s="35" t="s">
        <v>57</v>
      </c>
      <c r="B87" s="4" t="s">
        <v>8</v>
      </c>
      <c r="C87" s="4" t="s">
        <v>17</v>
      </c>
      <c r="D87" s="6">
        <v>180266.53330000001</v>
      </c>
    </row>
    <row r="88" spans="1:4" x14ac:dyDescent="0.3">
      <c r="A88" s="35" t="s">
        <v>57</v>
      </c>
      <c r="B88" s="4" t="s">
        <v>8</v>
      </c>
      <c r="C88" s="4" t="s">
        <v>18</v>
      </c>
      <c r="D88" s="6">
        <v>122816.76669999999</v>
      </c>
    </row>
    <row r="89" spans="1:4" x14ac:dyDescent="0.3">
      <c r="A89" s="35" t="s">
        <v>57</v>
      </c>
      <c r="B89" s="21" t="s">
        <v>9</v>
      </c>
      <c r="C89" s="21" t="s">
        <v>16</v>
      </c>
      <c r="D89" s="9">
        <v>100</v>
      </c>
    </row>
    <row r="90" spans="1:4" x14ac:dyDescent="0.3">
      <c r="A90" s="35" t="s">
        <v>57</v>
      </c>
      <c r="B90" s="4" t="s">
        <v>9</v>
      </c>
      <c r="C90" s="4" t="s">
        <v>17</v>
      </c>
      <c r="D90" s="6">
        <v>1830</v>
      </c>
    </row>
    <row r="91" spans="1:4" x14ac:dyDescent="0.3">
      <c r="A91" s="35" t="s">
        <v>57</v>
      </c>
      <c r="B91" s="23" t="s">
        <v>9</v>
      </c>
      <c r="C91" s="23" t="s">
        <v>18</v>
      </c>
      <c r="D91" s="11">
        <v>0</v>
      </c>
    </row>
    <row r="92" spans="1:4" x14ac:dyDescent="0.3">
      <c r="A92" s="35" t="s">
        <v>57</v>
      </c>
      <c r="B92" s="4" t="s">
        <v>10</v>
      </c>
      <c r="C92" s="4" t="s">
        <v>16</v>
      </c>
      <c r="D92" s="6">
        <v>5630</v>
      </c>
    </row>
    <row r="93" spans="1:4" x14ac:dyDescent="0.3">
      <c r="A93" s="35" t="s">
        <v>57</v>
      </c>
      <c r="B93" s="4" t="s">
        <v>10</v>
      </c>
      <c r="C93" s="4" t="s">
        <v>17</v>
      </c>
      <c r="D93" s="6">
        <v>100</v>
      </c>
    </row>
    <row r="94" spans="1:4" x14ac:dyDescent="0.3">
      <c r="A94" s="35" t="s">
        <v>57</v>
      </c>
      <c r="B94" s="4" t="s">
        <v>10</v>
      </c>
      <c r="C94" s="4" t="s">
        <v>18</v>
      </c>
      <c r="D94" s="6">
        <v>950</v>
      </c>
    </row>
    <row r="95" spans="1:4" x14ac:dyDescent="0.3">
      <c r="A95" s="35" t="s">
        <v>57</v>
      </c>
      <c r="B95" s="21" t="s">
        <v>11</v>
      </c>
      <c r="C95" s="21" t="s">
        <v>16</v>
      </c>
      <c r="D95" s="9">
        <v>0</v>
      </c>
    </row>
    <row r="96" spans="1:4" x14ac:dyDescent="0.3">
      <c r="A96" s="35" t="s">
        <v>57</v>
      </c>
      <c r="B96" s="4" t="s">
        <v>11</v>
      </c>
      <c r="C96" s="4" t="s">
        <v>17</v>
      </c>
      <c r="D96" s="6">
        <v>26254.266670000001</v>
      </c>
    </row>
    <row r="97" spans="1:4" x14ac:dyDescent="0.3">
      <c r="A97" s="35" t="s">
        <v>57</v>
      </c>
      <c r="B97" s="23" t="s">
        <v>11</v>
      </c>
      <c r="C97" s="23" t="s">
        <v>18</v>
      </c>
      <c r="D97" s="11">
        <v>0</v>
      </c>
    </row>
    <row r="98" spans="1:4" x14ac:dyDescent="0.3">
      <c r="A98" s="35" t="s">
        <v>57</v>
      </c>
      <c r="B98" s="4" t="s">
        <v>12</v>
      </c>
      <c r="C98" s="4" t="s">
        <v>16</v>
      </c>
      <c r="D98" s="6">
        <v>4010</v>
      </c>
    </row>
    <row r="99" spans="1:4" x14ac:dyDescent="0.3">
      <c r="A99" s="35" t="s">
        <v>57</v>
      </c>
      <c r="B99" s="4" t="s">
        <v>12</v>
      </c>
      <c r="C99" s="4" t="s">
        <v>17</v>
      </c>
      <c r="D99" s="6">
        <v>42836.733330000003</v>
      </c>
    </row>
    <row r="100" spans="1:4" x14ac:dyDescent="0.3">
      <c r="A100" s="35" t="s">
        <v>57</v>
      </c>
      <c r="B100" s="4" t="s">
        <v>12</v>
      </c>
      <c r="C100" s="4" t="s">
        <v>18</v>
      </c>
      <c r="D100" s="6">
        <v>0</v>
      </c>
    </row>
    <row r="101" spans="1:4" x14ac:dyDescent="0.3">
      <c r="A101" s="35" t="s">
        <v>57</v>
      </c>
      <c r="B101" s="21" t="s">
        <v>13</v>
      </c>
      <c r="C101" s="21" t="s">
        <v>16</v>
      </c>
      <c r="D101" s="9">
        <v>125242.5333</v>
      </c>
    </row>
    <row r="102" spans="1:4" x14ac:dyDescent="0.3">
      <c r="A102" s="35" t="s">
        <v>57</v>
      </c>
      <c r="B102" s="4" t="s">
        <v>13</v>
      </c>
      <c r="C102" s="4" t="s">
        <v>17</v>
      </c>
      <c r="D102" s="6">
        <v>0</v>
      </c>
    </row>
    <row r="103" spans="1:4" x14ac:dyDescent="0.3">
      <c r="A103" s="35" t="s">
        <v>57</v>
      </c>
      <c r="B103" s="23" t="s">
        <v>13</v>
      </c>
      <c r="C103" s="23" t="s">
        <v>18</v>
      </c>
      <c r="D103" s="11">
        <v>0</v>
      </c>
    </row>
    <row r="104" spans="1:4" x14ac:dyDescent="0.3">
      <c r="A104" s="35" t="s">
        <v>57</v>
      </c>
      <c r="B104" s="4" t="s">
        <v>14</v>
      </c>
      <c r="C104" s="4" t="s">
        <v>16</v>
      </c>
      <c r="D104" s="6">
        <v>0</v>
      </c>
    </row>
    <row r="105" spans="1:4" x14ac:dyDescent="0.3">
      <c r="A105" s="35" t="s">
        <v>57</v>
      </c>
      <c r="B105" s="4" t="s">
        <v>14</v>
      </c>
      <c r="C105" s="4" t="s">
        <v>17</v>
      </c>
      <c r="D105" s="6">
        <v>0</v>
      </c>
    </row>
    <row r="106" spans="1:4" x14ac:dyDescent="0.3">
      <c r="A106" s="35" t="s">
        <v>57</v>
      </c>
      <c r="B106" s="4" t="s">
        <v>14</v>
      </c>
      <c r="C106" s="4" t="s">
        <v>18</v>
      </c>
      <c r="D106" s="6">
        <v>440</v>
      </c>
    </row>
    <row r="107" spans="1:4" x14ac:dyDescent="0.3">
      <c r="A107" s="35" t="s">
        <v>57</v>
      </c>
      <c r="B107" s="21" t="s">
        <v>15</v>
      </c>
      <c r="C107" s="21" t="s">
        <v>16</v>
      </c>
      <c r="D107" s="9">
        <v>26339.06667</v>
      </c>
    </row>
    <row r="108" spans="1:4" x14ac:dyDescent="0.3">
      <c r="A108" s="35" t="s">
        <v>57</v>
      </c>
      <c r="B108" s="4" t="s">
        <v>15</v>
      </c>
      <c r="C108" s="4" t="s">
        <v>17</v>
      </c>
      <c r="D108" s="6">
        <v>1140</v>
      </c>
    </row>
    <row r="109" spans="1:4" ht="15" thickBot="1" x14ac:dyDescent="0.35">
      <c r="A109" s="35" t="s">
        <v>57</v>
      </c>
      <c r="B109" s="25" t="s">
        <v>15</v>
      </c>
      <c r="C109" s="25" t="s">
        <v>18</v>
      </c>
      <c r="D109" s="15">
        <v>1140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7123-8FD9-47EB-A60D-56CF3B7C9B81}">
  <dimension ref="A1:L42"/>
  <sheetViews>
    <sheetView showGridLines="0" workbookViewId="0">
      <selection activeCell="F42" sqref="A1:F42"/>
    </sheetView>
  </sheetViews>
  <sheetFormatPr defaultRowHeight="14.4" x14ac:dyDescent="0.3"/>
  <cols>
    <col min="1" max="1" width="10.44140625" bestFit="1" customWidth="1"/>
    <col min="2" max="2" width="10.6640625" bestFit="1" customWidth="1"/>
    <col min="3" max="3" width="5.88671875" customWidth="1"/>
  </cols>
  <sheetData>
    <row r="1" spans="1:12" ht="15" thickBot="1" x14ac:dyDescent="0.35">
      <c r="D1" s="34" t="s">
        <v>63</v>
      </c>
      <c r="E1" s="34"/>
      <c r="F1" s="34"/>
    </row>
    <row r="2" spans="1:12" ht="15" thickBot="1" x14ac:dyDescent="0.35">
      <c r="A2" s="7" t="s">
        <v>1</v>
      </c>
      <c r="B2" s="7" t="s">
        <v>2</v>
      </c>
      <c r="C2" s="7"/>
      <c r="D2" s="32" t="s">
        <v>60</v>
      </c>
      <c r="E2" s="31" t="s">
        <v>61</v>
      </c>
      <c r="F2" s="31" t="s">
        <v>62</v>
      </c>
    </row>
    <row r="3" spans="1:12" x14ac:dyDescent="0.3">
      <c r="A3" s="12" t="s">
        <v>4</v>
      </c>
      <c r="B3" s="12" t="s">
        <v>16</v>
      </c>
      <c r="C3" s="12"/>
      <c r="D3" s="13">
        <v>223570</v>
      </c>
      <c r="E3" s="13">
        <v>125720</v>
      </c>
      <c r="F3" s="13">
        <v>4010</v>
      </c>
      <c r="H3" s="3">
        <f t="shared" ref="H3:H38" si="0">MIN(D3:F3)</f>
        <v>4010</v>
      </c>
      <c r="J3">
        <f t="shared" ref="J3:L38" si="1">IF(D3=$H3,1,0)</f>
        <v>0</v>
      </c>
      <c r="K3">
        <f t="shared" si="1"/>
        <v>0</v>
      </c>
      <c r="L3">
        <f t="shared" si="1"/>
        <v>1</v>
      </c>
    </row>
    <row r="4" spans="1:12" x14ac:dyDescent="0.3">
      <c r="A4" s="5" t="s">
        <v>4</v>
      </c>
      <c r="B4" s="5" t="s">
        <v>17</v>
      </c>
      <c r="C4" s="5"/>
      <c r="D4" s="6">
        <v>50125.566666666673</v>
      </c>
      <c r="E4" s="6">
        <v>0</v>
      </c>
      <c r="F4" s="6">
        <v>114639.23333333329</v>
      </c>
      <c r="H4" s="3">
        <f t="shared" si="0"/>
        <v>0</v>
      </c>
      <c r="J4">
        <f t="shared" si="1"/>
        <v>0</v>
      </c>
      <c r="K4">
        <f t="shared" si="1"/>
        <v>1</v>
      </c>
      <c r="L4">
        <f t="shared" si="1"/>
        <v>0</v>
      </c>
    </row>
    <row r="5" spans="1:12" x14ac:dyDescent="0.3">
      <c r="A5" s="5" t="s">
        <v>4</v>
      </c>
      <c r="B5" s="5" t="s">
        <v>18</v>
      </c>
      <c r="C5" s="5"/>
      <c r="D5" s="6">
        <v>0</v>
      </c>
      <c r="E5" s="6">
        <v>0</v>
      </c>
      <c r="F5" s="6">
        <v>86940</v>
      </c>
      <c r="H5" s="3">
        <f t="shared" si="0"/>
        <v>0</v>
      </c>
      <c r="J5">
        <f t="shared" si="1"/>
        <v>1</v>
      </c>
      <c r="K5">
        <f t="shared" si="1"/>
        <v>1</v>
      </c>
      <c r="L5">
        <f t="shared" si="1"/>
        <v>0</v>
      </c>
    </row>
    <row r="6" spans="1:12" x14ac:dyDescent="0.3">
      <c r="A6" s="8" t="s">
        <v>5</v>
      </c>
      <c r="B6" s="8" t="s">
        <v>16</v>
      </c>
      <c r="C6" s="8"/>
      <c r="D6" s="9">
        <v>5320</v>
      </c>
      <c r="E6" s="9">
        <v>0</v>
      </c>
      <c r="F6" s="9">
        <v>43210</v>
      </c>
      <c r="H6" s="3">
        <f t="shared" si="0"/>
        <v>0</v>
      </c>
      <c r="J6">
        <f t="shared" si="1"/>
        <v>0</v>
      </c>
      <c r="K6">
        <f t="shared" si="1"/>
        <v>1</v>
      </c>
      <c r="L6">
        <f t="shared" si="1"/>
        <v>0</v>
      </c>
    </row>
    <row r="7" spans="1:12" x14ac:dyDescent="0.3">
      <c r="A7" s="5" t="s">
        <v>5</v>
      </c>
      <c r="B7" s="5" t="s">
        <v>17</v>
      </c>
      <c r="C7" s="5"/>
      <c r="D7" s="6">
        <v>0</v>
      </c>
      <c r="E7" s="6">
        <v>0</v>
      </c>
      <c r="F7" s="6">
        <v>31590</v>
      </c>
      <c r="H7" s="3">
        <f t="shared" si="0"/>
        <v>0</v>
      </c>
      <c r="J7">
        <f t="shared" si="1"/>
        <v>1</v>
      </c>
      <c r="K7">
        <f t="shared" si="1"/>
        <v>1</v>
      </c>
      <c r="L7">
        <f t="shared" si="1"/>
        <v>0</v>
      </c>
    </row>
    <row r="8" spans="1:12" x14ac:dyDescent="0.3">
      <c r="A8" s="10" t="s">
        <v>5</v>
      </c>
      <c r="B8" s="10" t="s">
        <v>18</v>
      </c>
      <c r="C8" s="10"/>
      <c r="D8" s="11">
        <v>2520</v>
      </c>
      <c r="E8" s="11">
        <v>48806.96666666666</v>
      </c>
      <c r="F8" s="11">
        <v>46987.566666666673</v>
      </c>
      <c r="H8" s="3">
        <f t="shared" si="0"/>
        <v>2520</v>
      </c>
      <c r="J8">
        <f t="shared" si="1"/>
        <v>1</v>
      </c>
      <c r="K8">
        <f t="shared" si="1"/>
        <v>0</v>
      </c>
      <c r="L8">
        <f t="shared" si="1"/>
        <v>0</v>
      </c>
    </row>
    <row r="9" spans="1:12" x14ac:dyDescent="0.3">
      <c r="A9" s="5" t="s">
        <v>6</v>
      </c>
      <c r="B9" s="5" t="s">
        <v>16</v>
      </c>
      <c r="C9" s="5"/>
      <c r="D9" s="6">
        <v>49900.999999999993</v>
      </c>
      <c r="E9" s="6">
        <v>26047.533333333329</v>
      </c>
      <c r="F9" s="6">
        <v>30877.933333333331</v>
      </c>
      <c r="H9" s="3">
        <f t="shared" si="0"/>
        <v>26047.533333333329</v>
      </c>
      <c r="J9">
        <f t="shared" si="1"/>
        <v>0</v>
      </c>
      <c r="K9">
        <f t="shared" si="1"/>
        <v>1</v>
      </c>
      <c r="L9">
        <f t="shared" si="1"/>
        <v>0</v>
      </c>
    </row>
    <row r="10" spans="1:12" x14ac:dyDescent="0.3">
      <c r="A10" s="5" t="s">
        <v>6</v>
      </c>
      <c r="B10" s="5" t="s">
        <v>17</v>
      </c>
      <c r="C10" s="5"/>
      <c r="D10" s="6">
        <v>32787.499999999993</v>
      </c>
      <c r="E10" s="6">
        <v>0</v>
      </c>
      <c r="F10" s="6">
        <v>45206.133333333331</v>
      </c>
      <c r="H10" s="3">
        <f t="shared" si="0"/>
        <v>0</v>
      </c>
      <c r="J10">
        <f t="shared" si="1"/>
        <v>0</v>
      </c>
      <c r="K10">
        <f t="shared" si="1"/>
        <v>1</v>
      </c>
      <c r="L10">
        <f t="shared" si="1"/>
        <v>0</v>
      </c>
    </row>
    <row r="11" spans="1:12" x14ac:dyDescent="0.3">
      <c r="A11" s="5" t="s">
        <v>6</v>
      </c>
      <c r="B11" s="5" t="s">
        <v>18</v>
      </c>
      <c r="C11" s="5"/>
      <c r="D11" s="6">
        <v>0</v>
      </c>
      <c r="E11" s="6">
        <v>0</v>
      </c>
      <c r="F11" s="6">
        <v>18941.233333333319</v>
      </c>
      <c r="H11" s="3">
        <f t="shared" si="0"/>
        <v>0</v>
      </c>
      <c r="J11">
        <f t="shared" si="1"/>
        <v>1</v>
      </c>
      <c r="K11">
        <f t="shared" si="1"/>
        <v>1</v>
      </c>
      <c r="L11">
        <f t="shared" si="1"/>
        <v>0</v>
      </c>
    </row>
    <row r="12" spans="1:12" x14ac:dyDescent="0.3">
      <c r="A12" s="8" t="s">
        <v>7</v>
      </c>
      <c r="B12" s="8" t="s">
        <v>16</v>
      </c>
      <c r="C12" s="8"/>
      <c r="D12" s="9">
        <v>0</v>
      </c>
      <c r="E12" s="9">
        <v>17377.833333333328</v>
      </c>
      <c r="F12" s="9">
        <v>270</v>
      </c>
      <c r="H12" s="3">
        <f t="shared" si="0"/>
        <v>0</v>
      </c>
      <c r="J12">
        <f t="shared" si="1"/>
        <v>1</v>
      </c>
      <c r="K12">
        <f t="shared" si="1"/>
        <v>0</v>
      </c>
      <c r="L12">
        <f t="shared" si="1"/>
        <v>0</v>
      </c>
    </row>
    <row r="13" spans="1:12" x14ac:dyDescent="0.3">
      <c r="A13" s="5" t="s">
        <v>7</v>
      </c>
      <c r="B13" s="5" t="s">
        <v>17</v>
      </c>
      <c r="C13" s="5"/>
      <c r="D13" s="6">
        <v>4600</v>
      </c>
      <c r="E13" s="6">
        <v>0</v>
      </c>
      <c r="F13" s="6">
        <v>0</v>
      </c>
      <c r="H13" s="3">
        <f t="shared" si="0"/>
        <v>0</v>
      </c>
      <c r="J13">
        <f t="shared" si="1"/>
        <v>0</v>
      </c>
      <c r="K13">
        <f t="shared" si="1"/>
        <v>1</v>
      </c>
      <c r="L13">
        <f t="shared" si="1"/>
        <v>1</v>
      </c>
    </row>
    <row r="14" spans="1:12" x14ac:dyDescent="0.3">
      <c r="A14" s="10" t="s">
        <v>7</v>
      </c>
      <c r="B14" s="10" t="s">
        <v>18</v>
      </c>
      <c r="C14" s="10"/>
      <c r="D14" s="11">
        <v>32732.666666666661</v>
      </c>
      <c r="E14" s="11">
        <v>0</v>
      </c>
      <c r="F14" s="11">
        <v>690</v>
      </c>
      <c r="H14" s="3">
        <f t="shared" si="0"/>
        <v>0</v>
      </c>
      <c r="J14">
        <f t="shared" si="1"/>
        <v>0</v>
      </c>
      <c r="K14">
        <f t="shared" si="1"/>
        <v>1</v>
      </c>
      <c r="L14">
        <f t="shared" si="1"/>
        <v>0</v>
      </c>
    </row>
    <row r="15" spans="1:12" x14ac:dyDescent="0.3">
      <c r="A15" s="5" t="s">
        <v>8</v>
      </c>
      <c r="B15" s="5" t="s">
        <v>16</v>
      </c>
      <c r="C15" s="5"/>
      <c r="D15" s="6">
        <v>66650.666666666657</v>
      </c>
      <c r="E15" s="6">
        <v>41367.1</v>
      </c>
      <c r="F15" s="6">
        <v>680</v>
      </c>
      <c r="H15" s="3">
        <f t="shared" si="0"/>
        <v>680</v>
      </c>
      <c r="J15">
        <f t="shared" si="1"/>
        <v>0</v>
      </c>
      <c r="K15">
        <f t="shared" si="1"/>
        <v>0</v>
      </c>
      <c r="L15">
        <f t="shared" si="1"/>
        <v>1</v>
      </c>
    </row>
    <row r="16" spans="1:12" x14ac:dyDescent="0.3">
      <c r="A16" s="5" t="s">
        <v>8</v>
      </c>
      <c r="B16" s="5" t="s">
        <v>17</v>
      </c>
      <c r="C16" s="5"/>
      <c r="D16" s="6">
        <v>0</v>
      </c>
      <c r="E16" s="6">
        <v>0</v>
      </c>
      <c r="F16" s="6">
        <v>0</v>
      </c>
      <c r="H16" s="3">
        <f t="shared" si="0"/>
        <v>0</v>
      </c>
      <c r="J16">
        <f t="shared" si="1"/>
        <v>1</v>
      </c>
      <c r="K16">
        <f t="shared" si="1"/>
        <v>1</v>
      </c>
      <c r="L16">
        <f t="shared" si="1"/>
        <v>1</v>
      </c>
    </row>
    <row r="17" spans="1:12" x14ac:dyDescent="0.3">
      <c r="A17" s="5" t="s">
        <v>8</v>
      </c>
      <c r="B17" s="5" t="s">
        <v>18</v>
      </c>
      <c r="C17" s="5"/>
      <c r="D17" s="6">
        <v>0</v>
      </c>
      <c r="E17" s="6">
        <v>0</v>
      </c>
      <c r="F17" s="6">
        <v>42503.466666666667</v>
      </c>
      <c r="H17" s="3">
        <f t="shared" si="0"/>
        <v>0</v>
      </c>
      <c r="J17">
        <f t="shared" si="1"/>
        <v>1</v>
      </c>
      <c r="K17">
        <f t="shared" si="1"/>
        <v>1</v>
      </c>
      <c r="L17">
        <f t="shared" si="1"/>
        <v>0</v>
      </c>
    </row>
    <row r="18" spans="1:12" x14ac:dyDescent="0.3">
      <c r="A18" s="8" t="s">
        <v>9</v>
      </c>
      <c r="B18" s="8" t="s">
        <v>16</v>
      </c>
      <c r="C18" s="8"/>
      <c r="D18" s="9">
        <v>30422.499999999989</v>
      </c>
      <c r="E18" s="9">
        <v>0</v>
      </c>
      <c r="F18" s="9">
        <v>180</v>
      </c>
      <c r="H18" s="3">
        <f t="shared" si="0"/>
        <v>0</v>
      </c>
      <c r="J18">
        <f t="shared" si="1"/>
        <v>0</v>
      </c>
      <c r="K18">
        <f t="shared" si="1"/>
        <v>1</v>
      </c>
      <c r="L18">
        <f t="shared" si="1"/>
        <v>0</v>
      </c>
    </row>
    <row r="19" spans="1:12" x14ac:dyDescent="0.3">
      <c r="A19" s="5" t="s">
        <v>9</v>
      </c>
      <c r="B19" s="5" t="s">
        <v>17</v>
      </c>
      <c r="C19" s="5"/>
      <c r="D19" s="6">
        <v>4720</v>
      </c>
      <c r="E19" s="6">
        <v>0</v>
      </c>
      <c r="F19" s="6">
        <v>0</v>
      </c>
      <c r="H19" s="3">
        <f t="shared" si="0"/>
        <v>0</v>
      </c>
      <c r="J19">
        <f t="shared" si="1"/>
        <v>0</v>
      </c>
      <c r="K19">
        <f t="shared" si="1"/>
        <v>1</v>
      </c>
      <c r="L19">
        <f t="shared" si="1"/>
        <v>1</v>
      </c>
    </row>
    <row r="20" spans="1:12" x14ac:dyDescent="0.3">
      <c r="A20" s="10" t="s">
        <v>9</v>
      </c>
      <c r="B20" s="10" t="s">
        <v>18</v>
      </c>
      <c r="C20" s="10"/>
      <c r="D20" s="11">
        <v>0</v>
      </c>
      <c r="E20" s="11">
        <v>390</v>
      </c>
      <c r="F20" s="11">
        <v>0</v>
      </c>
      <c r="H20" s="3">
        <f t="shared" si="0"/>
        <v>0</v>
      </c>
      <c r="J20">
        <f t="shared" si="1"/>
        <v>1</v>
      </c>
      <c r="K20">
        <f t="shared" si="1"/>
        <v>0</v>
      </c>
      <c r="L20">
        <f t="shared" si="1"/>
        <v>1</v>
      </c>
    </row>
    <row r="21" spans="1:12" x14ac:dyDescent="0.3">
      <c r="A21" s="5" t="s">
        <v>10</v>
      </c>
      <c r="B21" s="5" t="s">
        <v>16</v>
      </c>
      <c r="C21" s="5"/>
      <c r="D21" s="6">
        <v>3770</v>
      </c>
      <c r="E21" s="6">
        <v>0</v>
      </c>
      <c r="F21" s="6">
        <v>199260</v>
      </c>
      <c r="H21" s="3">
        <f t="shared" si="0"/>
        <v>0</v>
      </c>
      <c r="J21">
        <f t="shared" si="1"/>
        <v>0</v>
      </c>
      <c r="K21">
        <f t="shared" si="1"/>
        <v>1</v>
      </c>
      <c r="L21">
        <f t="shared" si="1"/>
        <v>0</v>
      </c>
    </row>
    <row r="22" spans="1:12" x14ac:dyDescent="0.3">
      <c r="A22" s="5" t="s">
        <v>10</v>
      </c>
      <c r="B22" s="5" t="s">
        <v>17</v>
      </c>
      <c r="C22" s="5"/>
      <c r="D22" s="6">
        <v>2110</v>
      </c>
      <c r="E22" s="6">
        <v>110</v>
      </c>
      <c r="F22" s="6">
        <v>15679.566666666669</v>
      </c>
      <c r="H22" s="3">
        <f t="shared" si="0"/>
        <v>110</v>
      </c>
      <c r="J22">
        <f t="shared" si="1"/>
        <v>0</v>
      </c>
      <c r="K22">
        <f t="shared" si="1"/>
        <v>1</v>
      </c>
      <c r="L22">
        <f t="shared" si="1"/>
        <v>0</v>
      </c>
    </row>
    <row r="23" spans="1:12" x14ac:dyDescent="0.3">
      <c r="A23" s="5" t="s">
        <v>10</v>
      </c>
      <c r="B23" s="5" t="s">
        <v>18</v>
      </c>
      <c r="C23" s="5"/>
      <c r="D23" s="6">
        <v>0</v>
      </c>
      <c r="E23" s="6">
        <v>0</v>
      </c>
      <c r="F23" s="6">
        <v>760</v>
      </c>
      <c r="H23" s="3">
        <f t="shared" si="0"/>
        <v>0</v>
      </c>
      <c r="J23">
        <f t="shared" si="1"/>
        <v>1</v>
      </c>
      <c r="K23">
        <f t="shared" si="1"/>
        <v>1</v>
      </c>
      <c r="L23">
        <f t="shared" si="1"/>
        <v>0</v>
      </c>
    </row>
    <row r="24" spans="1:12" x14ac:dyDescent="0.3">
      <c r="A24" s="8" t="s">
        <v>11</v>
      </c>
      <c r="B24" s="8" t="s">
        <v>16</v>
      </c>
      <c r="C24" s="8"/>
      <c r="D24" s="9">
        <v>460</v>
      </c>
      <c r="E24" s="9">
        <v>24551.066666666669</v>
      </c>
      <c r="F24" s="9">
        <v>13200</v>
      </c>
      <c r="H24" s="3">
        <f t="shared" si="0"/>
        <v>460</v>
      </c>
      <c r="J24">
        <f t="shared" si="1"/>
        <v>1</v>
      </c>
      <c r="K24">
        <f t="shared" si="1"/>
        <v>0</v>
      </c>
      <c r="L24">
        <f t="shared" si="1"/>
        <v>0</v>
      </c>
    </row>
    <row r="25" spans="1:12" x14ac:dyDescent="0.3">
      <c r="A25" s="5" t="s">
        <v>11</v>
      </c>
      <c r="B25" s="5" t="s">
        <v>17</v>
      </c>
      <c r="C25" s="5"/>
      <c r="D25" s="6">
        <v>0</v>
      </c>
      <c r="E25" s="6">
        <v>38273.5</v>
      </c>
      <c r="F25" s="6">
        <v>0</v>
      </c>
      <c r="H25" s="3">
        <f t="shared" si="0"/>
        <v>0</v>
      </c>
      <c r="J25">
        <f t="shared" si="1"/>
        <v>1</v>
      </c>
      <c r="K25">
        <f t="shared" si="1"/>
        <v>0</v>
      </c>
      <c r="L25">
        <f t="shared" si="1"/>
        <v>1</v>
      </c>
    </row>
    <row r="26" spans="1:12" x14ac:dyDescent="0.3">
      <c r="A26" s="10" t="s">
        <v>11</v>
      </c>
      <c r="B26" s="10" t="s">
        <v>18</v>
      </c>
      <c r="C26" s="10"/>
      <c r="D26" s="11">
        <v>44851.666666666657</v>
      </c>
      <c r="E26" s="11">
        <v>13137.999999999991</v>
      </c>
      <c r="F26" s="11">
        <v>48419.133333333331</v>
      </c>
      <c r="H26" s="3">
        <f t="shared" si="0"/>
        <v>13137.999999999991</v>
      </c>
      <c r="J26">
        <f t="shared" si="1"/>
        <v>0</v>
      </c>
      <c r="K26">
        <f t="shared" si="1"/>
        <v>1</v>
      </c>
      <c r="L26">
        <f t="shared" si="1"/>
        <v>0</v>
      </c>
    </row>
    <row r="27" spans="1:12" x14ac:dyDescent="0.3">
      <c r="A27" s="5" t="s">
        <v>12</v>
      </c>
      <c r="B27" s="5" t="s">
        <v>16</v>
      </c>
      <c r="C27" s="5"/>
      <c r="D27" s="6">
        <v>43774.5</v>
      </c>
      <c r="E27" s="6">
        <v>0</v>
      </c>
      <c r="F27" s="6">
        <v>0</v>
      </c>
      <c r="H27" s="3">
        <f t="shared" si="0"/>
        <v>0</v>
      </c>
      <c r="J27">
        <f t="shared" si="1"/>
        <v>0</v>
      </c>
      <c r="K27">
        <f t="shared" si="1"/>
        <v>1</v>
      </c>
      <c r="L27">
        <f t="shared" si="1"/>
        <v>1</v>
      </c>
    </row>
    <row r="28" spans="1:12" x14ac:dyDescent="0.3">
      <c r="A28" s="5" t="s">
        <v>12</v>
      </c>
      <c r="B28" s="5" t="s">
        <v>17</v>
      </c>
      <c r="C28" s="5"/>
      <c r="D28" s="6">
        <v>34309.233333333323</v>
      </c>
      <c r="E28" s="6">
        <v>0</v>
      </c>
      <c r="F28" s="6">
        <v>34320</v>
      </c>
      <c r="H28" s="3">
        <f t="shared" si="0"/>
        <v>0</v>
      </c>
      <c r="J28">
        <f t="shared" si="1"/>
        <v>0</v>
      </c>
      <c r="K28">
        <f t="shared" si="1"/>
        <v>1</v>
      </c>
      <c r="L28">
        <f t="shared" si="1"/>
        <v>0</v>
      </c>
    </row>
    <row r="29" spans="1:12" x14ac:dyDescent="0.3">
      <c r="A29" s="5" t="s">
        <v>12</v>
      </c>
      <c r="B29" s="5" t="s">
        <v>18</v>
      </c>
      <c r="C29" s="5"/>
      <c r="D29" s="6">
        <v>0</v>
      </c>
      <c r="E29" s="6">
        <v>11128.16666666667</v>
      </c>
      <c r="F29" s="6">
        <v>5350</v>
      </c>
      <c r="H29" s="3">
        <f t="shared" si="0"/>
        <v>0</v>
      </c>
      <c r="J29">
        <f t="shared" si="1"/>
        <v>1</v>
      </c>
      <c r="K29">
        <f t="shared" si="1"/>
        <v>0</v>
      </c>
      <c r="L29">
        <f t="shared" si="1"/>
        <v>0</v>
      </c>
    </row>
    <row r="30" spans="1:12" x14ac:dyDescent="0.3">
      <c r="A30" s="8" t="s">
        <v>13</v>
      </c>
      <c r="B30" s="8" t="s">
        <v>16</v>
      </c>
      <c r="C30" s="8"/>
      <c r="D30" s="9">
        <v>0</v>
      </c>
      <c r="E30" s="9">
        <v>14840</v>
      </c>
      <c r="F30" s="9">
        <v>4400</v>
      </c>
      <c r="H30" s="3">
        <f t="shared" si="0"/>
        <v>0</v>
      </c>
      <c r="J30">
        <f t="shared" si="1"/>
        <v>1</v>
      </c>
      <c r="K30">
        <f t="shared" si="1"/>
        <v>0</v>
      </c>
      <c r="L30">
        <f t="shared" si="1"/>
        <v>0</v>
      </c>
    </row>
    <row r="31" spans="1:12" x14ac:dyDescent="0.3">
      <c r="A31" s="5" t="s">
        <v>13</v>
      </c>
      <c r="B31" s="5" t="s">
        <v>17</v>
      </c>
      <c r="C31" s="5"/>
      <c r="D31" s="6">
        <v>3340</v>
      </c>
      <c r="E31" s="6">
        <v>0</v>
      </c>
      <c r="F31" s="6">
        <v>590</v>
      </c>
      <c r="H31" s="3">
        <f t="shared" si="0"/>
        <v>0</v>
      </c>
      <c r="J31">
        <f t="shared" si="1"/>
        <v>0</v>
      </c>
      <c r="K31">
        <f t="shared" si="1"/>
        <v>1</v>
      </c>
      <c r="L31">
        <f t="shared" si="1"/>
        <v>0</v>
      </c>
    </row>
    <row r="32" spans="1:12" x14ac:dyDescent="0.3">
      <c r="A32" s="10" t="s">
        <v>13</v>
      </c>
      <c r="B32" s="10" t="s">
        <v>18</v>
      </c>
      <c r="C32" s="10"/>
      <c r="D32" s="11">
        <v>0</v>
      </c>
      <c r="E32" s="11">
        <v>0</v>
      </c>
      <c r="F32" s="11">
        <v>0</v>
      </c>
      <c r="H32" s="3">
        <f t="shared" si="0"/>
        <v>0</v>
      </c>
      <c r="J32">
        <f t="shared" si="1"/>
        <v>1</v>
      </c>
      <c r="K32">
        <f t="shared" si="1"/>
        <v>1</v>
      </c>
      <c r="L32">
        <f t="shared" si="1"/>
        <v>1</v>
      </c>
    </row>
    <row r="33" spans="1:12" x14ac:dyDescent="0.3">
      <c r="A33" s="5" t="s">
        <v>14</v>
      </c>
      <c r="B33" s="5" t="s">
        <v>16</v>
      </c>
      <c r="C33" s="5"/>
      <c r="D33" s="6">
        <v>42006.399999999987</v>
      </c>
      <c r="E33" s="6">
        <v>27058.26666666667</v>
      </c>
      <c r="F33" s="6">
        <v>0</v>
      </c>
      <c r="H33" s="3">
        <f t="shared" si="0"/>
        <v>0</v>
      </c>
      <c r="J33">
        <f t="shared" si="1"/>
        <v>0</v>
      </c>
      <c r="K33">
        <f t="shared" si="1"/>
        <v>0</v>
      </c>
      <c r="L33">
        <f t="shared" si="1"/>
        <v>1</v>
      </c>
    </row>
    <row r="34" spans="1:12" x14ac:dyDescent="0.3">
      <c r="A34" s="5" t="s">
        <v>14</v>
      </c>
      <c r="B34" s="5" t="s">
        <v>17</v>
      </c>
      <c r="C34" s="5"/>
      <c r="D34" s="6">
        <v>2640</v>
      </c>
      <c r="E34" s="6">
        <v>0</v>
      </c>
      <c r="F34" s="6">
        <v>17476.399999999991</v>
      </c>
      <c r="H34" s="3">
        <f t="shared" si="0"/>
        <v>0</v>
      </c>
      <c r="J34">
        <f t="shared" si="1"/>
        <v>0</v>
      </c>
      <c r="K34">
        <f t="shared" si="1"/>
        <v>1</v>
      </c>
      <c r="L34">
        <f t="shared" si="1"/>
        <v>0</v>
      </c>
    </row>
    <row r="35" spans="1:12" x14ac:dyDescent="0.3">
      <c r="A35" s="5" t="s">
        <v>14</v>
      </c>
      <c r="B35" s="5" t="s">
        <v>18</v>
      </c>
      <c r="C35" s="5"/>
      <c r="D35" s="6">
        <v>0</v>
      </c>
      <c r="E35" s="6">
        <v>0</v>
      </c>
      <c r="F35" s="6">
        <v>18667.666666666661</v>
      </c>
      <c r="H35" s="3">
        <f t="shared" si="0"/>
        <v>0</v>
      </c>
      <c r="J35">
        <f t="shared" si="1"/>
        <v>1</v>
      </c>
      <c r="K35">
        <f t="shared" si="1"/>
        <v>1</v>
      </c>
      <c r="L35">
        <f t="shared" si="1"/>
        <v>0</v>
      </c>
    </row>
    <row r="36" spans="1:12" x14ac:dyDescent="0.3">
      <c r="A36" s="8" t="s">
        <v>15</v>
      </c>
      <c r="B36" s="8" t="s">
        <v>16</v>
      </c>
      <c r="C36" s="8"/>
      <c r="D36" s="9">
        <v>20630.933333333331</v>
      </c>
      <c r="E36" s="9">
        <v>0</v>
      </c>
      <c r="F36" s="9">
        <v>0</v>
      </c>
      <c r="H36" s="3">
        <f t="shared" si="0"/>
        <v>0</v>
      </c>
      <c r="J36">
        <f t="shared" si="1"/>
        <v>0</v>
      </c>
      <c r="K36">
        <f t="shared" si="1"/>
        <v>1</v>
      </c>
      <c r="L36">
        <f t="shared" si="1"/>
        <v>1</v>
      </c>
    </row>
    <row r="37" spans="1:12" x14ac:dyDescent="0.3">
      <c r="A37" s="5" t="s">
        <v>15</v>
      </c>
      <c r="B37" s="5" t="s">
        <v>17</v>
      </c>
      <c r="C37" s="5"/>
      <c r="D37" s="6">
        <v>1160</v>
      </c>
      <c r="E37" s="6">
        <v>0</v>
      </c>
      <c r="F37" s="6">
        <v>0</v>
      </c>
      <c r="H37" s="3">
        <f t="shared" si="0"/>
        <v>0</v>
      </c>
      <c r="J37">
        <f t="shared" si="1"/>
        <v>0</v>
      </c>
      <c r="K37">
        <f t="shared" si="1"/>
        <v>1</v>
      </c>
      <c r="L37">
        <f t="shared" si="1"/>
        <v>1</v>
      </c>
    </row>
    <row r="38" spans="1:12" ht="15" thickBot="1" x14ac:dyDescent="0.35">
      <c r="A38" s="14" t="s">
        <v>15</v>
      </c>
      <c r="B38" s="14" t="s">
        <v>18</v>
      </c>
      <c r="C38" s="14"/>
      <c r="D38" s="15">
        <v>5800</v>
      </c>
      <c r="E38" s="15">
        <v>0</v>
      </c>
      <c r="F38" s="15">
        <v>0</v>
      </c>
      <c r="H38" s="3">
        <f t="shared" si="0"/>
        <v>0</v>
      </c>
      <c r="J38">
        <f t="shared" si="1"/>
        <v>0</v>
      </c>
      <c r="K38">
        <f t="shared" si="1"/>
        <v>1</v>
      </c>
      <c r="L38">
        <f t="shared" si="1"/>
        <v>1</v>
      </c>
    </row>
    <row r="39" spans="1:12" x14ac:dyDescent="0.3">
      <c r="A39" s="16" t="s">
        <v>29</v>
      </c>
      <c r="B39" s="5"/>
      <c r="C39" s="5"/>
      <c r="D39" s="17">
        <f>SUM(J3:J38)</f>
        <v>15</v>
      </c>
      <c r="E39" s="17">
        <f>SUM(K3:K38)</f>
        <v>26</v>
      </c>
      <c r="F39" s="17">
        <f>SUM(L3:L38)</f>
        <v>13</v>
      </c>
    </row>
    <row r="40" spans="1:12" x14ac:dyDescent="0.3">
      <c r="A40" s="16" t="s">
        <v>30</v>
      </c>
      <c r="B40" s="5"/>
      <c r="C40" s="5"/>
      <c r="D40" s="18">
        <f t="shared" ref="D40:F40" si="2">D39/36</f>
        <v>0.41666666666666669</v>
      </c>
      <c r="E40" s="30">
        <f t="shared" si="2"/>
        <v>0.72222222222222221</v>
      </c>
      <c r="F40" s="33">
        <f t="shared" si="2"/>
        <v>0.3611111111111111</v>
      </c>
    </row>
    <row r="41" spans="1:12" x14ac:dyDescent="0.3">
      <c r="A41" s="16" t="s">
        <v>31</v>
      </c>
      <c r="B41" s="5"/>
      <c r="C41" s="5"/>
      <c r="D41" s="17">
        <f t="shared" ref="D41:F41" si="3">QUARTILE(D3:D38,2)</f>
        <v>2990</v>
      </c>
      <c r="E41" s="17">
        <f t="shared" si="3"/>
        <v>0</v>
      </c>
      <c r="F41" s="17">
        <f t="shared" si="3"/>
        <v>4205</v>
      </c>
    </row>
    <row r="42" spans="1:12" x14ac:dyDescent="0.3">
      <c r="A42" s="16" t="s">
        <v>32</v>
      </c>
      <c r="B42" s="5"/>
      <c r="C42" s="5"/>
      <c r="D42" s="6">
        <f t="shared" ref="D42:F42" si="4">AVERAGE(D3:D38)</f>
        <v>19672.295370370368</v>
      </c>
      <c r="E42" s="6">
        <f t="shared" si="4"/>
        <v>10800.234259259259</v>
      </c>
      <c r="F42" s="6">
        <f t="shared" si="4"/>
        <v>22912.453703703701</v>
      </c>
    </row>
  </sheetData>
  <mergeCells count="1">
    <mergeCell ref="D1:F1"/>
  </mergeCells>
  <conditionalFormatting sqref="D3:F38">
    <cfRule type="expression" dxfId="3" priority="1">
      <formula>D3=MIN($D3:$F3)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148A-12CD-4588-8544-9FA42AA8D74C}">
  <dimension ref="A1:D109"/>
  <sheetViews>
    <sheetView workbookViewId="0">
      <selection activeCell="D37" sqref="D2:D37"/>
    </sheetView>
  </sheetViews>
  <sheetFormatPr defaultRowHeight="14.4" x14ac:dyDescent="0.3"/>
  <cols>
    <col min="1" max="1" width="36.5546875" customWidth="1"/>
  </cols>
  <sheetData>
    <row r="1" spans="1:4" ht="15" thickBot="1" x14ac:dyDescent="0.35">
      <c r="A1" t="s">
        <v>34</v>
      </c>
      <c r="B1" s="27" t="s">
        <v>1</v>
      </c>
      <c r="C1" s="27" t="s">
        <v>2</v>
      </c>
      <c r="D1" s="27" t="s">
        <v>27</v>
      </c>
    </row>
    <row r="2" spans="1:4" x14ac:dyDescent="0.3">
      <c r="A2" s="28" t="s">
        <v>38</v>
      </c>
      <c r="B2" s="19" t="s">
        <v>4</v>
      </c>
      <c r="C2" s="19" t="s">
        <v>16</v>
      </c>
      <c r="D2" s="3">
        <v>223570</v>
      </c>
    </row>
    <row r="3" spans="1:4" x14ac:dyDescent="0.3">
      <c r="A3" s="28" t="s">
        <v>38</v>
      </c>
      <c r="B3" s="4" t="s">
        <v>4</v>
      </c>
      <c r="C3" s="4" t="s">
        <v>17</v>
      </c>
      <c r="D3" s="3">
        <v>50125.566666666673</v>
      </c>
    </row>
    <row r="4" spans="1:4" x14ac:dyDescent="0.3">
      <c r="A4" s="28" t="s">
        <v>38</v>
      </c>
      <c r="B4" s="4" t="s">
        <v>4</v>
      </c>
      <c r="C4" s="4" t="s">
        <v>18</v>
      </c>
      <c r="D4" s="3">
        <v>0</v>
      </c>
    </row>
    <row r="5" spans="1:4" x14ac:dyDescent="0.3">
      <c r="A5" s="28" t="s">
        <v>38</v>
      </c>
      <c r="B5" s="21" t="s">
        <v>5</v>
      </c>
      <c r="C5" s="21" t="s">
        <v>16</v>
      </c>
      <c r="D5" s="3">
        <v>5320</v>
      </c>
    </row>
    <row r="6" spans="1:4" x14ac:dyDescent="0.3">
      <c r="A6" s="28" t="s">
        <v>38</v>
      </c>
      <c r="B6" s="4" t="s">
        <v>5</v>
      </c>
      <c r="C6" s="4" t="s">
        <v>17</v>
      </c>
      <c r="D6" s="3">
        <v>0</v>
      </c>
    </row>
    <row r="7" spans="1:4" x14ac:dyDescent="0.3">
      <c r="A7" s="28" t="s">
        <v>38</v>
      </c>
      <c r="B7" s="23" t="s">
        <v>5</v>
      </c>
      <c r="C7" s="23" t="s">
        <v>18</v>
      </c>
      <c r="D7" s="3">
        <v>2520</v>
      </c>
    </row>
    <row r="8" spans="1:4" x14ac:dyDescent="0.3">
      <c r="A8" s="28" t="s">
        <v>38</v>
      </c>
      <c r="B8" s="4" t="s">
        <v>6</v>
      </c>
      <c r="C8" s="4" t="s">
        <v>16</v>
      </c>
      <c r="D8" s="3">
        <v>49900.999999999993</v>
      </c>
    </row>
    <row r="9" spans="1:4" x14ac:dyDescent="0.3">
      <c r="A9" s="28" t="s">
        <v>38</v>
      </c>
      <c r="B9" s="4" t="s">
        <v>6</v>
      </c>
      <c r="C9" s="4" t="s">
        <v>17</v>
      </c>
      <c r="D9" s="3">
        <v>32787.499999999993</v>
      </c>
    </row>
    <row r="10" spans="1:4" x14ac:dyDescent="0.3">
      <c r="A10" s="28" t="s">
        <v>38</v>
      </c>
      <c r="B10" s="4" t="s">
        <v>6</v>
      </c>
      <c r="C10" s="4" t="s">
        <v>18</v>
      </c>
      <c r="D10" s="3">
        <v>0</v>
      </c>
    </row>
    <row r="11" spans="1:4" x14ac:dyDescent="0.3">
      <c r="A11" s="28" t="s">
        <v>38</v>
      </c>
      <c r="B11" s="21" t="s">
        <v>7</v>
      </c>
      <c r="C11" s="21" t="s">
        <v>16</v>
      </c>
      <c r="D11" s="3">
        <v>0</v>
      </c>
    </row>
    <row r="12" spans="1:4" x14ac:dyDescent="0.3">
      <c r="A12" s="28" t="s">
        <v>38</v>
      </c>
      <c r="B12" s="4" t="s">
        <v>7</v>
      </c>
      <c r="C12" s="4" t="s">
        <v>17</v>
      </c>
      <c r="D12" s="3">
        <v>4600</v>
      </c>
    </row>
    <row r="13" spans="1:4" x14ac:dyDescent="0.3">
      <c r="A13" s="28" t="s">
        <v>38</v>
      </c>
      <c r="B13" s="23" t="s">
        <v>7</v>
      </c>
      <c r="C13" s="23" t="s">
        <v>18</v>
      </c>
      <c r="D13" s="3">
        <v>32732.666666666661</v>
      </c>
    </row>
    <row r="14" spans="1:4" x14ac:dyDescent="0.3">
      <c r="A14" s="28" t="s">
        <v>38</v>
      </c>
      <c r="B14" s="4" t="s">
        <v>8</v>
      </c>
      <c r="C14" s="4" t="s">
        <v>16</v>
      </c>
      <c r="D14" s="3">
        <v>66650.666666666657</v>
      </c>
    </row>
    <row r="15" spans="1:4" x14ac:dyDescent="0.3">
      <c r="A15" s="28" t="s">
        <v>38</v>
      </c>
      <c r="B15" s="4" t="s">
        <v>8</v>
      </c>
      <c r="C15" s="4" t="s">
        <v>17</v>
      </c>
      <c r="D15" s="3">
        <v>0</v>
      </c>
    </row>
    <row r="16" spans="1:4" x14ac:dyDescent="0.3">
      <c r="A16" s="28" t="s">
        <v>38</v>
      </c>
      <c r="B16" s="4" t="s">
        <v>8</v>
      </c>
      <c r="C16" s="4" t="s">
        <v>18</v>
      </c>
      <c r="D16" s="3">
        <v>0</v>
      </c>
    </row>
    <row r="17" spans="1:4" x14ac:dyDescent="0.3">
      <c r="A17" s="28" t="s">
        <v>38</v>
      </c>
      <c r="B17" s="21" t="s">
        <v>9</v>
      </c>
      <c r="C17" s="21" t="s">
        <v>16</v>
      </c>
      <c r="D17" s="3">
        <v>30422.499999999989</v>
      </c>
    </row>
    <row r="18" spans="1:4" x14ac:dyDescent="0.3">
      <c r="A18" s="28" t="s">
        <v>38</v>
      </c>
      <c r="B18" s="4" t="s">
        <v>9</v>
      </c>
      <c r="C18" s="4" t="s">
        <v>17</v>
      </c>
      <c r="D18" s="3">
        <v>4720</v>
      </c>
    </row>
    <row r="19" spans="1:4" x14ac:dyDescent="0.3">
      <c r="A19" s="28" t="s">
        <v>38</v>
      </c>
      <c r="B19" s="23" t="s">
        <v>9</v>
      </c>
      <c r="C19" s="23" t="s">
        <v>18</v>
      </c>
      <c r="D19" s="3">
        <v>0</v>
      </c>
    </row>
    <row r="20" spans="1:4" x14ac:dyDescent="0.3">
      <c r="A20" s="28" t="s">
        <v>38</v>
      </c>
      <c r="B20" s="4" t="s">
        <v>10</v>
      </c>
      <c r="C20" s="4" t="s">
        <v>16</v>
      </c>
      <c r="D20" s="3">
        <v>3770</v>
      </c>
    </row>
    <row r="21" spans="1:4" x14ac:dyDescent="0.3">
      <c r="A21" s="28" t="s">
        <v>38</v>
      </c>
      <c r="B21" s="4" t="s">
        <v>10</v>
      </c>
      <c r="C21" s="4" t="s">
        <v>17</v>
      </c>
      <c r="D21" s="3">
        <v>2110</v>
      </c>
    </row>
    <row r="22" spans="1:4" x14ac:dyDescent="0.3">
      <c r="A22" s="28" t="s">
        <v>38</v>
      </c>
      <c r="B22" s="4" t="s">
        <v>10</v>
      </c>
      <c r="C22" s="4" t="s">
        <v>18</v>
      </c>
      <c r="D22" s="3">
        <v>0</v>
      </c>
    </row>
    <row r="23" spans="1:4" x14ac:dyDescent="0.3">
      <c r="A23" s="28" t="s">
        <v>38</v>
      </c>
      <c r="B23" s="21" t="s">
        <v>11</v>
      </c>
      <c r="C23" s="21" t="s">
        <v>16</v>
      </c>
      <c r="D23" s="3">
        <v>460</v>
      </c>
    </row>
    <row r="24" spans="1:4" x14ac:dyDescent="0.3">
      <c r="A24" s="28" t="s">
        <v>38</v>
      </c>
      <c r="B24" s="4" t="s">
        <v>11</v>
      </c>
      <c r="C24" s="4" t="s">
        <v>17</v>
      </c>
      <c r="D24" s="3">
        <v>0</v>
      </c>
    </row>
    <row r="25" spans="1:4" x14ac:dyDescent="0.3">
      <c r="A25" s="28" t="s">
        <v>38</v>
      </c>
      <c r="B25" s="23" t="s">
        <v>11</v>
      </c>
      <c r="C25" s="23" t="s">
        <v>18</v>
      </c>
      <c r="D25" s="3">
        <v>44851.666666666657</v>
      </c>
    </row>
    <row r="26" spans="1:4" x14ac:dyDescent="0.3">
      <c r="A26" s="28" t="s">
        <v>38</v>
      </c>
      <c r="B26" s="4" t="s">
        <v>12</v>
      </c>
      <c r="C26" s="4" t="s">
        <v>16</v>
      </c>
      <c r="D26" s="3">
        <v>43774.5</v>
      </c>
    </row>
    <row r="27" spans="1:4" x14ac:dyDescent="0.3">
      <c r="A27" s="28" t="s">
        <v>38</v>
      </c>
      <c r="B27" s="4" t="s">
        <v>12</v>
      </c>
      <c r="C27" s="4" t="s">
        <v>17</v>
      </c>
      <c r="D27" s="3">
        <v>34309.233333333323</v>
      </c>
    </row>
    <row r="28" spans="1:4" x14ac:dyDescent="0.3">
      <c r="A28" s="28" t="s">
        <v>38</v>
      </c>
      <c r="B28" s="4" t="s">
        <v>12</v>
      </c>
      <c r="C28" s="4" t="s">
        <v>18</v>
      </c>
      <c r="D28" s="3">
        <v>0</v>
      </c>
    </row>
    <row r="29" spans="1:4" x14ac:dyDescent="0.3">
      <c r="A29" s="28" t="s">
        <v>38</v>
      </c>
      <c r="B29" s="21" t="s">
        <v>13</v>
      </c>
      <c r="C29" s="21" t="s">
        <v>16</v>
      </c>
      <c r="D29" s="3">
        <v>0</v>
      </c>
    </row>
    <row r="30" spans="1:4" x14ac:dyDescent="0.3">
      <c r="A30" s="28" t="s">
        <v>38</v>
      </c>
      <c r="B30" s="4" t="s">
        <v>13</v>
      </c>
      <c r="C30" s="4" t="s">
        <v>17</v>
      </c>
      <c r="D30" s="3">
        <v>3340</v>
      </c>
    </row>
    <row r="31" spans="1:4" x14ac:dyDescent="0.3">
      <c r="A31" s="28" t="s">
        <v>38</v>
      </c>
      <c r="B31" s="23" t="s">
        <v>13</v>
      </c>
      <c r="C31" s="23" t="s">
        <v>18</v>
      </c>
      <c r="D31" s="3">
        <v>0</v>
      </c>
    </row>
    <row r="32" spans="1:4" x14ac:dyDescent="0.3">
      <c r="A32" s="28" t="s">
        <v>38</v>
      </c>
      <c r="B32" s="4" t="s">
        <v>14</v>
      </c>
      <c r="C32" s="4" t="s">
        <v>16</v>
      </c>
      <c r="D32" s="3">
        <v>42006.399999999987</v>
      </c>
    </row>
    <row r="33" spans="1:4" x14ac:dyDescent="0.3">
      <c r="A33" s="28" t="s">
        <v>38</v>
      </c>
      <c r="B33" s="4" t="s">
        <v>14</v>
      </c>
      <c r="C33" s="4" t="s">
        <v>17</v>
      </c>
      <c r="D33" s="3">
        <v>2640</v>
      </c>
    </row>
    <row r="34" spans="1:4" x14ac:dyDescent="0.3">
      <c r="A34" s="28" t="s">
        <v>38</v>
      </c>
      <c r="B34" s="4" t="s">
        <v>14</v>
      </c>
      <c r="C34" s="4" t="s">
        <v>18</v>
      </c>
      <c r="D34" s="3">
        <v>0</v>
      </c>
    </row>
    <row r="35" spans="1:4" x14ac:dyDescent="0.3">
      <c r="A35" s="28" t="s">
        <v>38</v>
      </c>
      <c r="B35" s="21" t="s">
        <v>15</v>
      </c>
      <c r="C35" s="21" t="s">
        <v>16</v>
      </c>
      <c r="D35" s="3">
        <v>20630.933333333331</v>
      </c>
    </row>
    <row r="36" spans="1:4" x14ac:dyDescent="0.3">
      <c r="A36" s="28" t="s">
        <v>38</v>
      </c>
      <c r="B36" s="4" t="s">
        <v>15</v>
      </c>
      <c r="C36" s="4" t="s">
        <v>17</v>
      </c>
      <c r="D36" s="3">
        <v>1160</v>
      </c>
    </row>
    <row r="37" spans="1:4" ht="15" thickBot="1" x14ac:dyDescent="0.35">
      <c r="A37" s="28" t="s">
        <v>38</v>
      </c>
      <c r="B37" s="25" t="s">
        <v>15</v>
      </c>
      <c r="C37" s="25" t="s">
        <v>18</v>
      </c>
      <c r="D37" s="3">
        <v>5800</v>
      </c>
    </row>
    <row r="38" spans="1:4" x14ac:dyDescent="0.3">
      <c r="A38" s="28" t="s">
        <v>39</v>
      </c>
      <c r="B38" s="19" t="s">
        <v>4</v>
      </c>
      <c r="C38" s="19" t="s">
        <v>16</v>
      </c>
      <c r="D38" s="13">
        <v>125720</v>
      </c>
    </row>
    <row r="39" spans="1:4" x14ac:dyDescent="0.3">
      <c r="A39" s="28" t="s">
        <v>39</v>
      </c>
      <c r="B39" s="4" t="s">
        <v>4</v>
      </c>
      <c r="C39" s="4" t="s">
        <v>17</v>
      </c>
      <c r="D39" s="6">
        <v>0</v>
      </c>
    </row>
    <row r="40" spans="1:4" x14ac:dyDescent="0.3">
      <c r="A40" s="28" t="s">
        <v>39</v>
      </c>
      <c r="B40" s="4" t="s">
        <v>4</v>
      </c>
      <c r="C40" s="4" t="s">
        <v>18</v>
      </c>
      <c r="D40" s="6">
        <v>0</v>
      </c>
    </row>
    <row r="41" spans="1:4" x14ac:dyDescent="0.3">
      <c r="A41" s="28" t="s">
        <v>39</v>
      </c>
      <c r="B41" s="21" t="s">
        <v>5</v>
      </c>
      <c r="C41" s="21" t="s">
        <v>16</v>
      </c>
      <c r="D41" s="9">
        <v>0</v>
      </c>
    </row>
    <row r="42" spans="1:4" x14ac:dyDescent="0.3">
      <c r="A42" s="28" t="s">
        <v>39</v>
      </c>
      <c r="B42" s="4" t="s">
        <v>5</v>
      </c>
      <c r="C42" s="4" t="s">
        <v>17</v>
      </c>
      <c r="D42" s="6">
        <v>0</v>
      </c>
    </row>
    <row r="43" spans="1:4" x14ac:dyDescent="0.3">
      <c r="A43" s="28" t="s">
        <v>39</v>
      </c>
      <c r="B43" s="23" t="s">
        <v>5</v>
      </c>
      <c r="C43" s="23" t="s">
        <v>18</v>
      </c>
      <c r="D43" s="11">
        <v>48806.96666666666</v>
      </c>
    </row>
    <row r="44" spans="1:4" x14ac:dyDescent="0.3">
      <c r="A44" s="28" t="s">
        <v>39</v>
      </c>
      <c r="B44" s="4" t="s">
        <v>6</v>
      </c>
      <c r="C44" s="4" t="s">
        <v>16</v>
      </c>
      <c r="D44" s="6">
        <v>26047.533333333329</v>
      </c>
    </row>
    <row r="45" spans="1:4" x14ac:dyDescent="0.3">
      <c r="A45" s="28" t="s">
        <v>39</v>
      </c>
      <c r="B45" s="4" t="s">
        <v>6</v>
      </c>
      <c r="C45" s="4" t="s">
        <v>17</v>
      </c>
      <c r="D45" s="6">
        <v>0</v>
      </c>
    </row>
    <row r="46" spans="1:4" x14ac:dyDescent="0.3">
      <c r="A46" s="28" t="s">
        <v>39</v>
      </c>
      <c r="B46" s="4" t="s">
        <v>6</v>
      </c>
      <c r="C46" s="4" t="s">
        <v>18</v>
      </c>
      <c r="D46" s="6">
        <v>0</v>
      </c>
    </row>
    <row r="47" spans="1:4" x14ac:dyDescent="0.3">
      <c r="A47" s="28" t="s">
        <v>39</v>
      </c>
      <c r="B47" s="21" t="s">
        <v>7</v>
      </c>
      <c r="C47" s="21" t="s">
        <v>16</v>
      </c>
      <c r="D47" s="9">
        <v>17377.833333333328</v>
      </c>
    </row>
    <row r="48" spans="1:4" x14ac:dyDescent="0.3">
      <c r="A48" s="28" t="s">
        <v>39</v>
      </c>
      <c r="B48" s="4" t="s">
        <v>7</v>
      </c>
      <c r="C48" s="4" t="s">
        <v>17</v>
      </c>
      <c r="D48" s="6">
        <v>0</v>
      </c>
    </row>
    <row r="49" spans="1:4" x14ac:dyDescent="0.3">
      <c r="A49" s="28" t="s">
        <v>39</v>
      </c>
      <c r="B49" s="23" t="s">
        <v>7</v>
      </c>
      <c r="C49" s="23" t="s">
        <v>18</v>
      </c>
      <c r="D49" s="11">
        <v>0</v>
      </c>
    </row>
    <row r="50" spans="1:4" x14ac:dyDescent="0.3">
      <c r="A50" s="28" t="s">
        <v>39</v>
      </c>
      <c r="B50" s="4" t="s">
        <v>8</v>
      </c>
      <c r="C50" s="4" t="s">
        <v>16</v>
      </c>
      <c r="D50" s="6">
        <v>41367.1</v>
      </c>
    </row>
    <row r="51" spans="1:4" x14ac:dyDescent="0.3">
      <c r="A51" s="28" t="s">
        <v>39</v>
      </c>
      <c r="B51" s="4" t="s">
        <v>8</v>
      </c>
      <c r="C51" s="4" t="s">
        <v>17</v>
      </c>
      <c r="D51" s="6">
        <v>0</v>
      </c>
    </row>
    <row r="52" spans="1:4" x14ac:dyDescent="0.3">
      <c r="A52" s="28" t="s">
        <v>39</v>
      </c>
      <c r="B52" s="4" t="s">
        <v>8</v>
      </c>
      <c r="C52" s="4" t="s">
        <v>18</v>
      </c>
      <c r="D52" s="6">
        <v>0</v>
      </c>
    </row>
    <row r="53" spans="1:4" x14ac:dyDescent="0.3">
      <c r="A53" s="28" t="s">
        <v>39</v>
      </c>
      <c r="B53" s="21" t="s">
        <v>9</v>
      </c>
      <c r="C53" s="21" t="s">
        <v>16</v>
      </c>
      <c r="D53" s="9">
        <v>0</v>
      </c>
    </row>
    <row r="54" spans="1:4" x14ac:dyDescent="0.3">
      <c r="A54" s="28" t="s">
        <v>39</v>
      </c>
      <c r="B54" s="4" t="s">
        <v>9</v>
      </c>
      <c r="C54" s="4" t="s">
        <v>17</v>
      </c>
      <c r="D54" s="6">
        <v>0</v>
      </c>
    </row>
    <row r="55" spans="1:4" x14ac:dyDescent="0.3">
      <c r="A55" s="28" t="s">
        <v>39</v>
      </c>
      <c r="B55" s="23" t="s">
        <v>9</v>
      </c>
      <c r="C55" s="23" t="s">
        <v>18</v>
      </c>
      <c r="D55" s="11">
        <v>390</v>
      </c>
    </row>
    <row r="56" spans="1:4" x14ac:dyDescent="0.3">
      <c r="A56" s="28" t="s">
        <v>39</v>
      </c>
      <c r="B56" s="4" t="s">
        <v>10</v>
      </c>
      <c r="C56" s="4" t="s">
        <v>16</v>
      </c>
      <c r="D56" s="6">
        <v>0</v>
      </c>
    </row>
    <row r="57" spans="1:4" x14ac:dyDescent="0.3">
      <c r="A57" s="28" t="s">
        <v>39</v>
      </c>
      <c r="B57" s="4" t="s">
        <v>10</v>
      </c>
      <c r="C57" s="4" t="s">
        <v>17</v>
      </c>
      <c r="D57" s="6">
        <v>110</v>
      </c>
    </row>
    <row r="58" spans="1:4" x14ac:dyDescent="0.3">
      <c r="A58" s="28" t="s">
        <v>39</v>
      </c>
      <c r="B58" s="4" t="s">
        <v>10</v>
      </c>
      <c r="C58" s="4" t="s">
        <v>18</v>
      </c>
      <c r="D58" s="6">
        <v>0</v>
      </c>
    </row>
    <row r="59" spans="1:4" x14ac:dyDescent="0.3">
      <c r="A59" s="28" t="s">
        <v>39</v>
      </c>
      <c r="B59" s="21" t="s">
        <v>11</v>
      </c>
      <c r="C59" s="21" t="s">
        <v>16</v>
      </c>
      <c r="D59" s="9">
        <v>24551.066666666669</v>
      </c>
    </row>
    <row r="60" spans="1:4" x14ac:dyDescent="0.3">
      <c r="A60" s="28" t="s">
        <v>39</v>
      </c>
      <c r="B60" s="4" t="s">
        <v>11</v>
      </c>
      <c r="C60" s="4" t="s">
        <v>17</v>
      </c>
      <c r="D60" s="6">
        <v>38273.5</v>
      </c>
    </row>
    <row r="61" spans="1:4" x14ac:dyDescent="0.3">
      <c r="A61" s="28" t="s">
        <v>39</v>
      </c>
      <c r="B61" s="23" t="s">
        <v>11</v>
      </c>
      <c r="C61" s="23" t="s">
        <v>18</v>
      </c>
      <c r="D61" s="11">
        <v>13137.999999999991</v>
      </c>
    </row>
    <row r="62" spans="1:4" x14ac:dyDescent="0.3">
      <c r="A62" s="28" t="s">
        <v>39</v>
      </c>
      <c r="B62" s="4" t="s">
        <v>12</v>
      </c>
      <c r="C62" s="4" t="s">
        <v>16</v>
      </c>
      <c r="D62" s="6">
        <v>0</v>
      </c>
    </row>
    <row r="63" spans="1:4" x14ac:dyDescent="0.3">
      <c r="A63" s="28" t="s">
        <v>39</v>
      </c>
      <c r="B63" s="4" t="s">
        <v>12</v>
      </c>
      <c r="C63" s="4" t="s">
        <v>17</v>
      </c>
      <c r="D63" s="6">
        <v>0</v>
      </c>
    </row>
    <row r="64" spans="1:4" x14ac:dyDescent="0.3">
      <c r="A64" s="28" t="s">
        <v>39</v>
      </c>
      <c r="B64" s="4" t="s">
        <v>12</v>
      </c>
      <c r="C64" s="4" t="s">
        <v>18</v>
      </c>
      <c r="D64" s="6">
        <v>11128.16666666667</v>
      </c>
    </row>
    <row r="65" spans="1:4" x14ac:dyDescent="0.3">
      <c r="A65" s="28" t="s">
        <v>39</v>
      </c>
      <c r="B65" s="21" t="s">
        <v>13</v>
      </c>
      <c r="C65" s="21" t="s">
        <v>16</v>
      </c>
      <c r="D65" s="9">
        <v>14840</v>
      </c>
    </row>
    <row r="66" spans="1:4" x14ac:dyDescent="0.3">
      <c r="A66" s="28" t="s">
        <v>39</v>
      </c>
      <c r="B66" s="4" t="s">
        <v>13</v>
      </c>
      <c r="C66" s="4" t="s">
        <v>17</v>
      </c>
      <c r="D66" s="6">
        <v>0</v>
      </c>
    </row>
    <row r="67" spans="1:4" x14ac:dyDescent="0.3">
      <c r="A67" s="28" t="s">
        <v>39</v>
      </c>
      <c r="B67" s="23" t="s">
        <v>13</v>
      </c>
      <c r="C67" s="23" t="s">
        <v>18</v>
      </c>
      <c r="D67" s="11">
        <v>0</v>
      </c>
    </row>
    <row r="68" spans="1:4" x14ac:dyDescent="0.3">
      <c r="A68" s="28" t="s">
        <v>39</v>
      </c>
      <c r="B68" s="4" t="s">
        <v>14</v>
      </c>
      <c r="C68" s="4" t="s">
        <v>16</v>
      </c>
      <c r="D68" s="6">
        <v>27058.26666666667</v>
      </c>
    </row>
    <row r="69" spans="1:4" x14ac:dyDescent="0.3">
      <c r="A69" s="28" t="s">
        <v>39</v>
      </c>
      <c r="B69" s="4" t="s">
        <v>14</v>
      </c>
      <c r="C69" s="4" t="s">
        <v>17</v>
      </c>
      <c r="D69" s="6">
        <v>0</v>
      </c>
    </row>
    <row r="70" spans="1:4" x14ac:dyDescent="0.3">
      <c r="A70" s="28" t="s">
        <v>39</v>
      </c>
      <c r="B70" s="4" t="s">
        <v>14</v>
      </c>
      <c r="C70" s="4" t="s">
        <v>18</v>
      </c>
      <c r="D70" s="6">
        <v>0</v>
      </c>
    </row>
    <row r="71" spans="1:4" x14ac:dyDescent="0.3">
      <c r="A71" s="28" t="s">
        <v>39</v>
      </c>
      <c r="B71" s="21" t="s">
        <v>15</v>
      </c>
      <c r="C71" s="21" t="s">
        <v>16</v>
      </c>
      <c r="D71" s="9">
        <v>0</v>
      </c>
    </row>
    <row r="72" spans="1:4" x14ac:dyDescent="0.3">
      <c r="A72" s="28" t="s">
        <v>39</v>
      </c>
      <c r="B72" s="4" t="s">
        <v>15</v>
      </c>
      <c r="C72" s="4" t="s">
        <v>17</v>
      </c>
      <c r="D72" s="6">
        <v>0</v>
      </c>
    </row>
    <row r="73" spans="1:4" ht="15" thickBot="1" x14ac:dyDescent="0.35">
      <c r="A73" s="28" t="s">
        <v>39</v>
      </c>
      <c r="B73" s="25" t="s">
        <v>15</v>
      </c>
      <c r="C73" s="25" t="s">
        <v>18</v>
      </c>
      <c r="D73" s="15">
        <v>0</v>
      </c>
    </row>
    <row r="74" spans="1:4" x14ac:dyDescent="0.3">
      <c r="A74" s="28" t="s">
        <v>40</v>
      </c>
      <c r="B74" s="19" t="s">
        <v>4</v>
      </c>
      <c r="C74" s="19" t="s">
        <v>16</v>
      </c>
      <c r="D74" s="3">
        <v>4010</v>
      </c>
    </row>
    <row r="75" spans="1:4" x14ac:dyDescent="0.3">
      <c r="A75" s="28" t="s">
        <v>40</v>
      </c>
      <c r="B75" s="4" t="s">
        <v>4</v>
      </c>
      <c r="C75" s="4" t="s">
        <v>17</v>
      </c>
      <c r="D75" s="3">
        <v>114639.23333333329</v>
      </c>
    </row>
    <row r="76" spans="1:4" x14ac:dyDescent="0.3">
      <c r="A76" s="28" t="s">
        <v>40</v>
      </c>
      <c r="B76" s="4" t="s">
        <v>4</v>
      </c>
      <c r="C76" s="4" t="s">
        <v>18</v>
      </c>
      <c r="D76" s="3">
        <v>86940</v>
      </c>
    </row>
    <row r="77" spans="1:4" x14ac:dyDescent="0.3">
      <c r="A77" s="28" t="s">
        <v>40</v>
      </c>
      <c r="B77" s="21" t="s">
        <v>5</v>
      </c>
      <c r="C77" s="21" t="s">
        <v>16</v>
      </c>
      <c r="D77" s="3">
        <v>43210</v>
      </c>
    </row>
    <row r="78" spans="1:4" x14ac:dyDescent="0.3">
      <c r="A78" s="28" t="s">
        <v>40</v>
      </c>
      <c r="B78" s="4" t="s">
        <v>5</v>
      </c>
      <c r="C78" s="4" t="s">
        <v>17</v>
      </c>
      <c r="D78" s="3">
        <v>31590</v>
      </c>
    </row>
    <row r="79" spans="1:4" x14ac:dyDescent="0.3">
      <c r="A79" s="28" t="s">
        <v>40</v>
      </c>
      <c r="B79" s="23" t="s">
        <v>5</v>
      </c>
      <c r="C79" s="23" t="s">
        <v>18</v>
      </c>
      <c r="D79" s="3">
        <v>46987.566666666673</v>
      </c>
    </row>
    <row r="80" spans="1:4" x14ac:dyDescent="0.3">
      <c r="A80" s="28" t="s">
        <v>40</v>
      </c>
      <c r="B80" s="4" t="s">
        <v>6</v>
      </c>
      <c r="C80" s="4" t="s">
        <v>16</v>
      </c>
      <c r="D80" s="3">
        <v>30877.933333333331</v>
      </c>
    </row>
    <row r="81" spans="1:4" x14ac:dyDescent="0.3">
      <c r="A81" s="28" t="s">
        <v>40</v>
      </c>
      <c r="B81" s="4" t="s">
        <v>6</v>
      </c>
      <c r="C81" s="4" t="s">
        <v>17</v>
      </c>
      <c r="D81" s="3">
        <v>45206.133333333331</v>
      </c>
    </row>
    <row r="82" spans="1:4" x14ac:dyDescent="0.3">
      <c r="A82" s="28" t="s">
        <v>40</v>
      </c>
      <c r="B82" s="4" t="s">
        <v>6</v>
      </c>
      <c r="C82" s="4" t="s">
        <v>18</v>
      </c>
      <c r="D82" s="3">
        <v>18941.233333333319</v>
      </c>
    </row>
    <row r="83" spans="1:4" x14ac:dyDescent="0.3">
      <c r="A83" s="28" t="s">
        <v>40</v>
      </c>
      <c r="B83" s="21" t="s">
        <v>7</v>
      </c>
      <c r="C83" s="21" t="s">
        <v>16</v>
      </c>
      <c r="D83" s="3">
        <v>270</v>
      </c>
    </row>
    <row r="84" spans="1:4" x14ac:dyDescent="0.3">
      <c r="A84" s="28" t="s">
        <v>40</v>
      </c>
      <c r="B84" s="4" t="s">
        <v>7</v>
      </c>
      <c r="C84" s="4" t="s">
        <v>17</v>
      </c>
      <c r="D84" s="3">
        <v>0</v>
      </c>
    </row>
    <row r="85" spans="1:4" x14ac:dyDescent="0.3">
      <c r="A85" s="28" t="s">
        <v>40</v>
      </c>
      <c r="B85" s="23" t="s">
        <v>7</v>
      </c>
      <c r="C85" s="23" t="s">
        <v>18</v>
      </c>
      <c r="D85" s="3">
        <v>690</v>
      </c>
    </row>
    <row r="86" spans="1:4" x14ac:dyDescent="0.3">
      <c r="A86" s="28" t="s">
        <v>40</v>
      </c>
      <c r="B86" s="4" t="s">
        <v>8</v>
      </c>
      <c r="C86" s="4" t="s">
        <v>16</v>
      </c>
      <c r="D86" s="3">
        <v>680</v>
      </c>
    </row>
    <row r="87" spans="1:4" x14ac:dyDescent="0.3">
      <c r="A87" s="28" t="s">
        <v>40</v>
      </c>
      <c r="B87" s="4" t="s">
        <v>8</v>
      </c>
      <c r="C87" s="4" t="s">
        <v>17</v>
      </c>
      <c r="D87" s="3">
        <v>0</v>
      </c>
    </row>
    <row r="88" spans="1:4" x14ac:dyDescent="0.3">
      <c r="A88" s="28" t="s">
        <v>40</v>
      </c>
      <c r="B88" s="4" t="s">
        <v>8</v>
      </c>
      <c r="C88" s="4" t="s">
        <v>18</v>
      </c>
      <c r="D88" s="3">
        <v>42503.466666666667</v>
      </c>
    </row>
    <row r="89" spans="1:4" x14ac:dyDescent="0.3">
      <c r="A89" s="28" t="s">
        <v>40</v>
      </c>
      <c r="B89" s="21" t="s">
        <v>9</v>
      </c>
      <c r="C89" s="21" t="s">
        <v>16</v>
      </c>
      <c r="D89" s="3">
        <v>180</v>
      </c>
    </row>
    <row r="90" spans="1:4" x14ac:dyDescent="0.3">
      <c r="A90" s="28" t="s">
        <v>40</v>
      </c>
      <c r="B90" s="4" t="s">
        <v>9</v>
      </c>
      <c r="C90" s="4" t="s">
        <v>17</v>
      </c>
      <c r="D90" s="3">
        <v>0</v>
      </c>
    </row>
    <row r="91" spans="1:4" x14ac:dyDescent="0.3">
      <c r="A91" s="28" t="s">
        <v>40</v>
      </c>
      <c r="B91" s="23" t="s">
        <v>9</v>
      </c>
      <c r="C91" s="23" t="s">
        <v>18</v>
      </c>
      <c r="D91" s="3">
        <v>0</v>
      </c>
    </row>
    <row r="92" spans="1:4" x14ac:dyDescent="0.3">
      <c r="A92" s="28" t="s">
        <v>40</v>
      </c>
      <c r="B92" s="4" t="s">
        <v>10</v>
      </c>
      <c r="C92" s="4" t="s">
        <v>16</v>
      </c>
      <c r="D92" s="3">
        <v>199260</v>
      </c>
    </row>
    <row r="93" spans="1:4" x14ac:dyDescent="0.3">
      <c r="A93" s="28" t="s">
        <v>40</v>
      </c>
      <c r="B93" s="4" t="s">
        <v>10</v>
      </c>
      <c r="C93" s="4" t="s">
        <v>17</v>
      </c>
      <c r="D93" s="3">
        <v>15679.566666666669</v>
      </c>
    </row>
    <row r="94" spans="1:4" x14ac:dyDescent="0.3">
      <c r="A94" s="28" t="s">
        <v>40</v>
      </c>
      <c r="B94" s="4" t="s">
        <v>10</v>
      </c>
      <c r="C94" s="4" t="s">
        <v>18</v>
      </c>
      <c r="D94" s="3">
        <v>760</v>
      </c>
    </row>
    <row r="95" spans="1:4" x14ac:dyDescent="0.3">
      <c r="A95" s="28" t="s">
        <v>40</v>
      </c>
      <c r="B95" s="21" t="s">
        <v>11</v>
      </c>
      <c r="C95" s="21" t="s">
        <v>16</v>
      </c>
      <c r="D95" s="3">
        <v>13200</v>
      </c>
    </row>
    <row r="96" spans="1:4" x14ac:dyDescent="0.3">
      <c r="A96" s="28" t="s">
        <v>40</v>
      </c>
      <c r="B96" s="4" t="s">
        <v>11</v>
      </c>
      <c r="C96" s="4" t="s">
        <v>17</v>
      </c>
      <c r="D96" s="3">
        <v>0</v>
      </c>
    </row>
    <row r="97" spans="1:4" x14ac:dyDescent="0.3">
      <c r="A97" s="28" t="s">
        <v>40</v>
      </c>
      <c r="B97" s="23" t="s">
        <v>11</v>
      </c>
      <c r="C97" s="23" t="s">
        <v>18</v>
      </c>
      <c r="D97" s="3">
        <v>48419.133333333331</v>
      </c>
    </row>
    <row r="98" spans="1:4" x14ac:dyDescent="0.3">
      <c r="A98" s="28" t="s">
        <v>40</v>
      </c>
      <c r="B98" s="4" t="s">
        <v>12</v>
      </c>
      <c r="C98" s="4" t="s">
        <v>16</v>
      </c>
      <c r="D98" s="3">
        <v>0</v>
      </c>
    </row>
    <row r="99" spans="1:4" x14ac:dyDescent="0.3">
      <c r="A99" s="28" t="s">
        <v>40</v>
      </c>
      <c r="B99" s="4" t="s">
        <v>12</v>
      </c>
      <c r="C99" s="4" t="s">
        <v>17</v>
      </c>
      <c r="D99" s="3">
        <v>34320</v>
      </c>
    </row>
    <row r="100" spans="1:4" x14ac:dyDescent="0.3">
      <c r="A100" s="28" t="s">
        <v>40</v>
      </c>
      <c r="B100" s="4" t="s">
        <v>12</v>
      </c>
      <c r="C100" s="4" t="s">
        <v>18</v>
      </c>
      <c r="D100" s="3">
        <v>5350</v>
      </c>
    </row>
    <row r="101" spans="1:4" x14ac:dyDescent="0.3">
      <c r="A101" s="28" t="s">
        <v>40</v>
      </c>
      <c r="B101" s="21" t="s">
        <v>13</v>
      </c>
      <c r="C101" s="21" t="s">
        <v>16</v>
      </c>
      <c r="D101" s="3">
        <v>4400</v>
      </c>
    </row>
    <row r="102" spans="1:4" x14ac:dyDescent="0.3">
      <c r="A102" s="28" t="s">
        <v>40</v>
      </c>
      <c r="B102" s="4" t="s">
        <v>13</v>
      </c>
      <c r="C102" s="4" t="s">
        <v>17</v>
      </c>
      <c r="D102" s="3">
        <v>590</v>
      </c>
    </row>
    <row r="103" spans="1:4" x14ac:dyDescent="0.3">
      <c r="A103" s="28" t="s">
        <v>40</v>
      </c>
      <c r="B103" s="23" t="s">
        <v>13</v>
      </c>
      <c r="C103" s="23" t="s">
        <v>18</v>
      </c>
      <c r="D103" s="3">
        <v>0</v>
      </c>
    </row>
    <row r="104" spans="1:4" x14ac:dyDescent="0.3">
      <c r="A104" s="28" t="s">
        <v>40</v>
      </c>
      <c r="B104" s="4" t="s">
        <v>14</v>
      </c>
      <c r="C104" s="4" t="s">
        <v>16</v>
      </c>
      <c r="D104" s="3">
        <v>0</v>
      </c>
    </row>
    <row r="105" spans="1:4" x14ac:dyDescent="0.3">
      <c r="A105" s="28" t="s">
        <v>40</v>
      </c>
      <c r="B105" s="4" t="s">
        <v>14</v>
      </c>
      <c r="C105" s="4" t="s">
        <v>17</v>
      </c>
      <c r="D105" s="3">
        <v>17476.399999999991</v>
      </c>
    </row>
    <row r="106" spans="1:4" x14ac:dyDescent="0.3">
      <c r="A106" s="28" t="s">
        <v>40</v>
      </c>
      <c r="B106" s="4" t="s">
        <v>14</v>
      </c>
      <c r="C106" s="4" t="s">
        <v>18</v>
      </c>
      <c r="D106" s="3">
        <v>18667.666666666661</v>
      </c>
    </row>
    <row r="107" spans="1:4" x14ac:dyDescent="0.3">
      <c r="A107" s="28" t="s">
        <v>40</v>
      </c>
      <c r="B107" s="21" t="s">
        <v>15</v>
      </c>
      <c r="C107" s="21" t="s">
        <v>16</v>
      </c>
      <c r="D107" s="3">
        <v>0</v>
      </c>
    </row>
    <row r="108" spans="1:4" x14ac:dyDescent="0.3">
      <c r="A108" s="28" t="s">
        <v>40</v>
      </c>
      <c r="B108" s="4" t="s">
        <v>15</v>
      </c>
      <c r="C108" s="4" t="s">
        <v>17</v>
      </c>
      <c r="D108" s="3">
        <v>0</v>
      </c>
    </row>
    <row r="109" spans="1:4" ht="15" thickBot="1" x14ac:dyDescent="0.35">
      <c r="A109" s="28" t="s">
        <v>40</v>
      </c>
      <c r="B109" s="25" t="s">
        <v>15</v>
      </c>
      <c r="C109" s="25" t="s">
        <v>18</v>
      </c>
      <c r="D109" s="3">
        <v>0</v>
      </c>
    </row>
  </sheetData>
  <conditionalFormatting sqref="D2:D37">
    <cfRule type="expression" dxfId="2" priority="3">
      <formula>D2=MIN($D2:$M2)</formula>
    </cfRule>
  </conditionalFormatting>
  <conditionalFormatting sqref="D38:D73">
    <cfRule type="expression" dxfId="1" priority="2">
      <formula>D38=MIN($D38:$G38)</formula>
    </cfRule>
  </conditionalFormatting>
  <conditionalFormatting sqref="D74:D109">
    <cfRule type="expression" dxfId="0" priority="1">
      <formula>D74=MIN($D74:$M74)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zoomScale="103" workbookViewId="0">
      <selection activeCell="K11" sqref="K11"/>
    </sheetView>
  </sheetViews>
  <sheetFormatPr defaultRowHeight="14.4" x14ac:dyDescent="0.3"/>
  <cols>
    <col min="4" max="4" width="11.5546875" customWidth="1"/>
    <col min="5" max="5" width="9" bestFit="1" customWidth="1"/>
    <col min="6" max="6" width="9.5546875" bestFit="1" customWidth="1"/>
    <col min="7" max="7" width="9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2" t="s">
        <v>24</v>
      </c>
      <c r="E1" s="2" t="s">
        <v>21</v>
      </c>
      <c r="F1" s="2" t="s">
        <v>19</v>
      </c>
      <c r="G1" s="2" t="s">
        <v>20</v>
      </c>
    </row>
    <row r="2" spans="1:20" x14ac:dyDescent="0.3">
      <c r="A2" t="s">
        <v>3</v>
      </c>
      <c r="B2" t="s">
        <v>4</v>
      </c>
      <c r="C2" t="s">
        <v>16</v>
      </c>
      <c r="D2" s="3">
        <v>125720</v>
      </c>
      <c r="E2" s="3">
        <v>2563.6666666666638</v>
      </c>
      <c r="F2" s="3">
        <v>27758.33333333331</v>
      </c>
      <c r="G2" s="3">
        <v>2763.6666666666638</v>
      </c>
      <c r="K2" s="3">
        <f t="shared" ref="K2:K37" si="0">MIN(D2:G2)</f>
        <v>2563.6666666666638</v>
      </c>
      <c r="L2" s="3"/>
      <c r="M2">
        <f>IF(Sheet3!A2=$K2,1,0)</f>
        <v>0</v>
      </c>
      <c r="N2">
        <f>IF(Sheet3!B2=$K2,1,0)</f>
        <v>0</v>
      </c>
      <c r="O2">
        <f>IF(Sheet3!C2=$K2,1,0)</f>
        <v>0</v>
      </c>
      <c r="P2">
        <f>IF(Sheet3!D2=$K2,1,0)</f>
        <v>0</v>
      </c>
      <c r="Q2">
        <f t="shared" ref="Q2" si="1">IF(D2=$K2,1,0)</f>
        <v>0</v>
      </c>
      <c r="R2">
        <f>IF(E2=$K2,1,0)</f>
        <v>1</v>
      </c>
      <c r="S2">
        <f t="shared" ref="S2:T2" si="2">IF(F2=$K2,1,0)</f>
        <v>0</v>
      </c>
      <c r="T2">
        <f t="shared" si="2"/>
        <v>0</v>
      </c>
    </row>
    <row r="3" spans="1:20" x14ac:dyDescent="0.3">
      <c r="A3" t="s">
        <v>3</v>
      </c>
      <c r="B3" t="s">
        <v>4</v>
      </c>
      <c r="C3" t="s">
        <v>17</v>
      </c>
      <c r="D3" s="3">
        <v>0</v>
      </c>
      <c r="E3" s="3">
        <v>180</v>
      </c>
      <c r="F3" s="3">
        <v>150</v>
      </c>
      <c r="G3" s="3">
        <v>180</v>
      </c>
      <c r="K3" s="3">
        <f t="shared" si="0"/>
        <v>0</v>
      </c>
      <c r="L3" s="3"/>
      <c r="M3">
        <f>IF(Sheet3!A3=$K3,1,0)</f>
        <v>0</v>
      </c>
      <c r="N3">
        <f>IF(Sheet3!B3=$K3,1,0)</f>
        <v>0</v>
      </c>
      <c r="O3">
        <f>IF(Sheet3!C3=$K3,1,0)</f>
        <v>0</v>
      </c>
      <c r="P3">
        <f>IF(Sheet3!D3=$K3,1,0)</f>
        <v>0</v>
      </c>
      <c r="Q3">
        <f t="shared" ref="Q3:Q37" si="3">IF(D3=$K3,1,0)</f>
        <v>1</v>
      </c>
      <c r="R3">
        <f t="shared" ref="R3:R37" si="4">IF(E3=$K3,1,0)</f>
        <v>0</v>
      </c>
      <c r="S3">
        <f t="shared" ref="S3:S37" si="5">IF(F3=$K3,1,0)</f>
        <v>0</v>
      </c>
      <c r="T3">
        <f t="shared" ref="T3:T37" si="6">IF(G3=$K3,1,0)</f>
        <v>0</v>
      </c>
    </row>
    <row r="4" spans="1:20" x14ac:dyDescent="0.3">
      <c r="A4" t="s">
        <v>3</v>
      </c>
      <c r="B4" t="s">
        <v>4</v>
      </c>
      <c r="C4" t="s">
        <v>18</v>
      </c>
      <c r="D4" s="3">
        <v>0</v>
      </c>
      <c r="E4" s="3">
        <v>0</v>
      </c>
      <c r="F4" s="3">
        <v>580</v>
      </c>
      <c r="G4" s="3">
        <v>0</v>
      </c>
      <c r="K4" s="3">
        <f t="shared" si="0"/>
        <v>0</v>
      </c>
      <c r="L4" s="3"/>
      <c r="M4">
        <f>IF(Sheet3!A4=$K4,1,0)</f>
        <v>0</v>
      </c>
      <c r="N4">
        <f>IF(Sheet3!B4=$K4,1,0)</f>
        <v>1</v>
      </c>
      <c r="O4">
        <f>IF(Sheet3!C4=$K4,1,0)</f>
        <v>1</v>
      </c>
      <c r="P4">
        <f>IF(Sheet3!D4=$K4,1,0)</f>
        <v>0</v>
      </c>
      <c r="Q4">
        <f t="shared" si="3"/>
        <v>1</v>
      </c>
      <c r="R4">
        <f t="shared" si="4"/>
        <v>1</v>
      </c>
      <c r="S4">
        <f t="shared" si="5"/>
        <v>0</v>
      </c>
      <c r="T4">
        <f t="shared" si="6"/>
        <v>1</v>
      </c>
    </row>
    <row r="5" spans="1:20" x14ac:dyDescent="0.3">
      <c r="A5" t="s">
        <v>3</v>
      </c>
      <c r="B5" t="s">
        <v>5</v>
      </c>
      <c r="C5" t="s">
        <v>16</v>
      </c>
      <c r="D5" s="3">
        <v>0</v>
      </c>
      <c r="E5" s="3">
        <v>0</v>
      </c>
      <c r="F5" s="3">
        <v>18897.166666666661</v>
      </c>
      <c r="G5" s="3">
        <v>0</v>
      </c>
      <c r="K5" s="3">
        <f t="shared" si="0"/>
        <v>0</v>
      </c>
      <c r="L5" s="3"/>
      <c r="M5">
        <f>IF(Sheet3!A5=$K5,1,0)</f>
        <v>0</v>
      </c>
      <c r="N5">
        <f>IF(Sheet3!B5=$K5,1,0)</f>
        <v>0</v>
      </c>
      <c r="O5">
        <f>IF(Sheet3!C5=$K5,1,0)</f>
        <v>1</v>
      </c>
      <c r="P5">
        <f>IF(Sheet3!D5=$K5,1,0)</f>
        <v>0</v>
      </c>
      <c r="Q5">
        <f t="shared" si="3"/>
        <v>1</v>
      </c>
      <c r="R5">
        <f t="shared" si="4"/>
        <v>1</v>
      </c>
      <c r="S5">
        <f t="shared" si="5"/>
        <v>0</v>
      </c>
      <c r="T5">
        <f t="shared" si="6"/>
        <v>1</v>
      </c>
    </row>
    <row r="6" spans="1:20" x14ac:dyDescent="0.3">
      <c r="A6" t="s">
        <v>3</v>
      </c>
      <c r="B6" t="s">
        <v>5</v>
      </c>
      <c r="C6" t="s">
        <v>17</v>
      </c>
      <c r="D6" s="3">
        <v>0</v>
      </c>
      <c r="E6" s="3">
        <v>1860</v>
      </c>
      <c r="F6" s="3">
        <v>1860</v>
      </c>
      <c r="G6" s="3">
        <v>1860</v>
      </c>
      <c r="K6" s="3">
        <f t="shared" si="0"/>
        <v>0</v>
      </c>
      <c r="L6" s="3"/>
      <c r="M6">
        <f>IF(Sheet3!A6=$K6,1,0)</f>
        <v>0</v>
      </c>
      <c r="N6">
        <f>IF(Sheet3!B6=$K6,1,0)</f>
        <v>1</v>
      </c>
      <c r="O6">
        <f>IF(Sheet3!C6=$K6,1,0)</f>
        <v>1</v>
      </c>
      <c r="P6">
        <f>IF(Sheet3!D6=$K6,1,0)</f>
        <v>0</v>
      </c>
      <c r="Q6">
        <f t="shared" si="3"/>
        <v>1</v>
      </c>
      <c r="R6">
        <f t="shared" si="4"/>
        <v>0</v>
      </c>
      <c r="S6">
        <f t="shared" si="5"/>
        <v>0</v>
      </c>
      <c r="T6">
        <f t="shared" si="6"/>
        <v>0</v>
      </c>
    </row>
    <row r="7" spans="1:20" x14ac:dyDescent="0.3">
      <c r="A7" t="s">
        <v>3</v>
      </c>
      <c r="B7" t="s">
        <v>5</v>
      </c>
      <c r="C7" t="s">
        <v>18</v>
      </c>
      <c r="D7" s="3">
        <v>48806.96666666666</v>
      </c>
      <c r="E7" s="3">
        <v>0</v>
      </c>
      <c r="F7" s="3">
        <v>450</v>
      </c>
      <c r="G7" s="3">
        <v>0</v>
      </c>
      <c r="K7" s="3">
        <f t="shared" si="0"/>
        <v>0</v>
      </c>
      <c r="L7" s="3"/>
      <c r="M7">
        <f>IF(Sheet3!A7=$K7,1,0)</f>
        <v>0</v>
      </c>
      <c r="N7">
        <f>IF(Sheet3!B7=$K7,1,0)</f>
        <v>0</v>
      </c>
      <c r="O7">
        <f>IF(Sheet3!C7=$K7,1,0)</f>
        <v>1</v>
      </c>
      <c r="P7">
        <f>IF(Sheet3!D7=$K7,1,0)</f>
        <v>1</v>
      </c>
      <c r="Q7">
        <f t="shared" si="3"/>
        <v>0</v>
      </c>
      <c r="R7">
        <f t="shared" si="4"/>
        <v>1</v>
      </c>
      <c r="S7">
        <f t="shared" si="5"/>
        <v>0</v>
      </c>
      <c r="T7">
        <f t="shared" si="6"/>
        <v>1</v>
      </c>
    </row>
    <row r="8" spans="1:20" x14ac:dyDescent="0.3">
      <c r="A8" t="s">
        <v>3</v>
      </c>
      <c r="B8" t="s">
        <v>6</v>
      </c>
      <c r="C8" t="s">
        <v>16</v>
      </c>
      <c r="D8" s="3">
        <v>26047.533333333329</v>
      </c>
      <c r="E8" s="3">
        <v>13985.2</v>
      </c>
      <c r="F8" s="3">
        <v>34633.599999999999</v>
      </c>
      <c r="G8" s="3">
        <v>17305.2</v>
      </c>
      <c r="K8" s="3">
        <f t="shared" si="0"/>
        <v>13985.2</v>
      </c>
      <c r="L8" s="3"/>
      <c r="M8">
        <f>IF(Sheet3!A8=$K8,1,0)</f>
        <v>0</v>
      </c>
      <c r="N8">
        <f>IF(Sheet3!B8=$K8,1,0)</f>
        <v>0</v>
      </c>
      <c r="O8">
        <f>IF(Sheet3!C8=$K8,1,0)</f>
        <v>0</v>
      </c>
      <c r="P8">
        <f>IF(Sheet3!D8=$K8,1,0)</f>
        <v>0</v>
      </c>
      <c r="Q8">
        <f t="shared" si="3"/>
        <v>0</v>
      </c>
      <c r="R8">
        <f t="shared" si="4"/>
        <v>1</v>
      </c>
      <c r="S8">
        <f t="shared" si="5"/>
        <v>0</v>
      </c>
      <c r="T8">
        <f t="shared" si="6"/>
        <v>0</v>
      </c>
    </row>
    <row r="9" spans="1:20" x14ac:dyDescent="0.3">
      <c r="A9" t="s">
        <v>3</v>
      </c>
      <c r="B9" t="s">
        <v>6</v>
      </c>
      <c r="C9" t="s">
        <v>17</v>
      </c>
      <c r="D9" s="3">
        <v>0</v>
      </c>
      <c r="E9" s="3">
        <v>4930</v>
      </c>
      <c r="F9" s="3">
        <v>5800</v>
      </c>
      <c r="G9" s="3">
        <v>5800</v>
      </c>
      <c r="K9" s="3">
        <f t="shared" si="0"/>
        <v>0</v>
      </c>
      <c r="L9" s="3"/>
      <c r="M9">
        <f>IF(Sheet3!A9=$K9,1,0)</f>
        <v>0</v>
      </c>
      <c r="N9">
        <f>IF(Sheet3!B9=$K9,1,0)</f>
        <v>0</v>
      </c>
      <c r="O9">
        <f>IF(Sheet3!C9=$K9,1,0)</f>
        <v>1</v>
      </c>
      <c r="P9">
        <f>IF(Sheet3!D9=$K9,1,0)</f>
        <v>0</v>
      </c>
      <c r="Q9">
        <f t="shared" si="3"/>
        <v>1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0" x14ac:dyDescent="0.3">
      <c r="A10" t="s">
        <v>3</v>
      </c>
      <c r="B10" t="s">
        <v>6</v>
      </c>
      <c r="C10" t="s">
        <v>18</v>
      </c>
      <c r="D10" s="3">
        <v>0</v>
      </c>
      <c r="E10" s="3">
        <v>3120</v>
      </c>
      <c r="F10" s="3">
        <v>12110</v>
      </c>
      <c r="G10" s="3">
        <v>5000</v>
      </c>
      <c r="K10" s="3">
        <f t="shared" si="0"/>
        <v>0</v>
      </c>
      <c r="L10" s="3"/>
      <c r="M10">
        <f>IF(Sheet3!A10=$K10,1,0)</f>
        <v>0</v>
      </c>
      <c r="N10">
        <f>IF(Sheet3!B10=$K10,1,0)</f>
        <v>1</v>
      </c>
      <c r="O10">
        <f>IF(Sheet3!C10=$K10,1,0)</f>
        <v>0</v>
      </c>
      <c r="P10">
        <f>IF(Sheet3!D10=$K10,1,0)</f>
        <v>0</v>
      </c>
      <c r="Q10">
        <f t="shared" si="3"/>
        <v>1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0" x14ac:dyDescent="0.3">
      <c r="A11" t="s">
        <v>3</v>
      </c>
      <c r="B11" t="s">
        <v>7</v>
      </c>
      <c r="C11" t="s">
        <v>16</v>
      </c>
      <c r="D11" s="3">
        <v>17377.833333333328</v>
      </c>
      <c r="E11" s="3">
        <v>0</v>
      </c>
      <c r="F11" s="3">
        <v>2518.266666666666</v>
      </c>
      <c r="G11" s="3">
        <v>0</v>
      </c>
      <c r="K11" s="3">
        <f t="shared" si="0"/>
        <v>0</v>
      </c>
      <c r="L11" s="3"/>
      <c r="M11">
        <f>IF(Sheet3!A11=$K11,1,0)</f>
        <v>0</v>
      </c>
      <c r="N11">
        <f>IF(Sheet3!B11=$K11,1,0)</f>
        <v>1</v>
      </c>
      <c r="O11">
        <f>IF(Sheet3!C11=$K11,1,0)</f>
        <v>0</v>
      </c>
      <c r="P11">
        <f>IF(Sheet3!D11=$K11,1,0)</f>
        <v>1</v>
      </c>
      <c r="Q11">
        <f t="shared" si="3"/>
        <v>0</v>
      </c>
      <c r="R11">
        <f t="shared" si="4"/>
        <v>1</v>
      </c>
      <c r="S11">
        <f t="shared" si="5"/>
        <v>0</v>
      </c>
      <c r="T11">
        <f t="shared" si="6"/>
        <v>1</v>
      </c>
    </row>
    <row r="12" spans="1:20" x14ac:dyDescent="0.3">
      <c r="A12" t="s">
        <v>3</v>
      </c>
      <c r="B12" t="s">
        <v>7</v>
      </c>
      <c r="C12" t="s">
        <v>17</v>
      </c>
      <c r="D12" s="3">
        <v>0</v>
      </c>
      <c r="E12" s="3">
        <v>510</v>
      </c>
      <c r="F12" s="3">
        <v>0</v>
      </c>
      <c r="G12" s="3">
        <v>480</v>
      </c>
      <c r="K12" s="3">
        <f t="shared" si="0"/>
        <v>0</v>
      </c>
      <c r="L12" s="3"/>
      <c r="M12">
        <f>IF(Sheet3!A12=$K12,1,0)</f>
        <v>1</v>
      </c>
      <c r="N12">
        <f>IF(Sheet3!B12=$K12,1,0)</f>
        <v>0</v>
      </c>
      <c r="O12">
        <f>IF(Sheet3!C12=$K12,1,0)</f>
        <v>0</v>
      </c>
      <c r="P12">
        <f>IF(Sheet3!D12=$K12,1,0)</f>
        <v>0</v>
      </c>
      <c r="Q12">
        <f t="shared" si="3"/>
        <v>1</v>
      </c>
      <c r="R12">
        <f t="shared" si="4"/>
        <v>0</v>
      </c>
      <c r="S12">
        <f t="shared" si="5"/>
        <v>1</v>
      </c>
      <c r="T12">
        <f t="shared" si="6"/>
        <v>0</v>
      </c>
    </row>
    <row r="13" spans="1:20" x14ac:dyDescent="0.3">
      <c r="A13" t="s">
        <v>3</v>
      </c>
      <c r="B13" t="s">
        <v>7</v>
      </c>
      <c r="C13" t="s">
        <v>18</v>
      </c>
      <c r="D13" s="3">
        <v>0</v>
      </c>
      <c r="E13" s="3">
        <v>60</v>
      </c>
      <c r="F13" s="3">
        <v>0</v>
      </c>
      <c r="G13" s="3">
        <v>60</v>
      </c>
      <c r="K13" s="3">
        <f t="shared" si="0"/>
        <v>0</v>
      </c>
      <c r="L13" s="3"/>
      <c r="M13">
        <f>IF(Sheet3!A13=$K13,1,0)</f>
        <v>0</v>
      </c>
      <c r="N13">
        <f>IF(Sheet3!B13=$K13,1,0)</f>
        <v>0</v>
      </c>
      <c r="O13">
        <f>IF(Sheet3!C13=$K13,1,0)</f>
        <v>0</v>
      </c>
      <c r="P13">
        <f>IF(Sheet3!D13=$K13,1,0)</f>
        <v>1</v>
      </c>
      <c r="Q13">
        <f t="shared" si="3"/>
        <v>1</v>
      </c>
      <c r="R13">
        <f t="shared" si="4"/>
        <v>0</v>
      </c>
      <c r="S13">
        <f t="shared" si="5"/>
        <v>1</v>
      </c>
      <c r="T13">
        <f t="shared" si="6"/>
        <v>0</v>
      </c>
    </row>
    <row r="14" spans="1:20" x14ac:dyDescent="0.3">
      <c r="A14" t="s">
        <v>3</v>
      </c>
      <c r="B14" t="s">
        <v>8</v>
      </c>
      <c r="C14" t="s">
        <v>16</v>
      </c>
      <c r="D14" s="3">
        <v>41367.1</v>
      </c>
      <c r="E14" s="3">
        <v>2230.833333333328</v>
      </c>
      <c r="F14" s="3">
        <v>69493.5</v>
      </c>
      <c r="G14" s="3">
        <v>2230.833333333328</v>
      </c>
      <c r="K14" s="3">
        <f t="shared" si="0"/>
        <v>2230.833333333328</v>
      </c>
      <c r="L14" s="3"/>
      <c r="M14">
        <f>IF(Sheet3!A14=$K14,1,0)</f>
        <v>0</v>
      </c>
      <c r="N14">
        <f>IF(Sheet3!B14=$K14,1,0)</f>
        <v>0</v>
      </c>
      <c r="O14">
        <f>IF(Sheet3!C14=$K14,1,0)</f>
        <v>0</v>
      </c>
      <c r="P14">
        <f>IF(Sheet3!D14=$K14,1,0)</f>
        <v>0</v>
      </c>
      <c r="Q14">
        <f t="shared" si="3"/>
        <v>0</v>
      </c>
      <c r="R14">
        <f t="shared" si="4"/>
        <v>1</v>
      </c>
      <c r="S14">
        <f t="shared" si="5"/>
        <v>0</v>
      </c>
      <c r="T14">
        <f t="shared" si="6"/>
        <v>1</v>
      </c>
    </row>
    <row r="15" spans="1:20" x14ac:dyDescent="0.3">
      <c r="A15" t="s">
        <v>3</v>
      </c>
      <c r="B15" t="s">
        <v>8</v>
      </c>
      <c r="C15" t="s">
        <v>17</v>
      </c>
      <c r="D15" s="3">
        <v>0</v>
      </c>
      <c r="E15" s="3">
        <v>7100</v>
      </c>
      <c r="F15" s="3">
        <v>7100</v>
      </c>
      <c r="G15" s="3">
        <v>7100</v>
      </c>
      <c r="K15" s="3">
        <f t="shared" si="0"/>
        <v>0</v>
      </c>
      <c r="L15" s="3"/>
      <c r="M15">
        <f>IF(Sheet3!A15=$K15,1,0)</f>
        <v>1</v>
      </c>
      <c r="N15">
        <f>IF(Sheet3!B15=$K15,1,0)</f>
        <v>1</v>
      </c>
      <c r="O15">
        <f>IF(Sheet3!C15=$K15,1,0)</f>
        <v>0</v>
      </c>
      <c r="P15">
        <f>IF(Sheet3!D15=$K15,1,0)</f>
        <v>1</v>
      </c>
      <c r="Q15">
        <f t="shared" si="3"/>
        <v>1</v>
      </c>
      <c r="R15">
        <f t="shared" si="4"/>
        <v>0</v>
      </c>
      <c r="S15">
        <f t="shared" si="5"/>
        <v>0</v>
      </c>
      <c r="T15">
        <f t="shared" si="6"/>
        <v>0</v>
      </c>
    </row>
    <row r="16" spans="1:20" x14ac:dyDescent="0.3">
      <c r="A16" t="s">
        <v>3</v>
      </c>
      <c r="B16" t="s">
        <v>8</v>
      </c>
      <c r="C16" t="s">
        <v>18</v>
      </c>
      <c r="D16" s="3">
        <v>0</v>
      </c>
      <c r="E16" s="3">
        <v>0</v>
      </c>
      <c r="F16" s="3">
        <v>0</v>
      </c>
      <c r="G16" s="3">
        <v>0</v>
      </c>
      <c r="K16" s="3">
        <f t="shared" si="0"/>
        <v>0</v>
      </c>
      <c r="L16" s="3"/>
      <c r="M16">
        <f>IF(Sheet3!A16=$K16,1,0)</f>
        <v>0</v>
      </c>
      <c r="N16">
        <f>IF(Sheet3!B16=$K16,1,0)</f>
        <v>1</v>
      </c>
      <c r="O16">
        <f>IF(Sheet3!C16=$K16,1,0)</f>
        <v>0</v>
      </c>
      <c r="P16">
        <f>IF(Sheet3!D16=$K16,1,0)</f>
        <v>0</v>
      </c>
      <c r="Q16">
        <f t="shared" si="3"/>
        <v>1</v>
      </c>
      <c r="R16">
        <f t="shared" si="4"/>
        <v>1</v>
      </c>
      <c r="S16">
        <f t="shared" si="5"/>
        <v>1</v>
      </c>
      <c r="T16">
        <f t="shared" si="6"/>
        <v>1</v>
      </c>
    </row>
    <row r="17" spans="1:20" x14ac:dyDescent="0.3">
      <c r="A17" t="s">
        <v>3</v>
      </c>
      <c r="B17" t="s">
        <v>9</v>
      </c>
      <c r="C17" t="s">
        <v>16</v>
      </c>
      <c r="D17" s="3">
        <v>0</v>
      </c>
      <c r="E17" s="3">
        <v>0</v>
      </c>
      <c r="F17" s="3">
        <v>40913.133333333331</v>
      </c>
      <c r="G17" s="3">
        <v>0</v>
      </c>
      <c r="K17" s="3">
        <f t="shared" si="0"/>
        <v>0</v>
      </c>
      <c r="L17" s="3"/>
      <c r="M17">
        <f>IF(Sheet3!A17=$K17,1,0)</f>
        <v>0</v>
      </c>
      <c r="N17">
        <f>IF(Sheet3!B17=$K17,1,0)</f>
        <v>0</v>
      </c>
      <c r="O17">
        <f>IF(Sheet3!C17=$K17,1,0)</f>
        <v>0</v>
      </c>
      <c r="P17">
        <f>IF(Sheet3!D17=$K17,1,0)</f>
        <v>0</v>
      </c>
      <c r="Q17">
        <f t="shared" si="3"/>
        <v>1</v>
      </c>
      <c r="R17">
        <f t="shared" si="4"/>
        <v>1</v>
      </c>
      <c r="S17">
        <f t="shared" si="5"/>
        <v>0</v>
      </c>
      <c r="T17">
        <f t="shared" si="6"/>
        <v>1</v>
      </c>
    </row>
    <row r="18" spans="1:20" x14ac:dyDescent="0.3">
      <c r="A18" t="s">
        <v>3</v>
      </c>
      <c r="B18" t="s">
        <v>9</v>
      </c>
      <c r="C18" t="s">
        <v>17</v>
      </c>
      <c r="D18" s="3">
        <v>0</v>
      </c>
      <c r="E18" s="3">
        <v>510</v>
      </c>
      <c r="F18" s="3">
        <v>360</v>
      </c>
      <c r="G18" s="3">
        <v>510</v>
      </c>
      <c r="K18" s="3">
        <f t="shared" si="0"/>
        <v>0</v>
      </c>
      <c r="L18" s="3"/>
      <c r="M18">
        <f>IF(Sheet3!A18=$K18,1,0)</f>
        <v>1</v>
      </c>
      <c r="N18">
        <f>IF(Sheet3!B18=$K18,1,0)</f>
        <v>0</v>
      </c>
      <c r="O18">
        <f>IF(Sheet3!C18=$K18,1,0)</f>
        <v>0</v>
      </c>
      <c r="P18">
        <f>IF(Sheet3!D18=$K18,1,0)</f>
        <v>0</v>
      </c>
      <c r="Q18">
        <f t="shared" si="3"/>
        <v>1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3">
      <c r="A19" t="s">
        <v>3</v>
      </c>
      <c r="B19" t="s">
        <v>9</v>
      </c>
      <c r="C19" t="s">
        <v>18</v>
      </c>
      <c r="D19" s="3">
        <v>390</v>
      </c>
      <c r="E19" s="3">
        <v>0</v>
      </c>
      <c r="F19" s="3">
        <v>0</v>
      </c>
      <c r="G19" s="3">
        <v>0</v>
      </c>
      <c r="K19" s="3">
        <f t="shared" si="0"/>
        <v>0</v>
      </c>
      <c r="L19" s="3"/>
      <c r="M19">
        <f>IF(Sheet3!A19=$K19,1,0)</f>
        <v>1</v>
      </c>
      <c r="N19">
        <f>IF(Sheet3!B19=$K19,1,0)</f>
        <v>1</v>
      </c>
      <c r="O19">
        <f>IF(Sheet3!C19=$K19,1,0)</f>
        <v>0</v>
      </c>
      <c r="P19">
        <f>IF(Sheet3!D19=$K19,1,0)</f>
        <v>1</v>
      </c>
      <c r="Q19">
        <f t="shared" si="3"/>
        <v>0</v>
      </c>
      <c r="R19">
        <f t="shared" si="4"/>
        <v>1</v>
      </c>
      <c r="S19">
        <f t="shared" si="5"/>
        <v>1</v>
      </c>
      <c r="T19">
        <f t="shared" si="6"/>
        <v>1</v>
      </c>
    </row>
    <row r="20" spans="1:20" x14ac:dyDescent="0.3">
      <c r="A20" t="s">
        <v>3</v>
      </c>
      <c r="B20" t="s">
        <v>10</v>
      </c>
      <c r="C20" t="s">
        <v>16</v>
      </c>
      <c r="D20" s="3">
        <v>0</v>
      </c>
      <c r="E20" s="3">
        <v>26124.2</v>
      </c>
      <c r="F20" s="3">
        <v>10346.799999999999</v>
      </c>
      <c r="G20" s="3">
        <v>30474.2</v>
      </c>
      <c r="K20" s="3">
        <f t="shared" si="0"/>
        <v>0</v>
      </c>
      <c r="L20" s="3"/>
      <c r="M20">
        <f>IF(Sheet3!A20=$K20,1,0)</f>
        <v>0</v>
      </c>
      <c r="N20">
        <f>IF(Sheet3!B20=$K20,1,0)</f>
        <v>0</v>
      </c>
      <c r="O20">
        <f>IF(Sheet3!C20=$K20,1,0)</f>
        <v>0</v>
      </c>
      <c r="P20">
        <f>IF(Sheet3!D20=$K20,1,0)</f>
        <v>1</v>
      </c>
      <c r="Q20">
        <f t="shared" si="3"/>
        <v>1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 x14ac:dyDescent="0.3">
      <c r="A21" t="s">
        <v>3</v>
      </c>
      <c r="B21" t="s">
        <v>10</v>
      </c>
      <c r="C21" t="s">
        <v>17</v>
      </c>
      <c r="D21" s="3">
        <v>110</v>
      </c>
      <c r="E21" s="3">
        <v>320</v>
      </c>
      <c r="F21" s="3">
        <v>270</v>
      </c>
      <c r="G21" s="3">
        <v>320</v>
      </c>
      <c r="K21" s="3">
        <f t="shared" si="0"/>
        <v>110</v>
      </c>
      <c r="L21" s="3"/>
      <c r="M21">
        <f>IF(Sheet3!A21=$K21,1,0)</f>
        <v>0</v>
      </c>
      <c r="N21">
        <f>IF(Sheet3!B21=$K21,1,0)</f>
        <v>0</v>
      </c>
      <c r="O21">
        <f>IF(Sheet3!C21=$K21,1,0)</f>
        <v>0</v>
      </c>
      <c r="P21">
        <f>IF(Sheet3!D21=$K21,1,0)</f>
        <v>0</v>
      </c>
      <c r="Q21">
        <f t="shared" si="3"/>
        <v>1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 x14ac:dyDescent="0.3">
      <c r="A22" t="s">
        <v>3</v>
      </c>
      <c r="B22" t="s">
        <v>10</v>
      </c>
      <c r="C22" t="s">
        <v>18</v>
      </c>
      <c r="D22" s="3">
        <v>0</v>
      </c>
      <c r="E22" s="3">
        <v>0</v>
      </c>
      <c r="F22" s="3">
        <v>940</v>
      </c>
      <c r="G22" s="3">
        <v>460</v>
      </c>
      <c r="K22" s="3">
        <f t="shared" si="0"/>
        <v>0</v>
      </c>
      <c r="L22" s="3"/>
      <c r="M22">
        <f>IF(Sheet3!A22=$K22,1,0)</f>
        <v>0</v>
      </c>
      <c r="N22">
        <f>IF(Sheet3!B22=$K22,1,0)</f>
        <v>1</v>
      </c>
      <c r="O22">
        <f>IF(Sheet3!C22=$K22,1,0)</f>
        <v>1</v>
      </c>
      <c r="P22">
        <f>IF(Sheet3!D22=$K22,1,0)</f>
        <v>1</v>
      </c>
      <c r="Q22">
        <f t="shared" si="3"/>
        <v>1</v>
      </c>
      <c r="R22">
        <f t="shared" si="4"/>
        <v>1</v>
      </c>
      <c r="S22">
        <f t="shared" si="5"/>
        <v>0</v>
      </c>
      <c r="T22">
        <f t="shared" si="6"/>
        <v>0</v>
      </c>
    </row>
    <row r="23" spans="1:20" x14ac:dyDescent="0.3">
      <c r="A23" t="s">
        <v>3</v>
      </c>
      <c r="B23" t="s">
        <v>11</v>
      </c>
      <c r="C23" t="s">
        <v>16</v>
      </c>
      <c r="D23" s="3">
        <v>24551.066666666669</v>
      </c>
      <c r="E23" s="3">
        <v>0</v>
      </c>
      <c r="F23" s="3">
        <v>47576.4</v>
      </c>
      <c r="G23" s="3">
        <v>0</v>
      </c>
      <c r="K23" s="3">
        <f t="shared" si="0"/>
        <v>0</v>
      </c>
      <c r="L23" s="3"/>
      <c r="M23">
        <f>IF(Sheet3!A23=$K23,1,0)</f>
        <v>0</v>
      </c>
      <c r="N23">
        <f>IF(Sheet3!B23=$K23,1,0)</f>
        <v>0</v>
      </c>
      <c r="O23">
        <f>IF(Sheet3!C23=$K23,1,0)</f>
        <v>0</v>
      </c>
      <c r="P23">
        <f>IF(Sheet3!D23=$K23,1,0)</f>
        <v>0</v>
      </c>
      <c r="Q23">
        <f t="shared" si="3"/>
        <v>0</v>
      </c>
      <c r="R23">
        <f t="shared" si="4"/>
        <v>1</v>
      </c>
      <c r="S23">
        <f t="shared" si="5"/>
        <v>0</v>
      </c>
      <c r="T23">
        <f t="shared" si="6"/>
        <v>1</v>
      </c>
    </row>
    <row r="24" spans="1:20" x14ac:dyDescent="0.3">
      <c r="A24" t="s">
        <v>3</v>
      </c>
      <c r="B24" t="s">
        <v>11</v>
      </c>
      <c r="C24" t="s">
        <v>17</v>
      </c>
      <c r="D24" s="3">
        <v>38273.5</v>
      </c>
      <c r="E24" s="3">
        <v>20</v>
      </c>
      <c r="F24" s="3">
        <v>20</v>
      </c>
      <c r="G24" s="3">
        <v>20</v>
      </c>
      <c r="K24" s="3">
        <f t="shared" si="0"/>
        <v>20</v>
      </c>
      <c r="L24" s="3"/>
      <c r="M24">
        <f>IF(Sheet3!A24=$K24,1,0)</f>
        <v>0</v>
      </c>
      <c r="N24">
        <f>IF(Sheet3!B24=$K24,1,0)</f>
        <v>0</v>
      </c>
      <c r="O24">
        <f>IF(Sheet3!C24=$K24,1,0)</f>
        <v>0</v>
      </c>
      <c r="P24">
        <f>IF(Sheet3!D24=$K24,1,0)</f>
        <v>0</v>
      </c>
      <c r="Q24">
        <f t="shared" si="3"/>
        <v>0</v>
      </c>
      <c r="R24">
        <f t="shared" si="4"/>
        <v>1</v>
      </c>
      <c r="S24">
        <f t="shared" si="5"/>
        <v>1</v>
      </c>
      <c r="T24">
        <f t="shared" si="6"/>
        <v>1</v>
      </c>
    </row>
    <row r="25" spans="1:20" x14ac:dyDescent="0.3">
      <c r="A25" t="s">
        <v>3</v>
      </c>
      <c r="B25" t="s">
        <v>11</v>
      </c>
      <c r="C25" t="s">
        <v>18</v>
      </c>
      <c r="D25" s="3">
        <v>13137.999999999991</v>
      </c>
      <c r="E25" s="3">
        <v>2190</v>
      </c>
      <c r="F25" s="3">
        <v>1370</v>
      </c>
      <c r="G25" s="3">
        <v>2240</v>
      </c>
      <c r="K25" s="3">
        <f t="shared" si="0"/>
        <v>1370</v>
      </c>
      <c r="L25" s="3"/>
      <c r="M25">
        <f>IF(Sheet3!A25=$K25,1,0)</f>
        <v>0</v>
      </c>
      <c r="N25">
        <f>IF(Sheet3!B25=$K25,1,0)</f>
        <v>0</v>
      </c>
      <c r="O25">
        <f>IF(Sheet3!C25=$K25,1,0)</f>
        <v>0</v>
      </c>
      <c r="P25">
        <f>IF(Sheet3!D25=$K25,1,0)</f>
        <v>0</v>
      </c>
      <c r="Q25">
        <f t="shared" si="3"/>
        <v>0</v>
      </c>
      <c r="R25">
        <f t="shared" si="4"/>
        <v>0</v>
      </c>
      <c r="S25">
        <f t="shared" si="5"/>
        <v>1</v>
      </c>
      <c r="T25">
        <f t="shared" si="6"/>
        <v>0</v>
      </c>
    </row>
    <row r="26" spans="1:20" x14ac:dyDescent="0.3">
      <c r="A26" t="s">
        <v>3</v>
      </c>
      <c r="B26" t="s">
        <v>12</v>
      </c>
      <c r="C26" t="s">
        <v>16</v>
      </c>
      <c r="D26" s="3">
        <v>0</v>
      </c>
      <c r="E26" s="3">
        <v>11430.933333333331</v>
      </c>
      <c r="F26" s="3">
        <v>37360.066666666673</v>
      </c>
      <c r="G26" s="3">
        <v>11430.933333333331</v>
      </c>
      <c r="K26" s="3">
        <f t="shared" si="0"/>
        <v>0</v>
      </c>
      <c r="L26" s="3"/>
      <c r="M26">
        <f>IF(Sheet3!A26=$K26,1,0)</f>
        <v>1</v>
      </c>
      <c r="N26">
        <f>IF(Sheet3!B26=$K26,1,0)</f>
        <v>0</v>
      </c>
      <c r="O26">
        <f>IF(Sheet3!C26=$K26,1,0)</f>
        <v>0</v>
      </c>
      <c r="P26">
        <f>IF(Sheet3!D26=$K26,1,0)</f>
        <v>0</v>
      </c>
      <c r="Q26">
        <f t="shared" si="3"/>
        <v>1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3">
      <c r="A27" t="s">
        <v>3</v>
      </c>
      <c r="B27" t="s">
        <v>12</v>
      </c>
      <c r="C27" t="s">
        <v>17</v>
      </c>
      <c r="D27" s="3">
        <v>0</v>
      </c>
      <c r="E27" s="3">
        <v>21100</v>
      </c>
      <c r="F27" s="3">
        <v>21100</v>
      </c>
      <c r="G27" s="3">
        <v>21100</v>
      </c>
      <c r="K27" s="3">
        <f t="shared" si="0"/>
        <v>0</v>
      </c>
      <c r="L27" s="3"/>
      <c r="M27">
        <f>IF(Sheet3!A27=$K27,1,0)</f>
        <v>0</v>
      </c>
      <c r="N27">
        <f>IF(Sheet3!B27=$K27,1,0)</f>
        <v>0</v>
      </c>
      <c r="O27">
        <f>IF(Sheet3!C27=$K27,1,0)</f>
        <v>0</v>
      </c>
      <c r="P27">
        <f>IF(Sheet3!D27=$K27,1,0)</f>
        <v>0</v>
      </c>
      <c r="Q27">
        <f t="shared" si="3"/>
        <v>1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3">
      <c r="A28" t="s">
        <v>3</v>
      </c>
      <c r="B28" t="s">
        <v>12</v>
      </c>
      <c r="C28" t="s">
        <v>18</v>
      </c>
      <c r="D28" s="3">
        <v>11128.16666666667</v>
      </c>
      <c r="E28" s="3">
        <v>0</v>
      </c>
      <c r="F28" s="3">
        <v>0</v>
      </c>
      <c r="G28" s="3">
        <v>0</v>
      </c>
      <c r="K28" s="3">
        <f t="shared" si="0"/>
        <v>0</v>
      </c>
      <c r="L28" s="3"/>
      <c r="M28">
        <f>IF(Sheet3!A28=$K28,1,0)</f>
        <v>0</v>
      </c>
      <c r="N28">
        <f>IF(Sheet3!B28=$K28,1,0)</f>
        <v>1</v>
      </c>
      <c r="O28">
        <f>IF(Sheet3!C28=$K28,1,0)</f>
        <v>0</v>
      </c>
      <c r="P28">
        <f>IF(Sheet3!D28=$K28,1,0)</f>
        <v>0</v>
      </c>
      <c r="Q28">
        <f t="shared" si="3"/>
        <v>0</v>
      </c>
      <c r="R28">
        <f t="shared" si="4"/>
        <v>1</v>
      </c>
      <c r="S28">
        <f t="shared" si="5"/>
        <v>1</v>
      </c>
      <c r="T28">
        <f t="shared" si="6"/>
        <v>1</v>
      </c>
    </row>
    <row r="29" spans="1:20" x14ac:dyDescent="0.3">
      <c r="A29" t="s">
        <v>3</v>
      </c>
      <c r="B29" t="s">
        <v>13</v>
      </c>
      <c r="C29" t="s">
        <v>16</v>
      </c>
      <c r="D29" s="3">
        <v>14840</v>
      </c>
      <c r="E29" s="3">
        <v>510</v>
      </c>
      <c r="F29" s="3">
        <v>60761.666666666657</v>
      </c>
      <c r="G29" s="3">
        <v>510</v>
      </c>
      <c r="K29" s="3">
        <f t="shared" si="0"/>
        <v>510</v>
      </c>
      <c r="L29" s="3"/>
      <c r="M29">
        <f>IF(Sheet3!A29=$K29,1,0)</f>
        <v>0</v>
      </c>
      <c r="N29">
        <f>IF(Sheet3!B29=$K29,1,0)</f>
        <v>0</v>
      </c>
      <c r="O29">
        <f>IF(Sheet3!C29=$K29,1,0)</f>
        <v>0</v>
      </c>
      <c r="P29">
        <f>IF(Sheet3!D29=$K29,1,0)</f>
        <v>0</v>
      </c>
      <c r="Q29">
        <f t="shared" si="3"/>
        <v>0</v>
      </c>
      <c r="R29">
        <f t="shared" si="4"/>
        <v>1</v>
      </c>
      <c r="S29">
        <f t="shared" si="5"/>
        <v>0</v>
      </c>
      <c r="T29">
        <f t="shared" si="6"/>
        <v>1</v>
      </c>
    </row>
    <row r="30" spans="1:20" x14ac:dyDescent="0.3">
      <c r="A30" t="s">
        <v>3</v>
      </c>
      <c r="B30" t="s">
        <v>13</v>
      </c>
      <c r="C30" t="s">
        <v>17</v>
      </c>
      <c r="D30" s="3">
        <v>0</v>
      </c>
      <c r="E30" s="3">
        <v>530</v>
      </c>
      <c r="F30" s="3">
        <v>530</v>
      </c>
      <c r="G30" s="3">
        <v>530</v>
      </c>
      <c r="K30" s="3">
        <f t="shared" si="0"/>
        <v>0</v>
      </c>
      <c r="L30" s="3"/>
      <c r="M30">
        <f>IF(Sheet3!A30=$K30,1,0)</f>
        <v>0</v>
      </c>
      <c r="N30">
        <f>IF(Sheet3!B30=$K30,1,0)</f>
        <v>0</v>
      </c>
      <c r="O30">
        <f>IF(Sheet3!C30=$K30,1,0)</f>
        <v>0</v>
      </c>
      <c r="P30">
        <f>IF(Sheet3!D30=$K30,1,0)</f>
        <v>0</v>
      </c>
      <c r="Q30">
        <f t="shared" si="3"/>
        <v>1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 x14ac:dyDescent="0.3">
      <c r="A31" t="s">
        <v>3</v>
      </c>
      <c r="B31" t="s">
        <v>13</v>
      </c>
      <c r="C31" t="s">
        <v>18</v>
      </c>
      <c r="D31" s="3">
        <v>0</v>
      </c>
      <c r="E31" s="3">
        <v>0</v>
      </c>
      <c r="F31" s="3">
        <v>0</v>
      </c>
      <c r="G31" s="3">
        <v>0</v>
      </c>
      <c r="K31" s="3">
        <f t="shared" si="0"/>
        <v>0</v>
      </c>
      <c r="L31" s="3"/>
      <c r="M31">
        <f>IF(Sheet3!A31=$K31,1,0)</f>
        <v>1</v>
      </c>
      <c r="N31">
        <f>IF(Sheet3!B31=$K31,1,0)</f>
        <v>1</v>
      </c>
      <c r="O31">
        <f>IF(Sheet3!C31=$K31,1,0)</f>
        <v>0</v>
      </c>
      <c r="P31">
        <f>IF(Sheet3!D31=$K31,1,0)</f>
        <v>1</v>
      </c>
      <c r="Q31">
        <f t="shared" si="3"/>
        <v>1</v>
      </c>
      <c r="R31">
        <f t="shared" si="4"/>
        <v>1</v>
      </c>
      <c r="S31">
        <f t="shared" si="5"/>
        <v>1</v>
      </c>
      <c r="T31">
        <f t="shared" si="6"/>
        <v>1</v>
      </c>
    </row>
    <row r="32" spans="1:20" x14ac:dyDescent="0.3">
      <c r="A32" t="s">
        <v>3</v>
      </c>
      <c r="B32" t="s">
        <v>14</v>
      </c>
      <c r="C32" t="s">
        <v>16</v>
      </c>
      <c r="D32" s="3">
        <v>27058.26666666667</v>
      </c>
      <c r="E32" s="3">
        <v>16493.866666666669</v>
      </c>
      <c r="F32" s="3">
        <v>315563.56666666671</v>
      </c>
      <c r="G32" s="3">
        <v>32518.2</v>
      </c>
      <c r="K32" s="3">
        <f t="shared" si="0"/>
        <v>16493.866666666669</v>
      </c>
      <c r="L32" s="3"/>
      <c r="M32">
        <f>IF(Sheet3!A32=$K32,1,0)</f>
        <v>0</v>
      </c>
      <c r="N32">
        <f>IF(Sheet3!B32=$K32,1,0)</f>
        <v>0</v>
      </c>
      <c r="O32">
        <f>IF(Sheet3!C32=$K32,1,0)</f>
        <v>0</v>
      </c>
      <c r="P32">
        <f>IF(Sheet3!D32=$K32,1,0)</f>
        <v>0</v>
      </c>
      <c r="Q32">
        <f t="shared" si="3"/>
        <v>0</v>
      </c>
      <c r="R32">
        <f t="shared" si="4"/>
        <v>1</v>
      </c>
      <c r="S32">
        <f t="shared" si="5"/>
        <v>0</v>
      </c>
      <c r="T32">
        <f t="shared" si="6"/>
        <v>0</v>
      </c>
    </row>
    <row r="33" spans="1:20" x14ac:dyDescent="0.3">
      <c r="A33" t="s">
        <v>3</v>
      </c>
      <c r="B33" t="s">
        <v>14</v>
      </c>
      <c r="C33" t="s">
        <v>17</v>
      </c>
      <c r="D33" s="3">
        <v>0</v>
      </c>
      <c r="E33" s="3">
        <v>100</v>
      </c>
      <c r="F33" s="3">
        <v>100</v>
      </c>
      <c r="G33" s="3">
        <v>100</v>
      </c>
      <c r="K33" s="3">
        <f t="shared" si="0"/>
        <v>0</v>
      </c>
      <c r="L33" s="3"/>
      <c r="M33">
        <f>IF(Sheet3!A33=$K33,1,0)</f>
        <v>0</v>
      </c>
      <c r="N33">
        <f>IF(Sheet3!B33=$K33,1,0)</f>
        <v>0</v>
      </c>
      <c r="O33">
        <f>IF(Sheet3!C33=$K33,1,0)</f>
        <v>0</v>
      </c>
      <c r="P33">
        <f>IF(Sheet3!D33=$K33,1,0)</f>
        <v>1</v>
      </c>
      <c r="Q33">
        <f t="shared" si="3"/>
        <v>1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 x14ac:dyDescent="0.3">
      <c r="A34" t="s">
        <v>3</v>
      </c>
      <c r="B34" t="s">
        <v>14</v>
      </c>
      <c r="C34" t="s">
        <v>18</v>
      </c>
      <c r="D34" s="3">
        <v>0</v>
      </c>
      <c r="E34" s="3">
        <v>0</v>
      </c>
      <c r="F34" s="3">
        <v>0</v>
      </c>
      <c r="G34" s="3">
        <v>0</v>
      </c>
      <c r="K34" s="3">
        <f t="shared" si="0"/>
        <v>0</v>
      </c>
      <c r="L34" s="3"/>
      <c r="M34">
        <f>IF(Sheet3!A34=$K34,1,0)</f>
        <v>0</v>
      </c>
      <c r="N34">
        <f>IF(Sheet3!B34=$K34,1,0)</f>
        <v>1</v>
      </c>
      <c r="O34">
        <f>IF(Sheet3!C34=$K34,1,0)</f>
        <v>1</v>
      </c>
      <c r="P34">
        <f>IF(Sheet3!D34=$K34,1,0)</f>
        <v>0</v>
      </c>
      <c r="Q34">
        <f t="shared" si="3"/>
        <v>1</v>
      </c>
      <c r="R34">
        <f t="shared" si="4"/>
        <v>1</v>
      </c>
      <c r="S34">
        <f t="shared" si="5"/>
        <v>1</v>
      </c>
      <c r="T34">
        <f t="shared" si="6"/>
        <v>1</v>
      </c>
    </row>
    <row r="35" spans="1:20" x14ac:dyDescent="0.3">
      <c r="A35" t="s">
        <v>3</v>
      </c>
      <c r="B35" t="s">
        <v>15</v>
      </c>
      <c r="C35" t="s">
        <v>16</v>
      </c>
      <c r="D35" s="3">
        <v>0</v>
      </c>
      <c r="E35" s="3">
        <v>0</v>
      </c>
      <c r="F35" s="3">
        <v>9768.5999999999985</v>
      </c>
      <c r="G35" s="3">
        <v>0</v>
      </c>
      <c r="K35" s="3">
        <f t="shared" si="0"/>
        <v>0</v>
      </c>
      <c r="L35" s="3"/>
      <c r="M35">
        <f>IF(Sheet3!A35=$K35,1,0)</f>
        <v>1</v>
      </c>
      <c r="N35">
        <f>IF(Sheet3!B35=$K35,1,0)</f>
        <v>0</v>
      </c>
      <c r="O35">
        <f>IF(Sheet3!C35=$K35,1,0)</f>
        <v>0</v>
      </c>
      <c r="P35">
        <f>IF(Sheet3!D35=$K35,1,0)</f>
        <v>0</v>
      </c>
      <c r="Q35">
        <f t="shared" si="3"/>
        <v>1</v>
      </c>
      <c r="R35">
        <f t="shared" si="4"/>
        <v>1</v>
      </c>
      <c r="S35">
        <f t="shared" si="5"/>
        <v>0</v>
      </c>
      <c r="T35">
        <f t="shared" si="6"/>
        <v>1</v>
      </c>
    </row>
    <row r="36" spans="1:20" x14ac:dyDescent="0.3">
      <c r="A36" t="s">
        <v>3</v>
      </c>
      <c r="B36" t="s">
        <v>15</v>
      </c>
      <c r="C36" t="s">
        <v>17</v>
      </c>
      <c r="D36" s="3">
        <v>0</v>
      </c>
      <c r="E36" s="3">
        <v>2830</v>
      </c>
      <c r="F36" s="3">
        <v>2830</v>
      </c>
      <c r="G36" s="3">
        <v>2830</v>
      </c>
      <c r="K36" s="3">
        <f t="shared" si="0"/>
        <v>0</v>
      </c>
      <c r="L36" s="3"/>
      <c r="M36">
        <f>IF(Sheet3!A36=$K36,1,0)</f>
        <v>1</v>
      </c>
      <c r="N36">
        <f>IF(Sheet3!B36=$K36,1,0)</f>
        <v>0</v>
      </c>
      <c r="O36">
        <f>IF(Sheet3!C36=$K36,1,0)</f>
        <v>0</v>
      </c>
      <c r="P36">
        <f>IF(Sheet3!D36=$K36,1,0)</f>
        <v>0</v>
      </c>
      <c r="Q36">
        <f t="shared" si="3"/>
        <v>1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 x14ac:dyDescent="0.3">
      <c r="A37" t="s">
        <v>3</v>
      </c>
      <c r="B37" t="s">
        <v>15</v>
      </c>
      <c r="C37" t="s">
        <v>18</v>
      </c>
      <c r="D37" s="3">
        <v>0</v>
      </c>
      <c r="E37" s="3">
        <v>0</v>
      </c>
      <c r="F37" s="3">
        <v>0</v>
      </c>
      <c r="G37" s="3">
        <v>0</v>
      </c>
      <c r="K37" s="3">
        <f t="shared" si="0"/>
        <v>0</v>
      </c>
      <c r="L37" s="3"/>
      <c r="M37">
        <f>IF(Sheet3!A37=$K37,1,0)</f>
        <v>1</v>
      </c>
      <c r="N37">
        <f>IF(Sheet3!B37=$K37,1,0)</f>
        <v>0</v>
      </c>
      <c r="O37">
        <f>IF(Sheet3!C37=$K37,1,0)</f>
        <v>1</v>
      </c>
      <c r="P37">
        <f>IF(Sheet3!D37=$K37,1,0)</f>
        <v>0</v>
      </c>
      <c r="Q37">
        <f t="shared" si="3"/>
        <v>1</v>
      </c>
      <c r="R37">
        <f t="shared" si="4"/>
        <v>1</v>
      </c>
      <c r="S37">
        <f t="shared" si="5"/>
        <v>1</v>
      </c>
      <c r="T37">
        <f t="shared" si="6"/>
        <v>1</v>
      </c>
    </row>
    <row r="39" spans="1:20" x14ac:dyDescent="0.3">
      <c r="M39">
        <f>SUM(M2:M37)</f>
        <v>9</v>
      </c>
      <c r="N39">
        <f t="shared" ref="N39:T39" si="7">SUM(N2:N37)</f>
        <v>11</v>
      </c>
      <c r="O39">
        <f t="shared" si="7"/>
        <v>8</v>
      </c>
      <c r="P39">
        <f t="shared" si="7"/>
        <v>9</v>
      </c>
      <c r="Q39">
        <f t="shared" si="7"/>
        <v>24</v>
      </c>
      <c r="R39">
        <f t="shared" si="7"/>
        <v>20</v>
      </c>
      <c r="S39">
        <f t="shared" si="7"/>
        <v>10</v>
      </c>
      <c r="T39">
        <f t="shared" si="7"/>
        <v>16</v>
      </c>
    </row>
  </sheetData>
  <conditionalFormatting sqref="D2:G37">
    <cfRule type="expression" dxfId="10" priority="4">
      <formula>D2=MIN($D2:$G2)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2DAE-AD70-4D0D-A5AB-B37A66010607}">
  <dimension ref="A1:N41"/>
  <sheetViews>
    <sheetView showGridLines="0" workbookViewId="0">
      <selection activeCell="D2" sqref="D2"/>
    </sheetView>
  </sheetViews>
  <sheetFormatPr defaultRowHeight="14.4" x14ac:dyDescent="0.3"/>
  <cols>
    <col min="1" max="1" width="9.88671875" style="4" customWidth="1"/>
    <col min="2" max="2" width="11.6640625" style="4" customWidth="1"/>
    <col min="3" max="3" width="5" style="4" customWidth="1"/>
  </cols>
  <sheetData>
    <row r="1" spans="1:14" ht="15" thickBot="1" x14ac:dyDescent="0.35">
      <c r="A1" s="7" t="s">
        <v>1</v>
      </c>
      <c r="B1" s="7" t="s">
        <v>2</v>
      </c>
      <c r="C1" s="7"/>
      <c r="D1" s="7" t="s">
        <v>64</v>
      </c>
      <c r="E1" s="7" t="s">
        <v>21</v>
      </c>
      <c r="F1" s="7" t="s">
        <v>19</v>
      </c>
      <c r="G1" s="7" t="s">
        <v>20</v>
      </c>
    </row>
    <row r="2" spans="1:14" x14ac:dyDescent="0.3">
      <c r="A2" s="12" t="s">
        <v>4</v>
      </c>
      <c r="B2" s="12" t="s">
        <v>16</v>
      </c>
      <c r="C2" s="12"/>
      <c r="D2" s="13">
        <v>125720</v>
      </c>
      <c r="E2" s="13">
        <v>2563.6666666666638</v>
      </c>
      <c r="F2" s="13">
        <v>27758.33333333331</v>
      </c>
      <c r="G2" s="13">
        <v>2763.6666666666638</v>
      </c>
      <c r="I2" s="3">
        <f>MIN(D2:G2)</f>
        <v>2563.6666666666638</v>
      </c>
      <c r="K2">
        <f>IF(D2=$I2,1,0)</f>
        <v>0</v>
      </c>
      <c r="L2">
        <f t="shared" ref="L2:N2" si="0">IF(E2=$I2,1,0)</f>
        <v>1</v>
      </c>
      <c r="M2">
        <f t="shared" si="0"/>
        <v>0</v>
      </c>
      <c r="N2">
        <f t="shared" si="0"/>
        <v>0</v>
      </c>
    </row>
    <row r="3" spans="1:14" x14ac:dyDescent="0.3">
      <c r="A3" s="5" t="s">
        <v>4</v>
      </c>
      <c r="B3" s="5" t="s">
        <v>17</v>
      </c>
      <c r="C3" s="5"/>
      <c r="D3" s="6">
        <v>0</v>
      </c>
      <c r="E3" s="6">
        <v>180</v>
      </c>
      <c r="F3" s="6">
        <v>150</v>
      </c>
      <c r="G3" s="6">
        <v>180</v>
      </c>
      <c r="I3" s="3">
        <f t="shared" ref="I3:I37" si="1">MIN(D3:G3)</f>
        <v>0</v>
      </c>
      <c r="K3">
        <f t="shared" ref="K3:K37" si="2">IF(D3=$I3,1,0)</f>
        <v>1</v>
      </c>
      <c r="L3">
        <f t="shared" ref="L3:L37" si="3">IF(E3=$I3,1,0)</f>
        <v>0</v>
      </c>
      <c r="M3">
        <f t="shared" ref="M3:M37" si="4">IF(F3=$I3,1,0)</f>
        <v>0</v>
      </c>
      <c r="N3">
        <f t="shared" ref="N3:N37" si="5">IF(G3=$I3,1,0)</f>
        <v>0</v>
      </c>
    </row>
    <row r="4" spans="1:14" x14ac:dyDescent="0.3">
      <c r="A4" s="5" t="s">
        <v>4</v>
      </c>
      <c r="B4" s="5" t="s">
        <v>18</v>
      </c>
      <c r="C4" s="5"/>
      <c r="D4" s="6">
        <v>0</v>
      </c>
      <c r="E4" s="6">
        <v>0</v>
      </c>
      <c r="F4" s="6">
        <v>580</v>
      </c>
      <c r="G4" s="6">
        <v>0</v>
      </c>
      <c r="I4" s="3">
        <f t="shared" si="1"/>
        <v>0</v>
      </c>
      <c r="K4">
        <f t="shared" si="2"/>
        <v>1</v>
      </c>
      <c r="L4">
        <f t="shared" si="3"/>
        <v>1</v>
      </c>
      <c r="M4">
        <f t="shared" si="4"/>
        <v>0</v>
      </c>
      <c r="N4">
        <f t="shared" si="5"/>
        <v>1</v>
      </c>
    </row>
    <row r="5" spans="1:14" x14ac:dyDescent="0.3">
      <c r="A5" s="8" t="s">
        <v>5</v>
      </c>
      <c r="B5" s="8" t="s">
        <v>16</v>
      </c>
      <c r="C5" s="8"/>
      <c r="D5" s="9">
        <v>0</v>
      </c>
      <c r="E5" s="9">
        <v>0</v>
      </c>
      <c r="F5" s="9">
        <v>18897.166666666661</v>
      </c>
      <c r="G5" s="9">
        <v>0</v>
      </c>
      <c r="I5" s="3">
        <f t="shared" si="1"/>
        <v>0</v>
      </c>
      <c r="K5">
        <f t="shared" si="2"/>
        <v>1</v>
      </c>
      <c r="L5">
        <f t="shared" si="3"/>
        <v>1</v>
      </c>
      <c r="M5">
        <f t="shared" si="4"/>
        <v>0</v>
      </c>
      <c r="N5">
        <f t="shared" si="5"/>
        <v>1</v>
      </c>
    </row>
    <row r="6" spans="1:14" x14ac:dyDescent="0.3">
      <c r="A6" s="5" t="s">
        <v>5</v>
      </c>
      <c r="B6" s="5" t="s">
        <v>17</v>
      </c>
      <c r="C6" s="5"/>
      <c r="D6" s="6">
        <v>0</v>
      </c>
      <c r="E6" s="6">
        <v>1860</v>
      </c>
      <c r="F6" s="6">
        <v>1860</v>
      </c>
      <c r="G6" s="6">
        <v>1860</v>
      </c>
      <c r="I6" s="3">
        <f t="shared" si="1"/>
        <v>0</v>
      </c>
      <c r="K6">
        <f t="shared" si="2"/>
        <v>1</v>
      </c>
      <c r="L6">
        <f t="shared" si="3"/>
        <v>0</v>
      </c>
      <c r="M6">
        <f t="shared" si="4"/>
        <v>0</v>
      </c>
      <c r="N6">
        <f t="shared" si="5"/>
        <v>0</v>
      </c>
    </row>
    <row r="7" spans="1:14" x14ac:dyDescent="0.3">
      <c r="A7" s="10" t="s">
        <v>5</v>
      </c>
      <c r="B7" s="10" t="s">
        <v>18</v>
      </c>
      <c r="C7" s="10"/>
      <c r="D7" s="11">
        <v>48806.96666666666</v>
      </c>
      <c r="E7" s="11">
        <v>0</v>
      </c>
      <c r="F7" s="11">
        <v>450</v>
      </c>
      <c r="G7" s="11">
        <v>0</v>
      </c>
      <c r="I7" s="3">
        <f t="shared" si="1"/>
        <v>0</v>
      </c>
      <c r="K7">
        <f t="shared" si="2"/>
        <v>0</v>
      </c>
      <c r="L7">
        <f t="shared" si="3"/>
        <v>1</v>
      </c>
      <c r="M7">
        <f t="shared" si="4"/>
        <v>0</v>
      </c>
      <c r="N7">
        <f t="shared" si="5"/>
        <v>1</v>
      </c>
    </row>
    <row r="8" spans="1:14" x14ac:dyDescent="0.3">
      <c r="A8" s="5" t="s">
        <v>6</v>
      </c>
      <c r="B8" s="5" t="s">
        <v>16</v>
      </c>
      <c r="C8" s="5"/>
      <c r="D8" s="6">
        <v>26047.533333333329</v>
      </c>
      <c r="E8" s="6">
        <v>13985.2</v>
      </c>
      <c r="F8" s="6">
        <v>34633.599999999999</v>
      </c>
      <c r="G8" s="6">
        <v>17305.2</v>
      </c>
      <c r="I8" s="3">
        <f t="shared" si="1"/>
        <v>13985.2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0</v>
      </c>
    </row>
    <row r="9" spans="1:14" x14ac:dyDescent="0.3">
      <c r="A9" s="5" t="s">
        <v>6</v>
      </c>
      <c r="B9" s="5" t="s">
        <v>17</v>
      </c>
      <c r="C9" s="5"/>
      <c r="D9" s="6">
        <v>0</v>
      </c>
      <c r="E9" s="6">
        <v>4930</v>
      </c>
      <c r="F9" s="6">
        <v>5800</v>
      </c>
      <c r="G9" s="6">
        <v>5800</v>
      </c>
      <c r="I9" s="3">
        <f t="shared" si="1"/>
        <v>0</v>
      </c>
      <c r="K9">
        <f t="shared" si="2"/>
        <v>1</v>
      </c>
      <c r="L9">
        <f t="shared" si="3"/>
        <v>0</v>
      </c>
      <c r="M9">
        <f t="shared" si="4"/>
        <v>0</v>
      </c>
      <c r="N9">
        <f t="shared" si="5"/>
        <v>0</v>
      </c>
    </row>
    <row r="10" spans="1:14" x14ac:dyDescent="0.3">
      <c r="A10" s="5" t="s">
        <v>6</v>
      </c>
      <c r="B10" s="5" t="s">
        <v>18</v>
      </c>
      <c r="C10" s="5"/>
      <c r="D10" s="6">
        <v>0</v>
      </c>
      <c r="E10" s="6">
        <v>3120</v>
      </c>
      <c r="F10" s="6">
        <v>12110</v>
      </c>
      <c r="G10" s="6">
        <v>5000</v>
      </c>
      <c r="I10" s="3">
        <f t="shared" si="1"/>
        <v>0</v>
      </c>
      <c r="K10">
        <f t="shared" si="2"/>
        <v>1</v>
      </c>
      <c r="L10">
        <f t="shared" si="3"/>
        <v>0</v>
      </c>
      <c r="M10">
        <f t="shared" si="4"/>
        <v>0</v>
      </c>
      <c r="N10">
        <f t="shared" si="5"/>
        <v>0</v>
      </c>
    </row>
    <row r="11" spans="1:14" x14ac:dyDescent="0.3">
      <c r="A11" s="8" t="s">
        <v>7</v>
      </c>
      <c r="B11" s="8" t="s">
        <v>16</v>
      </c>
      <c r="C11" s="8"/>
      <c r="D11" s="9">
        <v>17377.833333333328</v>
      </c>
      <c r="E11" s="9">
        <v>0</v>
      </c>
      <c r="F11" s="9">
        <v>2518.266666666666</v>
      </c>
      <c r="G11" s="9">
        <v>0</v>
      </c>
      <c r="I11" s="3">
        <f t="shared" si="1"/>
        <v>0</v>
      </c>
      <c r="K11">
        <f t="shared" si="2"/>
        <v>0</v>
      </c>
      <c r="L11">
        <f t="shared" si="3"/>
        <v>1</v>
      </c>
      <c r="M11">
        <f t="shared" si="4"/>
        <v>0</v>
      </c>
      <c r="N11">
        <f t="shared" si="5"/>
        <v>1</v>
      </c>
    </row>
    <row r="12" spans="1:14" x14ac:dyDescent="0.3">
      <c r="A12" s="5" t="s">
        <v>7</v>
      </c>
      <c r="B12" s="5" t="s">
        <v>17</v>
      </c>
      <c r="C12" s="5"/>
      <c r="D12" s="6">
        <v>0</v>
      </c>
      <c r="E12" s="6">
        <v>510</v>
      </c>
      <c r="F12" s="6">
        <v>0</v>
      </c>
      <c r="G12" s="6">
        <v>480</v>
      </c>
      <c r="I12" s="3">
        <f t="shared" si="1"/>
        <v>0</v>
      </c>
      <c r="K12">
        <f t="shared" si="2"/>
        <v>1</v>
      </c>
      <c r="L12">
        <f t="shared" si="3"/>
        <v>0</v>
      </c>
      <c r="M12">
        <f t="shared" si="4"/>
        <v>1</v>
      </c>
      <c r="N12">
        <f t="shared" si="5"/>
        <v>0</v>
      </c>
    </row>
    <row r="13" spans="1:14" x14ac:dyDescent="0.3">
      <c r="A13" s="10" t="s">
        <v>7</v>
      </c>
      <c r="B13" s="10" t="s">
        <v>18</v>
      </c>
      <c r="C13" s="10"/>
      <c r="D13" s="11">
        <v>0</v>
      </c>
      <c r="E13" s="11">
        <v>60</v>
      </c>
      <c r="F13" s="11">
        <v>0</v>
      </c>
      <c r="G13" s="11">
        <v>60</v>
      </c>
      <c r="I13" s="3">
        <f t="shared" si="1"/>
        <v>0</v>
      </c>
      <c r="K13">
        <f t="shared" si="2"/>
        <v>1</v>
      </c>
      <c r="L13">
        <f t="shared" si="3"/>
        <v>0</v>
      </c>
      <c r="M13">
        <f t="shared" si="4"/>
        <v>1</v>
      </c>
      <c r="N13">
        <f t="shared" si="5"/>
        <v>0</v>
      </c>
    </row>
    <row r="14" spans="1:14" x14ac:dyDescent="0.3">
      <c r="A14" s="5" t="s">
        <v>8</v>
      </c>
      <c r="B14" s="5" t="s">
        <v>16</v>
      </c>
      <c r="C14" s="5"/>
      <c r="D14" s="6">
        <v>41367.1</v>
      </c>
      <c r="E14" s="6">
        <v>2230.833333333328</v>
      </c>
      <c r="F14" s="6">
        <v>69493.5</v>
      </c>
      <c r="G14" s="6">
        <v>2230.833333333328</v>
      </c>
      <c r="I14" s="3">
        <f t="shared" si="1"/>
        <v>2230.833333333328</v>
      </c>
      <c r="K14">
        <f t="shared" si="2"/>
        <v>0</v>
      </c>
      <c r="L14">
        <f t="shared" si="3"/>
        <v>1</v>
      </c>
      <c r="M14">
        <f t="shared" si="4"/>
        <v>0</v>
      </c>
      <c r="N14">
        <f t="shared" si="5"/>
        <v>1</v>
      </c>
    </row>
    <row r="15" spans="1:14" x14ac:dyDescent="0.3">
      <c r="A15" s="5" t="s">
        <v>8</v>
      </c>
      <c r="B15" s="5" t="s">
        <v>17</v>
      </c>
      <c r="C15" s="5"/>
      <c r="D15" s="6">
        <v>0</v>
      </c>
      <c r="E15" s="6">
        <v>7100</v>
      </c>
      <c r="F15" s="6">
        <v>7100</v>
      </c>
      <c r="G15" s="6">
        <v>7100</v>
      </c>
      <c r="I15" s="3">
        <f t="shared" si="1"/>
        <v>0</v>
      </c>
      <c r="K15">
        <f t="shared" si="2"/>
        <v>1</v>
      </c>
      <c r="L15">
        <f t="shared" si="3"/>
        <v>0</v>
      </c>
      <c r="M15">
        <f t="shared" si="4"/>
        <v>0</v>
      </c>
      <c r="N15">
        <f t="shared" si="5"/>
        <v>0</v>
      </c>
    </row>
    <row r="16" spans="1:14" x14ac:dyDescent="0.3">
      <c r="A16" s="5" t="s">
        <v>8</v>
      </c>
      <c r="B16" s="5" t="s">
        <v>18</v>
      </c>
      <c r="C16" s="5"/>
      <c r="D16" s="6">
        <v>0</v>
      </c>
      <c r="E16" s="6">
        <v>0</v>
      </c>
      <c r="F16" s="6">
        <v>0</v>
      </c>
      <c r="G16" s="6">
        <v>0</v>
      </c>
      <c r="I16" s="3">
        <f t="shared" si="1"/>
        <v>0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</row>
    <row r="17" spans="1:14" x14ac:dyDescent="0.3">
      <c r="A17" s="8" t="s">
        <v>9</v>
      </c>
      <c r="B17" s="8" t="s">
        <v>16</v>
      </c>
      <c r="C17" s="8"/>
      <c r="D17" s="9">
        <v>0</v>
      </c>
      <c r="E17" s="9">
        <v>0</v>
      </c>
      <c r="F17" s="9">
        <v>40913.133333333331</v>
      </c>
      <c r="G17" s="9">
        <v>0</v>
      </c>
      <c r="I17" s="3">
        <f t="shared" si="1"/>
        <v>0</v>
      </c>
      <c r="K17">
        <f t="shared" si="2"/>
        <v>1</v>
      </c>
      <c r="L17">
        <f t="shared" si="3"/>
        <v>1</v>
      </c>
      <c r="M17">
        <f t="shared" si="4"/>
        <v>0</v>
      </c>
      <c r="N17">
        <f t="shared" si="5"/>
        <v>1</v>
      </c>
    </row>
    <row r="18" spans="1:14" x14ac:dyDescent="0.3">
      <c r="A18" s="5" t="s">
        <v>9</v>
      </c>
      <c r="B18" s="5" t="s">
        <v>17</v>
      </c>
      <c r="C18" s="5"/>
      <c r="D18" s="6">
        <v>0</v>
      </c>
      <c r="E18" s="6">
        <v>510</v>
      </c>
      <c r="F18" s="6">
        <v>360</v>
      </c>
      <c r="G18" s="6">
        <v>510</v>
      </c>
      <c r="I18" s="3">
        <f t="shared" si="1"/>
        <v>0</v>
      </c>
      <c r="K18">
        <f t="shared" si="2"/>
        <v>1</v>
      </c>
      <c r="L18">
        <f t="shared" si="3"/>
        <v>0</v>
      </c>
      <c r="M18">
        <f t="shared" si="4"/>
        <v>0</v>
      </c>
      <c r="N18">
        <f t="shared" si="5"/>
        <v>0</v>
      </c>
    </row>
    <row r="19" spans="1:14" x14ac:dyDescent="0.3">
      <c r="A19" s="10" t="s">
        <v>9</v>
      </c>
      <c r="B19" s="10" t="s">
        <v>18</v>
      </c>
      <c r="C19" s="10"/>
      <c r="D19" s="11">
        <v>390</v>
      </c>
      <c r="E19" s="11">
        <v>0</v>
      </c>
      <c r="F19" s="11">
        <v>0</v>
      </c>
      <c r="G19" s="11">
        <v>0</v>
      </c>
      <c r="I19" s="3">
        <f t="shared" si="1"/>
        <v>0</v>
      </c>
      <c r="K19">
        <f t="shared" si="2"/>
        <v>0</v>
      </c>
      <c r="L19">
        <f t="shared" si="3"/>
        <v>1</v>
      </c>
      <c r="M19">
        <f t="shared" si="4"/>
        <v>1</v>
      </c>
      <c r="N19">
        <f t="shared" si="5"/>
        <v>1</v>
      </c>
    </row>
    <row r="20" spans="1:14" x14ac:dyDescent="0.3">
      <c r="A20" s="5" t="s">
        <v>10</v>
      </c>
      <c r="B20" s="5" t="s">
        <v>16</v>
      </c>
      <c r="C20" s="5"/>
      <c r="D20" s="6">
        <v>0</v>
      </c>
      <c r="E20" s="6">
        <v>26124.2</v>
      </c>
      <c r="F20" s="6">
        <v>10346.799999999999</v>
      </c>
      <c r="G20" s="6">
        <v>30474.2</v>
      </c>
      <c r="I20" s="3">
        <f t="shared" si="1"/>
        <v>0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0</v>
      </c>
    </row>
    <row r="21" spans="1:14" x14ac:dyDescent="0.3">
      <c r="A21" s="5" t="s">
        <v>10</v>
      </c>
      <c r="B21" s="5" t="s">
        <v>17</v>
      </c>
      <c r="C21" s="5"/>
      <c r="D21" s="6">
        <v>110</v>
      </c>
      <c r="E21" s="6">
        <v>320</v>
      </c>
      <c r="F21" s="6">
        <v>270</v>
      </c>
      <c r="G21" s="6">
        <v>320</v>
      </c>
      <c r="I21" s="3">
        <f t="shared" si="1"/>
        <v>110</v>
      </c>
      <c r="K21">
        <f t="shared" si="2"/>
        <v>1</v>
      </c>
      <c r="L21">
        <f t="shared" si="3"/>
        <v>0</v>
      </c>
      <c r="M21">
        <f t="shared" si="4"/>
        <v>0</v>
      </c>
      <c r="N21">
        <f t="shared" si="5"/>
        <v>0</v>
      </c>
    </row>
    <row r="22" spans="1:14" x14ac:dyDescent="0.3">
      <c r="A22" s="5" t="s">
        <v>10</v>
      </c>
      <c r="B22" s="5" t="s">
        <v>18</v>
      </c>
      <c r="C22" s="5"/>
      <c r="D22" s="6">
        <v>0</v>
      </c>
      <c r="E22" s="6">
        <v>0</v>
      </c>
      <c r="F22" s="6">
        <v>940</v>
      </c>
      <c r="G22" s="6">
        <v>460</v>
      </c>
      <c r="I22" s="3">
        <f t="shared" si="1"/>
        <v>0</v>
      </c>
      <c r="K22">
        <f t="shared" si="2"/>
        <v>1</v>
      </c>
      <c r="L22">
        <f t="shared" si="3"/>
        <v>1</v>
      </c>
      <c r="M22">
        <f t="shared" si="4"/>
        <v>0</v>
      </c>
      <c r="N22">
        <f t="shared" si="5"/>
        <v>0</v>
      </c>
    </row>
    <row r="23" spans="1:14" x14ac:dyDescent="0.3">
      <c r="A23" s="8" t="s">
        <v>11</v>
      </c>
      <c r="B23" s="8" t="s">
        <v>16</v>
      </c>
      <c r="C23" s="8"/>
      <c r="D23" s="9">
        <v>24551.066666666669</v>
      </c>
      <c r="E23" s="9">
        <v>0</v>
      </c>
      <c r="F23" s="9">
        <v>47576.4</v>
      </c>
      <c r="G23" s="9">
        <v>0</v>
      </c>
      <c r="I23" s="3">
        <f t="shared" si="1"/>
        <v>0</v>
      </c>
      <c r="K23">
        <f t="shared" si="2"/>
        <v>0</v>
      </c>
      <c r="L23">
        <f t="shared" si="3"/>
        <v>1</v>
      </c>
      <c r="M23">
        <f t="shared" si="4"/>
        <v>0</v>
      </c>
      <c r="N23">
        <f t="shared" si="5"/>
        <v>1</v>
      </c>
    </row>
    <row r="24" spans="1:14" x14ac:dyDescent="0.3">
      <c r="A24" s="5" t="s">
        <v>11</v>
      </c>
      <c r="B24" s="5" t="s">
        <v>17</v>
      </c>
      <c r="C24" s="5"/>
      <c r="D24" s="6">
        <v>38273.5</v>
      </c>
      <c r="E24" s="6">
        <v>20</v>
      </c>
      <c r="F24" s="6">
        <v>20</v>
      </c>
      <c r="G24" s="6">
        <v>20</v>
      </c>
      <c r="I24" s="3">
        <f t="shared" si="1"/>
        <v>20</v>
      </c>
      <c r="K24">
        <f t="shared" si="2"/>
        <v>0</v>
      </c>
      <c r="L24">
        <f t="shared" si="3"/>
        <v>1</v>
      </c>
      <c r="M24">
        <f t="shared" si="4"/>
        <v>1</v>
      </c>
      <c r="N24">
        <f t="shared" si="5"/>
        <v>1</v>
      </c>
    </row>
    <row r="25" spans="1:14" x14ac:dyDescent="0.3">
      <c r="A25" s="10" t="s">
        <v>11</v>
      </c>
      <c r="B25" s="10" t="s">
        <v>18</v>
      </c>
      <c r="C25" s="10"/>
      <c r="D25" s="11">
        <v>13137.999999999991</v>
      </c>
      <c r="E25" s="11">
        <v>2190</v>
      </c>
      <c r="F25" s="11">
        <v>1370</v>
      </c>
      <c r="G25" s="11">
        <v>2240</v>
      </c>
      <c r="I25" s="3">
        <f t="shared" si="1"/>
        <v>1370</v>
      </c>
      <c r="K25">
        <f t="shared" si="2"/>
        <v>0</v>
      </c>
      <c r="L25">
        <f t="shared" si="3"/>
        <v>0</v>
      </c>
      <c r="M25">
        <f t="shared" si="4"/>
        <v>1</v>
      </c>
      <c r="N25">
        <f t="shared" si="5"/>
        <v>0</v>
      </c>
    </row>
    <row r="26" spans="1:14" x14ac:dyDescent="0.3">
      <c r="A26" s="5" t="s">
        <v>12</v>
      </c>
      <c r="B26" s="5" t="s">
        <v>16</v>
      </c>
      <c r="C26" s="5"/>
      <c r="D26" s="6">
        <v>0</v>
      </c>
      <c r="E26" s="6">
        <v>11430.933333333331</v>
      </c>
      <c r="F26" s="6">
        <v>37360.066666666673</v>
      </c>
      <c r="G26" s="6">
        <v>11430.933333333331</v>
      </c>
      <c r="I26" s="3">
        <f t="shared" si="1"/>
        <v>0</v>
      </c>
      <c r="K26">
        <f t="shared" si="2"/>
        <v>1</v>
      </c>
      <c r="L26">
        <f t="shared" si="3"/>
        <v>0</v>
      </c>
      <c r="M26">
        <f t="shared" si="4"/>
        <v>0</v>
      </c>
      <c r="N26">
        <f t="shared" si="5"/>
        <v>0</v>
      </c>
    </row>
    <row r="27" spans="1:14" x14ac:dyDescent="0.3">
      <c r="A27" s="5" t="s">
        <v>12</v>
      </c>
      <c r="B27" s="5" t="s">
        <v>17</v>
      </c>
      <c r="C27" s="5"/>
      <c r="D27" s="6">
        <v>0</v>
      </c>
      <c r="E27" s="6">
        <v>21100</v>
      </c>
      <c r="F27" s="6">
        <v>21100</v>
      </c>
      <c r="G27" s="6">
        <v>21100</v>
      </c>
      <c r="I27" s="3">
        <f t="shared" si="1"/>
        <v>0</v>
      </c>
      <c r="K27">
        <f t="shared" si="2"/>
        <v>1</v>
      </c>
      <c r="L27">
        <f t="shared" si="3"/>
        <v>0</v>
      </c>
      <c r="M27">
        <f t="shared" si="4"/>
        <v>0</v>
      </c>
      <c r="N27">
        <f t="shared" si="5"/>
        <v>0</v>
      </c>
    </row>
    <row r="28" spans="1:14" x14ac:dyDescent="0.3">
      <c r="A28" s="5" t="s">
        <v>12</v>
      </c>
      <c r="B28" s="5" t="s">
        <v>18</v>
      </c>
      <c r="C28" s="5"/>
      <c r="D28" s="6">
        <v>11128.16666666667</v>
      </c>
      <c r="E28" s="6">
        <v>0</v>
      </c>
      <c r="F28" s="6">
        <v>0</v>
      </c>
      <c r="G28" s="6">
        <v>0</v>
      </c>
      <c r="I28" s="3">
        <f t="shared" si="1"/>
        <v>0</v>
      </c>
      <c r="K28">
        <f t="shared" si="2"/>
        <v>0</v>
      </c>
      <c r="L28">
        <f t="shared" si="3"/>
        <v>1</v>
      </c>
      <c r="M28">
        <f t="shared" si="4"/>
        <v>1</v>
      </c>
      <c r="N28">
        <f t="shared" si="5"/>
        <v>1</v>
      </c>
    </row>
    <row r="29" spans="1:14" x14ac:dyDescent="0.3">
      <c r="A29" s="8" t="s">
        <v>13</v>
      </c>
      <c r="B29" s="8" t="s">
        <v>16</v>
      </c>
      <c r="C29" s="8"/>
      <c r="D29" s="9">
        <v>14840</v>
      </c>
      <c r="E29" s="9">
        <v>510</v>
      </c>
      <c r="F29" s="9">
        <v>60761.666666666657</v>
      </c>
      <c r="G29" s="9">
        <v>510</v>
      </c>
      <c r="I29" s="3">
        <f t="shared" si="1"/>
        <v>510</v>
      </c>
      <c r="K29">
        <f t="shared" si="2"/>
        <v>0</v>
      </c>
      <c r="L29">
        <f t="shared" si="3"/>
        <v>1</v>
      </c>
      <c r="M29">
        <f t="shared" si="4"/>
        <v>0</v>
      </c>
      <c r="N29">
        <f t="shared" si="5"/>
        <v>1</v>
      </c>
    </row>
    <row r="30" spans="1:14" x14ac:dyDescent="0.3">
      <c r="A30" s="5" t="s">
        <v>13</v>
      </c>
      <c r="B30" s="5" t="s">
        <v>17</v>
      </c>
      <c r="C30" s="5"/>
      <c r="D30" s="6">
        <v>0</v>
      </c>
      <c r="E30" s="6">
        <v>530</v>
      </c>
      <c r="F30" s="6">
        <v>530</v>
      </c>
      <c r="G30" s="6">
        <v>530</v>
      </c>
      <c r="I30" s="3">
        <f t="shared" si="1"/>
        <v>0</v>
      </c>
      <c r="K30">
        <f t="shared" si="2"/>
        <v>1</v>
      </c>
      <c r="L30">
        <f t="shared" si="3"/>
        <v>0</v>
      </c>
      <c r="M30">
        <f t="shared" si="4"/>
        <v>0</v>
      </c>
      <c r="N30">
        <f t="shared" si="5"/>
        <v>0</v>
      </c>
    </row>
    <row r="31" spans="1:14" x14ac:dyDescent="0.3">
      <c r="A31" s="10" t="s">
        <v>13</v>
      </c>
      <c r="B31" s="10" t="s">
        <v>18</v>
      </c>
      <c r="C31" s="10"/>
      <c r="D31" s="11">
        <v>0</v>
      </c>
      <c r="E31" s="11">
        <v>0</v>
      </c>
      <c r="F31" s="11">
        <v>0</v>
      </c>
      <c r="G31" s="11">
        <v>0</v>
      </c>
      <c r="I31" s="3">
        <f t="shared" si="1"/>
        <v>0</v>
      </c>
      <c r="K31">
        <f t="shared" si="2"/>
        <v>1</v>
      </c>
      <c r="L31">
        <f t="shared" si="3"/>
        <v>1</v>
      </c>
      <c r="M31">
        <f t="shared" si="4"/>
        <v>1</v>
      </c>
      <c r="N31">
        <f t="shared" si="5"/>
        <v>1</v>
      </c>
    </row>
    <row r="32" spans="1:14" x14ac:dyDescent="0.3">
      <c r="A32" s="5" t="s">
        <v>14</v>
      </c>
      <c r="B32" s="5" t="s">
        <v>16</v>
      </c>
      <c r="C32" s="5"/>
      <c r="D32" s="6">
        <v>27058.26666666667</v>
      </c>
      <c r="E32" s="6">
        <v>16493.866666666669</v>
      </c>
      <c r="F32" s="6">
        <v>315563.56666666671</v>
      </c>
      <c r="G32" s="6">
        <v>32518.2</v>
      </c>
      <c r="I32" s="3">
        <f t="shared" si="1"/>
        <v>16493.866666666669</v>
      </c>
      <c r="K32">
        <f t="shared" si="2"/>
        <v>0</v>
      </c>
      <c r="L32">
        <f t="shared" si="3"/>
        <v>1</v>
      </c>
      <c r="M32">
        <f t="shared" si="4"/>
        <v>0</v>
      </c>
      <c r="N32">
        <f t="shared" si="5"/>
        <v>0</v>
      </c>
    </row>
    <row r="33" spans="1:14" x14ac:dyDescent="0.3">
      <c r="A33" s="5" t="s">
        <v>14</v>
      </c>
      <c r="B33" s="5" t="s">
        <v>17</v>
      </c>
      <c r="C33" s="5"/>
      <c r="D33" s="6">
        <v>0</v>
      </c>
      <c r="E33" s="6">
        <v>100</v>
      </c>
      <c r="F33" s="6">
        <v>100</v>
      </c>
      <c r="G33" s="6">
        <v>100</v>
      </c>
      <c r="I33" s="3">
        <f t="shared" si="1"/>
        <v>0</v>
      </c>
      <c r="K33">
        <f t="shared" si="2"/>
        <v>1</v>
      </c>
      <c r="L33">
        <f t="shared" si="3"/>
        <v>0</v>
      </c>
      <c r="M33">
        <f t="shared" si="4"/>
        <v>0</v>
      </c>
      <c r="N33">
        <f t="shared" si="5"/>
        <v>0</v>
      </c>
    </row>
    <row r="34" spans="1:14" x14ac:dyDescent="0.3">
      <c r="A34" s="5" t="s">
        <v>14</v>
      </c>
      <c r="B34" s="5" t="s">
        <v>18</v>
      </c>
      <c r="C34" s="5"/>
      <c r="D34" s="6">
        <v>0</v>
      </c>
      <c r="E34" s="6">
        <v>0</v>
      </c>
      <c r="F34" s="6">
        <v>0</v>
      </c>
      <c r="G34" s="6">
        <v>0</v>
      </c>
      <c r="I34" s="3">
        <f t="shared" si="1"/>
        <v>0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1</v>
      </c>
    </row>
    <row r="35" spans="1:14" x14ac:dyDescent="0.3">
      <c r="A35" s="8" t="s">
        <v>15</v>
      </c>
      <c r="B35" s="8" t="s">
        <v>16</v>
      </c>
      <c r="C35" s="8"/>
      <c r="D35" s="9">
        <v>0</v>
      </c>
      <c r="E35" s="9">
        <v>0</v>
      </c>
      <c r="F35" s="9">
        <v>9768.5999999999985</v>
      </c>
      <c r="G35" s="9">
        <v>0</v>
      </c>
      <c r="I35" s="3">
        <f t="shared" si="1"/>
        <v>0</v>
      </c>
      <c r="K35">
        <f t="shared" si="2"/>
        <v>1</v>
      </c>
      <c r="L35">
        <f t="shared" si="3"/>
        <v>1</v>
      </c>
      <c r="M35">
        <f t="shared" si="4"/>
        <v>0</v>
      </c>
      <c r="N35">
        <f t="shared" si="5"/>
        <v>1</v>
      </c>
    </row>
    <row r="36" spans="1:14" x14ac:dyDescent="0.3">
      <c r="A36" s="5" t="s">
        <v>15</v>
      </c>
      <c r="B36" s="5" t="s">
        <v>17</v>
      </c>
      <c r="C36" s="5"/>
      <c r="D36" s="6">
        <v>0</v>
      </c>
      <c r="E36" s="6">
        <v>2830</v>
      </c>
      <c r="F36" s="6">
        <v>2830</v>
      </c>
      <c r="G36" s="6">
        <v>2830</v>
      </c>
      <c r="I36" s="3">
        <f t="shared" si="1"/>
        <v>0</v>
      </c>
      <c r="K36">
        <f t="shared" si="2"/>
        <v>1</v>
      </c>
      <c r="L36">
        <f t="shared" si="3"/>
        <v>0</v>
      </c>
      <c r="M36">
        <f t="shared" si="4"/>
        <v>0</v>
      </c>
      <c r="N36">
        <f t="shared" si="5"/>
        <v>0</v>
      </c>
    </row>
    <row r="37" spans="1:14" ht="15" thickBot="1" x14ac:dyDescent="0.35">
      <c r="A37" s="14" t="s">
        <v>15</v>
      </c>
      <c r="B37" s="14" t="s">
        <v>18</v>
      </c>
      <c r="C37" s="14"/>
      <c r="D37" s="15">
        <v>0</v>
      </c>
      <c r="E37" s="15">
        <v>0</v>
      </c>
      <c r="F37" s="15">
        <v>0</v>
      </c>
      <c r="G37" s="15">
        <v>0</v>
      </c>
      <c r="I37" s="3">
        <f t="shared" si="1"/>
        <v>0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</row>
    <row r="38" spans="1:14" x14ac:dyDescent="0.3">
      <c r="A38" s="16" t="s">
        <v>29</v>
      </c>
      <c r="B38" s="5"/>
      <c r="C38" s="5"/>
      <c r="D38" s="17">
        <f>SUM(K2:K37)</f>
        <v>24</v>
      </c>
      <c r="E38" s="17">
        <f t="shared" ref="E38:G38" si="6">SUM(L2:L37)</f>
        <v>20</v>
      </c>
      <c r="F38" s="17">
        <f t="shared" si="6"/>
        <v>10</v>
      </c>
      <c r="G38" s="17">
        <f t="shared" si="6"/>
        <v>16</v>
      </c>
    </row>
    <row r="39" spans="1:14" x14ac:dyDescent="0.3">
      <c r="A39" s="16" t="s">
        <v>30</v>
      </c>
      <c r="B39" s="5"/>
      <c r="C39" s="5"/>
      <c r="D39" s="18">
        <f>D38/36</f>
        <v>0.66666666666666663</v>
      </c>
      <c r="E39" s="18">
        <f t="shared" ref="E39:G39" si="7">E38/36</f>
        <v>0.55555555555555558</v>
      </c>
      <c r="F39" s="18">
        <f t="shared" si="7"/>
        <v>0.27777777777777779</v>
      </c>
      <c r="G39" s="18">
        <f t="shared" si="7"/>
        <v>0.44444444444444442</v>
      </c>
    </row>
    <row r="40" spans="1:14" x14ac:dyDescent="0.3">
      <c r="A40" s="16" t="s">
        <v>31</v>
      </c>
      <c r="B40" s="5"/>
      <c r="C40" s="5"/>
      <c r="D40" s="17">
        <f>QUARTILE(D2:D37,2)</f>
        <v>0</v>
      </c>
      <c r="E40" s="17">
        <f t="shared" ref="E40:G40" si="8">QUARTILE(E2:E37,2)</f>
        <v>250</v>
      </c>
      <c r="F40" s="17">
        <f t="shared" si="8"/>
        <v>1615</v>
      </c>
      <c r="G40" s="17">
        <f t="shared" si="8"/>
        <v>390</v>
      </c>
    </row>
    <row r="41" spans="1:14" x14ac:dyDescent="0.3">
      <c r="A41" s="16" t="s">
        <v>32</v>
      </c>
      <c r="B41" s="5"/>
      <c r="C41" s="5"/>
      <c r="D41" s="6">
        <f>AVERAGE(D2:D37)</f>
        <v>10800.234259259259</v>
      </c>
      <c r="E41" s="6">
        <f t="shared" ref="E41:G41" si="9">AVERAGE(E2:E37)</f>
        <v>3297.1861111111111</v>
      </c>
      <c r="F41" s="6">
        <f t="shared" si="9"/>
        <v>20310.030555555553</v>
      </c>
      <c r="G41" s="6">
        <f t="shared" si="9"/>
        <v>4050.6398148148146</v>
      </c>
    </row>
  </sheetData>
  <conditionalFormatting sqref="D2:G37">
    <cfRule type="expression" dxfId="9" priority="1">
      <formula>D2=MIN($D2:$G2)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D971-0C21-4488-9832-CF994A8C4161}">
  <dimension ref="A1:V41"/>
  <sheetViews>
    <sheetView showGridLines="0" workbookViewId="0">
      <selection activeCell="D2" sqref="D2"/>
    </sheetView>
  </sheetViews>
  <sheetFormatPr defaultRowHeight="14.4" x14ac:dyDescent="0.3"/>
  <cols>
    <col min="1" max="1" width="10.44140625" bestFit="1" customWidth="1"/>
    <col min="2" max="2" width="10.6640625" bestFit="1" customWidth="1"/>
    <col min="3" max="3" width="6.44140625" customWidth="1"/>
    <col min="4" max="4" width="9" customWidth="1"/>
  </cols>
  <sheetData>
    <row r="1" spans="1:22" ht="15" thickBot="1" x14ac:dyDescent="0.35">
      <c r="A1" s="7" t="s">
        <v>1</v>
      </c>
      <c r="B1" s="7" t="s">
        <v>2</v>
      </c>
      <c r="C1" s="7"/>
      <c r="D1" s="7" t="s">
        <v>64</v>
      </c>
      <c r="E1" s="7" t="s">
        <v>47</v>
      </c>
      <c r="F1" s="7" t="s">
        <v>46</v>
      </c>
      <c r="G1" s="7" t="s">
        <v>45</v>
      </c>
      <c r="H1" s="7" t="s">
        <v>44</v>
      </c>
      <c r="I1" s="7" t="s">
        <v>43</v>
      </c>
      <c r="J1" s="7" t="s">
        <v>42</v>
      </c>
      <c r="K1" s="7" t="s">
        <v>41</v>
      </c>
    </row>
    <row r="2" spans="1:22" x14ac:dyDescent="0.3">
      <c r="A2" s="12" t="s">
        <v>4</v>
      </c>
      <c r="B2" s="12" t="s">
        <v>16</v>
      </c>
      <c r="C2" s="12"/>
      <c r="D2" s="13">
        <v>90</v>
      </c>
      <c r="E2" s="13">
        <v>26200</v>
      </c>
      <c r="F2" s="13">
        <v>650040</v>
      </c>
      <c r="G2" s="13">
        <v>650040</v>
      </c>
      <c r="H2" s="13">
        <v>639370</v>
      </c>
      <c r="I2" s="13">
        <v>1365390</v>
      </c>
      <c r="J2" s="13">
        <v>654950</v>
      </c>
      <c r="K2" s="13">
        <v>645170</v>
      </c>
      <c r="M2" s="3">
        <f>MIN(D2:K2)</f>
        <v>90</v>
      </c>
      <c r="O2">
        <f>IF(D2=$M2,1,0)</f>
        <v>1</v>
      </c>
      <c r="P2">
        <f t="shared" ref="P2:V2" si="0">IF(E2=$M2,1,0)</f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</row>
    <row r="3" spans="1:22" x14ac:dyDescent="0.3">
      <c r="A3" s="5" t="s">
        <v>4</v>
      </c>
      <c r="B3" s="5" t="s">
        <v>17</v>
      </c>
      <c r="C3" s="5"/>
      <c r="D3" s="6">
        <v>236100</v>
      </c>
      <c r="E3" s="6">
        <v>167470</v>
      </c>
      <c r="F3" s="6">
        <v>993960</v>
      </c>
      <c r="G3" s="6">
        <v>766460</v>
      </c>
      <c r="H3" s="6">
        <v>751390</v>
      </c>
      <c r="I3" s="6">
        <v>1580630</v>
      </c>
      <c r="J3" s="6">
        <v>750520</v>
      </c>
      <c r="K3" s="6">
        <v>771770</v>
      </c>
      <c r="M3" s="3">
        <f t="shared" ref="M3:M37" si="1">MIN(D3:K3)</f>
        <v>167470</v>
      </c>
      <c r="O3">
        <f t="shared" ref="O3:O37" si="2">IF(D3=$M3,1,0)</f>
        <v>0</v>
      </c>
      <c r="P3">
        <f t="shared" ref="P3:P37" si="3">IF(E3=$M3,1,0)</f>
        <v>1</v>
      </c>
      <c r="Q3">
        <f t="shared" ref="Q3:Q37" si="4">IF(F3=$M3,1,0)</f>
        <v>0</v>
      </c>
      <c r="R3">
        <f t="shared" ref="R3:R37" si="5">IF(G3=$M3,1,0)</f>
        <v>0</v>
      </c>
      <c r="S3">
        <f t="shared" ref="S3:S37" si="6">IF(H3=$M3,1,0)</f>
        <v>0</v>
      </c>
      <c r="T3">
        <f t="shared" ref="T3:T37" si="7">IF(I3=$M3,1,0)</f>
        <v>0</v>
      </c>
      <c r="U3">
        <f t="shared" ref="U3:U37" si="8">IF(J3=$M3,1,0)</f>
        <v>0</v>
      </c>
      <c r="V3">
        <f t="shared" ref="V3:V37" si="9">IF(K3=$M3,1,0)</f>
        <v>0</v>
      </c>
    </row>
    <row r="4" spans="1:22" x14ac:dyDescent="0.3">
      <c r="A4" s="5" t="s">
        <v>4</v>
      </c>
      <c r="B4" s="5" t="s">
        <v>18</v>
      </c>
      <c r="C4" s="5"/>
      <c r="D4" s="6">
        <v>0</v>
      </c>
      <c r="E4" s="6">
        <v>91200</v>
      </c>
      <c r="F4" s="6">
        <v>1192950</v>
      </c>
      <c r="G4" s="6">
        <v>616140</v>
      </c>
      <c r="H4" s="6">
        <v>640330</v>
      </c>
      <c r="I4" s="6">
        <v>1684520</v>
      </c>
      <c r="J4" s="6">
        <v>640220</v>
      </c>
      <c r="K4" s="6">
        <v>625690</v>
      </c>
      <c r="M4" s="3">
        <f t="shared" si="1"/>
        <v>0</v>
      </c>
      <c r="O4">
        <f t="shared" si="2"/>
        <v>1</v>
      </c>
      <c r="P4">
        <f t="shared" si="3"/>
        <v>0</v>
      </c>
      <c r="Q4">
        <f t="shared" si="4"/>
        <v>0</v>
      </c>
      <c r="R4">
        <f t="shared" si="5"/>
        <v>0</v>
      </c>
      <c r="S4">
        <f t="shared" si="6"/>
        <v>0</v>
      </c>
      <c r="T4">
        <f t="shared" si="7"/>
        <v>0</v>
      </c>
      <c r="U4">
        <f t="shared" si="8"/>
        <v>0</v>
      </c>
      <c r="V4">
        <f t="shared" si="9"/>
        <v>0</v>
      </c>
    </row>
    <row r="5" spans="1:22" x14ac:dyDescent="0.3">
      <c r="A5" s="8" t="s">
        <v>5</v>
      </c>
      <c r="B5" s="8" t="s">
        <v>16</v>
      </c>
      <c r="C5" s="8"/>
      <c r="D5" s="9">
        <v>0</v>
      </c>
      <c r="E5" s="9">
        <v>1642520</v>
      </c>
      <c r="F5" s="9">
        <v>0</v>
      </c>
      <c r="G5" s="9">
        <v>3440</v>
      </c>
      <c r="H5" s="9">
        <v>3440</v>
      </c>
      <c r="I5" s="9">
        <v>207920</v>
      </c>
      <c r="J5" s="9">
        <v>0</v>
      </c>
      <c r="K5" s="9">
        <v>3440</v>
      </c>
      <c r="M5" s="3">
        <f t="shared" si="1"/>
        <v>0</v>
      </c>
      <c r="O5">
        <f t="shared" si="2"/>
        <v>1</v>
      </c>
      <c r="P5">
        <f t="shared" si="3"/>
        <v>0</v>
      </c>
      <c r="Q5">
        <f t="shared" si="4"/>
        <v>1</v>
      </c>
      <c r="R5">
        <f t="shared" si="5"/>
        <v>0</v>
      </c>
      <c r="S5">
        <f t="shared" si="6"/>
        <v>0</v>
      </c>
      <c r="T5">
        <f t="shared" si="7"/>
        <v>0</v>
      </c>
      <c r="U5">
        <f t="shared" si="8"/>
        <v>1</v>
      </c>
      <c r="V5">
        <f t="shared" si="9"/>
        <v>0</v>
      </c>
    </row>
    <row r="6" spans="1:22" x14ac:dyDescent="0.3">
      <c r="A6" s="5" t="s">
        <v>5</v>
      </c>
      <c r="B6" s="5" t="s">
        <v>17</v>
      </c>
      <c r="C6" s="5"/>
      <c r="D6" s="6">
        <v>0</v>
      </c>
      <c r="E6" s="6">
        <v>1206348</v>
      </c>
      <c r="F6" s="6">
        <v>0</v>
      </c>
      <c r="G6" s="6">
        <v>14880</v>
      </c>
      <c r="H6" s="6">
        <v>15300</v>
      </c>
      <c r="I6" s="6">
        <v>146970</v>
      </c>
      <c r="J6" s="6">
        <v>0</v>
      </c>
      <c r="K6" s="6">
        <v>14880</v>
      </c>
      <c r="M6" s="3">
        <f t="shared" si="1"/>
        <v>0</v>
      </c>
      <c r="O6">
        <f t="shared" si="2"/>
        <v>1</v>
      </c>
      <c r="P6">
        <f t="shared" si="3"/>
        <v>0</v>
      </c>
      <c r="Q6">
        <f t="shared" si="4"/>
        <v>1</v>
      </c>
      <c r="R6">
        <f t="shared" si="5"/>
        <v>0</v>
      </c>
      <c r="S6">
        <f t="shared" si="6"/>
        <v>0</v>
      </c>
      <c r="T6">
        <f t="shared" si="7"/>
        <v>0</v>
      </c>
      <c r="U6">
        <f t="shared" si="8"/>
        <v>1</v>
      </c>
      <c r="V6">
        <f t="shared" si="9"/>
        <v>0</v>
      </c>
    </row>
    <row r="7" spans="1:22" x14ac:dyDescent="0.3">
      <c r="A7" s="10" t="s">
        <v>5</v>
      </c>
      <c r="B7" s="10" t="s">
        <v>18</v>
      </c>
      <c r="C7" s="10"/>
      <c r="D7" s="11">
        <v>0</v>
      </c>
      <c r="E7" s="11">
        <v>109986.8333333333</v>
      </c>
      <c r="F7" s="11">
        <v>0</v>
      </c>
      <c r="G7" s="11">
        <v>3440</v>
      </c>
      <c r="H7" s="11">
        <v>3580</v>
      </c>
      <c r="I7" s="11">
        <v>79700</v>
      </c>
      <c r="J7" s="11">
        <v>0</v>
      </c>
      <c r="K7" s="11">
        <v>3440</v>
      </c>
      <c r="M7" s="3">
        <f t="shared" si="1"/>
        <v>0</v>
      </c>
      <c r="O7">
        <f t="shared" si="2"/>
        <v>1</v>
      </c>
      <c r="P7">
        <f t="shared" si="3"/>
        <v>0</v>
      </c>
      <c r="Q7">
        <f t="shared" si="4"/>
        <v>1</v>
      </c>
      <c r="R7">
        <f t="shared" si="5"/>
        <v>0</v>
      </c>
      <c r="S7">
        <f t="shared" si="6"/>
        <v>0</v>
      </c>
      <c r="T7">
        <f t="shared" si="7"/>
        <v>0</v>
      </c>
      <c r="U7">
        <f t="shared" si="8"/>
        <v>1</v>
      </c>
      <c r="V7">
        <f t="shared" si="9"/>
        <v>0</v>
      </c>
    </row>
    <row r="8" spans="1:22" x14ac:dyDescent="0.3">
      <c r="A8" s="5" t="s">
        <v>6</v>
      </c>
      <c r="B8" s="5" t="s">
        <v>16</v>
      </c>
      <c r="C8" s="5"/>
      <c r="D8" s="6">
        <v>9478.7000000000007</v>
      </c>
      <c r="E8" s="6">
        <v>646840</v>
      </c>
      <c r="F8" s="6">
        <v>0</v>
      </c>
      <c r="G8" s="6">
        <v>291060</v>
      </c>
      <c r="H8" s="6">
        <v>295050</v>
      </c>
      <c r="I8" s="6">
        <v>237680</v>
      </c>
      <c r="J8" s="6">
        <v>48230</v>
      </c>
      <c r="K8" s="6">
        <v>291060</v>
      </c>
      <c r="M8" s="3">
        <f t="shared" si="1"/>
        <v>0</v>
      </c>
      <c r="O8">
        <f t="shared" si="2"/>
        <v>0</v>
      </c>
      <c r="P8">
        <f t="shared" si="3"/>
        <v>0</v>
      </c>
      <c r="Q8">
        <f t="shared" si="4"/>
        <v>1</v>
      </c>
      <c r="R8">
        <f t="shared" si="5"/>
        <v>0</v>
      </c>
      <c r="S8">
        <f t="shared" si="6"/>
        <v>0</v>
      </c>
      <c r="T8">
        <f t="shared" si="7"/>
        <v>0</v>
      </c>
      <c r="U8">
        <f t="shared" si="8"/>
        <v>0</v>
      </c>
      <c r="V8">
        <f t="shared" si="9"/>
        <v>0</v>
      </c>
    </row>
    <row r="9" spans="1:22" x14ac:dyDescent="0.3">
      <c r="A9" s="5" t="s">
        <v>6</v>
      </c>
      <c r="B9" s="5" t="s">
        <v>17</v>
      </c>
      <c r="C9" s="5"/>
      <c r="D9" s="6">
        <v>150</v>
      </c>
      <c r="E9" s="6">
        <v>0</v>
      </c>
      <c r="F9" s="6">
        <v>380</v>
      </c>
      <c r="G9" s="6">
        <v>356400</v>
      </c>
      <c r="H9" s="6">
        <v>362730</v>
      </c>
      <c r="I9" s="6">
        <v>255060</v>
      </c>
      <c r="J9" s="6">
        <v>130990</v>
      </c>
      <c r="K9" s="6">
        <v>356400</v>
      </c>
      <c r="M9" s="3">
        <f t="shared" si="1"/>
        <v>0</v>
      </c>
      <c r="O9">
        <f t="shared" si="2"/>
        <v>0</v>
      </c>
      <c r="P9">
        <f t="shared" si="3"/>
        <v>1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7"/>
        <v>0</v>
      </c>
      <c r="U9">
        <f t="shared" si="8"/>
        <v>0</v>
      </c>
      <c r="V9">
        <f t="shared" si="9"/>
        <v>0</v>
      </c>
    </row>
    <row r="10" spans="1:22" x14ac:dyDescent="0.3">
      <c r="A10" s="5" t="s">
        <v>6</v>
      </c>
      <c r="B10" s="5" t="s">
        <v>18</v>
      </c>
      <c r="C10" s="5"/>
      <c r="D10" s="6">
        <v>0</v>
      </c>
      <c r="E10" s="6">
        <v>706170</v>
      </c>
      <c r="F10" s="6">
        <v>0</v>
      </c>
      <c r="G10" s="6">
        <v>291060</v>
      </c>
      <c r="H10" s="6">
        <v>296340</v>
      </c>
      <c r="I10" s="6">
        <v>137520</v>
      </c>
      <c r="J10" s="6">
        <v>48230</v>
      </c>
      <c r="K10" s="6">
        <v>291060</v>
      </c>
      <c r="M10" s="3">
        <f t="shared" si="1"/>
        <v>0</v>
      </c>
      <c r="O10">
        <f t="shared" si="2"/>
        <v>1</v>
      </c>
      <c r="P10">
        <f t="shared" si="3"/>
        <v>0</v>
      </c>
      <c r="Q10">
        <f t="shared" si="4"/>
        <v>1</v>
      </c>
      <c r="R10">
        <f t="shared" si="5"/>
        <v>0</v>
      </c>
      <c r="S10">
        <f t="shared" si="6"/>
        <v>0</v>
      </c>
      <c r="T10">
        <f t="shared" si="7"/>
        <v>0</v>
      </c>
      <c r="U10">
        <f t="shared" si="8"/>
        <v>0</v>
      </c>
      <c r="V10">
        <f t="shared" si="9"/>
        <v>0</v>
      </c>
    </row>
    <row r="11" spans="1:22" x14ac:dyDescent="0.3">
      <c r="A11" s="8" t="s">
        <v>7</v>
      </c>
      <c r="B11" s="8" t="s">
        <v>16</v>
      </c>
      <c r="C11" s="8"/>
      <c r="D11" s="9">
        <v>0</v>
      </c>
      <c r="E11" s="9">
        <v>2446070.5714285709</v>
      </c>
      <c r="F11" s="9">
        <v>0</v>
      </c>
      <c r="G11" s="9">
        <v>0</v>
      </c>
      <c r="H11" s="9">
        <v>0</v>
      </c>
      <c r="I11" s="9">
        <v>111600</v>
      </c>
      <c r="J11" s="9">
        <v>0</v>
      </c>
      <c r="K11" s="9">
        <v>0</v>
      </c>
      <c r="M11" s="3">
        <f t="shared" si="1"/>
        <v>0</v>
      </c>
      <c r="O11">
        <f t="shared" si="2"/>
        <v>1</v>
      </c>
      <c r="P11">
        <f t="shared" si="3"/>
        <v>0</v>
      </c>
      <c r="Q11">
        <f t="shared" si="4"/>
        <v>1</v>
      </c>
      <c r="R11">
        <f t="shared" si="5"/>
        <v>1</v>
      </c>
      <c r="S11">
        <f t="shared" si="6"/>
        <v>1</v>
      </c>
      <c r="T11">
        <f t="shared" si="7"/>
        <v>0</v>
      </c>
      <c r="U11">
        <f t="shared" si="8"/>
        <v>1</v>
      </c>
      <c r="V11">
        <f t="shared" si="9"/>
        <v>1</v>
      </c>
    </row>
    <row r="12" spans="1:22" x14ac:dyDescent="0.3">
      <c r="A12" s="5" t="s">
        <v>7</v>
      </c>
      <c r="B12" s="5" t="s">
        <v>17</v>
      </c>
      <c r="C12" s="5"/>
      <c r="D12" s="6">
        <v>664.5</v>
      </c>
      <c r="E12" s="6">
        <v>4100838</v>
      </c>
      <c r="F12" s="6">
        <v>0</v>
      </c>
      <c r="G12" s="6">
        <v>0</v>
      </c>
      <c r="H12" s="6">
        <v>0</v>
      </c>
      <c r="I12" s="6">
        <v>20390</v>
      </c>
      <c r="J12" s="6">
        <v>0</v>
      </c>
      <c r="K12" s="6">
        <v>0</v>
      </c>
      <c r="M12" s="3">
        <f t="shared" si="1"/>
        <v>0</v>
      </c>
      <c r="O12">
        <f t="shared" si="2"/>
        <v>0</v>
      </c>
      <c r="P12">
        <f t="shared" si="3"/>
        <v>0</v>
      </c>
      <c r="Q12">
        <f t="shared" si="4"/>
        <v>1</v>
      </c>
      <c r="R12">
        <f t="shared" si="5"/>
        <v>1</v>
      </c>
      <c r="S12">
        <f t="shared" si="6"/>
        <v>1</v>
      </c>
      <c r="T12">
        <f t="shared" si="7"/>
        <v>0</v>
      </c>
      <c r="U12">
        <f t="shared" si="8"/>
        <v>1</v>
      </c>
      <c r="V12">
        <f t="shared" si="9"/>
        <v>1</v>
      </c>
    </row>
    <row r="13" spans="1:22" x14ac:dyDescent="0.3">
      <c r="A13" s="10" t="s">
        <v>7</v>
      </c>
      <c r="B13" s="10" t="s">
        <v>18</v>
      </c>
      <c r="C13" s="10"/>
      <c r="D13" s="11">
        <v>380</v>
      </c>
      <c r="E13" s="11">
        <v>217290</v>
      </c>
      <c r="F13" s="11">
        <v>0</v>
      </c>
      <c r="G13" s="11">
        <v>0</v>
      </c>
      <c r="H13" s="11">
        <v>0</v>
      </c>
      <c r="I13" s="11">
        <v>28150</v>
      </c>
      <c r="J13" s="11">
        <v>0</v>
      </c>
      <c r="K13" s="11">
        <v>0</v>
      </c>
      <c r="M13" s="3">
        <f t="shared" si="1"/>
        <v>0</v>
      </c>
      <c r="O13">
        <f t="shared" si="2"/>
        <v>0</v>
      </c>
      <c r="P13">
        <f t="shared" si="3"/>
        <v>0</v>
      </c>
      <c r="Q13">
        <f t="shared" si="4"/>
        <v>1</v>
      </c>
      <c r="R13">
        <f t="shared" si="5"/>
        <v>1</v>
      </c>
      <c r="S13">
        <f t="shared" si="6"/>
        <v>1</v>
      </c>
      <c r="T13">
        <f t="shared" si="7"/>
        <v>0</v>
      </c>
      <c r="U13">
        <f t="shared" si="8"/>
        <v>1</v>
      </c>
      <c r="V13">
        <f t="shared" si="9"/>
        <v>1</v>
      </c>
    </row>
    <row r="14" spans="1:22" x14ac:dyDescent="0.3">
      <c r="A14" s="5" t="s">
        <v>8</v>
      </c>
      <c r="B14" s="5" t="s">
        <v>16</v>
      </c>
      <c r="C14" s="5"/>
      <c r="D14" s="6">
        <v>34379.833333333328</v>
      </c>
      <c r="E14" s="6">
        <v>229030</v>
      </c>
      <c r="F14" s="6">
        <v>0</v>
      </c>
      <c r="G14" s="6">
        <v>0</v>
      </c>
      <c r="H14" s="6">
        <v>0</v>
      </c>
      <c r="I14" s="6">
        <v>672640</v>
      </c>
      <c r="J14" s="6">
        <v>0</v>
      </c>
      <c r="K14" s="6">
        <v>0</v>
      </c>
      <c r="M14" s="3">
        <f t="shared" si="1"/>
        <v>0</v>
      </c>
      <c r="O14">
        <f t="shared" si="2"/>
        <v>0</v>
      </c>
      <c r="P14">
        <f t="shared" si="3"/>
        <v>0</v>
      </c>
      <c r="Q14">
        <f t="shared" si="4"/>
        <v>1</v>
      </c>
      <c r="R14">
        <f t="shared" si="5"/>
        <v>1</v>
      </c>
      <c r="S14">
        <f t="shared" si="6"/>
        <v>1</v>
      </c>
      <c r="T14">
        <f t="shared" si="7"/>
        <v>0</v>
      </c>
      <c r="U14">
        <f t="shared" si="8"/>
        <v>1</v>
      </c>
      <c r="V14">
        <f t="shared" si="9"/>
        <v>1</v>
      </c>
    </row>
    <row r="15" spans="1:22" x14ac:dyDescent="0.3">
      <c r="A15" s="5" t="s">
        <v>8</v>
      </c>
      <c r="B15" s="5" t="s">
        <v>17</v>
      </c>
      <c r="C15" s="5"/>
      <c r="D15" s="6">
        <v>9617.9999999999927</v>
      </c>
      <c r="E15" s="6">
        <v>0</v>
      </c>
      <c r="F15" s="6">
        <v>7100</v>
      </c>
      <c r="G15" s="6">
        <v>7100</v>
      </c>
      <c r="H15" s="6">
        <v>7100</v>
      </c>
      <c r="I15" s="6">
        <v>1094340</v>
      </c>
      <c r="J15" s="6">
        <v>7100</v>
      </c>
      <c r="K15" s="6">
        <v>7100</v>
      </c>
      <c r="M15" s="3">
        <f t="shared" si="1"/>
        <v>0</v>
      </c>
      <c r="O15">
        <f t="shared" si="2"/>
        <v>0</v>
      </c>
      <c r="P15">
        <f t="shared" si="3"/>
        <v>1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7"/>
        <v>0</v>
      </c>
      <c r="U15">
        <f t="shared" si="8"/>
        <v>0</v>
      </c>
      <c r="V15">
        <f t="shared" si="9"/>
        <v>0</v>
      </c>
    </row>
    <row r="16" spans="1:22" x14ac:dyDescent="0.3">
      <c r="A16" s="5" t="s">
        <v>8</v>
      </c>
      <c r="B16" s="5" t="s">
        <v>18</v>
      </c>
      <c r="C16" s="5"/>
      <c r="D16" s="6">
        <v>0</v>
      </c>
      <c r="E16" s="6">
        <v>1807226.4</v>
      </c>
      <c r="F16" s="6">
        <v>0</v>
      </c>
      <c r="G16" s="6">
        <v>0</v>
      </c>
      <c r="H16" s="6">
        <v>0</v>
      </c>
      <c r="I16" s="6">
        <v>646750</v>
      </c>
      <c r="J16" s="6">
        <v>0</v>
      </c>
      <c r="K16" s="6">
        <v>0</v>
      </c>
      <c r="M16" s="3">
        <f t="shared" si="1"/>
        <v>0</v>
      </c>
      <c r="O16">
        <f t="shared" si="2"/>
        <v>1</v>
      </c>
      <c r="P16">
        <f t="shared" si="3"/>
        <v>0</v>
      </c>
      <c r="Q16">
        <f t="shared" si="4"/>
        <v>1</v>
      </c>
      <c r="R16">
        <f t="shared" si="5"/>
        <v>1</v>
      </c>
      <c r="S16">
        <f t="shared" si="6"/>
        <v>1</v>
      </c>
      <c r="T16">
        <f t="shared" si="7"/>
        <v>0</v>
      </c>
      <c r="U16">
        <f t="shared" si="8"/>
        <v>1</v>
      </c>
      <c r="V16">
        <f t="shared" si="9"/>
        <v>1</v>
      </c>
    </row>
    <row r="17" spans="1:22" x14ac:dyDescent="0.3">
      <c r="A17" s="8" t="s">
        <v>9</v>
      </c>
      <c r="B17" s="8" t="s">
        <v>16</v>
      </c>
      <c r="C17" s="8"/>
      <c r="D17" s="9">
        <v>0</v>
      </c>
      <c r="E17" s="9">
        <v>0</v>
      </c>
      <c r="F17" s="9">
        <v>1186303.142857143</v>
      </c>
      <c r="G17" s="9">
        <v>2045933.142857143</v>
      </c>
      <c r="H17" s="9">
        <v>4544753.1428571427</v>
      </c>
      <c r="I17" s="9">
        <v>4176323.1428571432</v>
      </c>
      <c r="J17" s="9">
        <v>5526823.1428571427</v>
      </c>
      <c r="K17" s="9">
        <v>1987003.142857143</v>
      </c>
      <c r="M17" s="3">
        <f t="shared" si="1"/>
        <v>0</v>
      </c>
      <c r="O17">
        <f t="shared" si="2"/>
        <v>1</v>
      </c>
      <c r="P17">
        <f t="shared" si="3"/>
        <v>1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7"/>
        <v>0</v>
      </c>
      <c r="U17">
        <f t="shared" si="8"/>
        <v>0</v>
      </c>
      <c r="V17">
        <f t="shared" si="9"/>
        <v>0</v>
      </c>
    </row>
    <row r="18" spans="1:22" x14ac:dyDescent="0.3">
      <c r="A18" s="5" t="s">
        <v>9</v>
      </c>
      <c r="B18" s="5" t="s">
        <v>17</v>
      </c>
      <c r="C18" s="5"/>
      <c r="D18" s="6">
        <v>1222.9000000000001</v>
      </c>
      <c r="E18" s="6">
        <v>137210</v>
      </c>
      <c r="F18" s="6">
        <v>1371260</v>
      </c>
      <c r="G18" s="6">
        <v>6302830</v>
      </c>
      <c r="H18" s="6">
        <v>6295150</v>
      </c>
      <c r="I18" s="6">
        <v>4348570</v>
      </c>
      <c r="J18" s="6">
        <v>5951260</v>
      </c>
      <c r="K18" s="6">
        <v>2335980</v>
      </c>
      <c r="M18" s="3">
        <f t="shared" si="1"/>
        <v>1222.9000000000001</v>
      </c>
      <c r="O18">
        <f t="shared" si="2"/>
        <v>1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7"/>
        <v>0</v>
      </c>
      <c r="U18">
        <f t="shared" si="8"/>
        <v>0</v>
      </c>
      <c r="V18">
        <f t="shared" si="9"/>
        <v>0</v>
      </c>
    </row>
    <row r="19" spans="1:22" x14ac:dyDescent="0.3">
      <c r="A19" s="10" t="s">
        <v>9</v>
      </c>
      <c r="B19" s="10" t="s">
        <v>18</v>
      </c>
      <c r="C19" s="10"/>
      <c r="D19" s="11">
        <v>0</v>
      </c>
      <c r="E19" s="11">
        <v>0</v>
      </c>
      <c r="F19" s="11">
        <v>1171340</v>
      </c>
      <c r="G19" s="11">
        <v>2018240</v>
      </c>
      <c r="H19" s="11">
        <v>2092230</v>
      </c>
      <c r="I19" s="11">
        <v>3557880</v>
      </c>
      <c r="J19" s="11">
        <v>5505320</v>
      </c>
      <c r="K19" s="11">
        <v>2018240</v>
      </c>
      <c r="M19" s="3">
        <f t="shared" si="1"/>
        <v>0</v>
      </c>
      <c r="O19">
        <f t="shared" si="2"/>
        <v>1</v>
      </c>
      <c r="P19">
        <f t="shared" si="3"/>
        <v>1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7"/>
        <v>0</v>
      </c>
      <c r="U19">
        <f t="shared" si="8"/>
        <v>0</v>
      </c>
      <c r="V19">
        <f t="shared" si="9"/>
        <v>0</v>
      </c>
    </row>
    <row r="20" spans="1:22" x14ac:dyDescent="0.3">
      <c r="A20" s="5" t="s">
        <v>10</v>
      </c>
      <c r="B20" s="5" t="s">
        <v>16</v>
      </c>
      <c r="C20" s="5"/>
      <c r="D20" s="6">
        <v>0</v>
      </c>
      <c r="E20" s="6">
        <v>1245060</v>
      </c>
      <c r="F20" s="6">
        <v>400</v>
      </c>
      <c r="G20" s="6">
        <v>328300</v>
      </c>
      <c r="H20" s="6">
        <v>334530</v>
      </c>
      <c r="I20" s="6">
        <v>151950</v>
      </c>
      <c r="J20" s="6">
        <v>0</v>
      </c>
      <c r="K20" s="6">
        <v>328300</v>
      </c>
      <c r="M20" s="3">
        <f t="shared" si="1"/>
        <v>0</v>
      </c>
      <c r="O20">
        <f t="shared" si="2"/>
        <v>1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7"/>
        <v>0</v>
      </c>
      <c r="U20">
        <f t="shared" si="8"/>
        <v>1</v>
      </c>
      <c r="V20">
        <f t="shared" si="9"/>
        <v>0</v>
      </c>
    </row>
    <row r="21" spans="1:22" x14ac:dyDescent="0.3">
      <c r="A21" s="5" t="s">
        <v>10</v>
      </c>
      <c r="B21" s="5" t="s">
        <v>17</v>
      </c>
      <c r="C21" s="5"/>
      <c r="D21" s="6">
        <v>5916.3333333333321</v>
      </c>
      <c r="E21" s="6">
        <v>131200</v>
      </c>
      <c r="F21" s="6">
        <v>1560</v>
      </c>
      <c r="G21" s="6">
        <v>347400</v>
      </c>
      <c r="H21" s="6">
        <v>348080</v>
      </c>
      <c r="I21" s="6">
        <v>224590</v>
      </c>
      <c r="J21" s="6">
        <v>320</v>
      </c>
      <c r="K21" s="6">
        <v>347400</v>
      </c>
      <c r="M21" s="3">
        <f t="shared" si="1"/>
        <v>320</v>
      </c>
      <c r="O21">
        <f t="shared" si="2"/>
        <v>0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7"/>
        <v>0</v>
      </c>
      <c r="U21">
        <f t="shared" si="8"/>
        <v>1</v>
      </c>
      <c r="V21">
        <f t="shared" si="9"/>
        <v>0</v>
      </c>
    </row>
    <row r="22" spans="1:22" x14ac:dyDescent="0.3">
      <c r="A22" s="5" t="s">
        <v>10</v>
      </c>
      <c r="B22" s="5" t="s">
        <v>18</v>
      </c>
      <c r="C22" s="5"/>
      <c r="D22" s="6">
        <v>53620.066666666658</v>
      </c>
      <c r="E22" s="6">
        <v>127890</v>
      </c>
      <c r="F22" s="6">
        <v>400</v>
      </c>
      <c r="G22" s="6">
        <v>328300</v>
      </c>
      <c r="H22" s="6">
        <v>329300</v>
      </c>
      <c r="I22" s="6">
        <v>155640</v>
      </c>
      <c r="J22" s="6">
        <v>0</v>
      </c>
      <c r="K22" s="6">
        <v>328300</v>
      </c>
      <c r="M22" s="3">
        <f t="shared" si="1"/>
        <v>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7"/>
        <v>0</v>
      </c>
      <c r="U22">
        <f t="shared" si="8"/>
        <v>1</v>
      </c>
      <c r="V22">
        <f t="shared" si="9"/>
        <v>0</v>
      </c>
    </row>
    <row r="23" spans="1:22" x14ac:dyDescent="0.3">
      <c r="A23" s="8" t="s">
        <v>11</v>
      </c>
      <c r="B23" s="8" t="s">
        <v>16</v>
      </c>
      <c r="C23" s="8"/>
      <c r="D23" s="9">
        <v>0</v>
      </c>
      <c r="E23" s="9">
        <v>1508220</v>
      </c>
      <c r="F23" s="9">
        <v>0</v>
      </c>
      <c r="G23" s="9">
        <v>0</v>
      </c>
      <c r="H23" s="9">
        <v>36116</v>
      </c>
      <c r="I23" s="9">
        <v>652362</v>
      </c>
      <c r="J23" s="9">
        <v>791312</v>
      </c>
      <c r="K23" s="9">
        <v>0</v>
      </c>
      <c r="M23" s="3">
        <f t="shared" si="1"/>
        <v>0</v>
      </c>
      <c r="O23">
        <f t="shared" si="2"/>
        <v>1</v>
      </c>
      <c r="P23">
        <f t="shared" si="3"/>
        <v>0</v>
      </c>
      <c r="Q23">
        <f t="shared" si="4"/>
        <v>1</v>
      </c>
      <c r="R23">
        <f t="shared" si="5"/>
        <v>1</v>
      </c>
      <c r="S23">
        <f t="shared" si="6"/>
        <v>0</v>
      </c>
      <c r="T23">
        <f t="shared" si="7"/>
        <v>0</v>
      </c>
      <c r="U23">
        <f t="shared" si="8"/>
        <v>0</v>
      </c>
      <c r="V23">
        <f t="shared" si="9"/>
        <v>1</v>
      </c>
    </row>
    <row r="24" spans="1:22" x14ac:dyDescent="0.3">
      <c r="A24" s="5" t="s">
        <v>11</v>
      </c>
      <c r="B24" s="5" t="s">
        <v>17</v>
      </c>
      <c r="C24" s="5"/>
      <c r="D24" s="6">
        <v>0</v>
      </c>
      <c r="E24" s="6">
        <v>1230</v>
      </c>
      <c r="F24" s="6">
        <v>0</v>
      </c>
      <c r="G24" s="6">
        <v>0</v>
      </c>
      <c r="H24" s="6">
        <v>0</v>
      </c>
      <c r="I24" s="6">
        <v>773270</v>
      </c>
      <c r="J24" s="6">
        <v>785400</v>
      </c>
      <c r="K24" s="6">
        <v>0</v>
      </c>
      <c r="M24" s="3">
        <f t="shared" si="1"/>
        <v>0</v>
      </c>
      <c r="O24">
        <f t="shared" si="2"/>
        <v>1</v>
      </c>
      <c r="P24">
        <f t="shared" si="3"/>
        <v>0</v>
      </c>
      <c r="Q24">
        <f t="shared" si="4"/>
        <v>1</v>
      </c>
      <c r="R24">
        <f t="shared" si="5"/>
        <v>1</v>
      </c>
      <c r="S24">
        <f t="shared" si="6"/>
        <v>1</v>
      </c>
      <c r="T24">
        <f t="shared" si="7"/>
        <v>0</v>
      </c>
      <c r="U24">
        <f t="shared" si="8"/>
        <v>0</v>
      </c>
      <c r="V24">
        <f t="shared" si="9"/>
        <v>1</v>
      </c>
    </row>
    <row r="25" spans="1:22" x14ac:dyDescent="0.3">
      <c r="A25" s="10" t="s">
        <v>11</v>
      </c>
      <c r="B25" s="10" t="s">
        <v>18</v>
      </c>
      <c r="C25" s="10"/>
      <c r="D25" s="11">
        <v>1511020</v>
      </c>
      <c r="E25" s="11">
        <v>2406330</v>
      </c>
      <c r="F25" s="11">
        <v>0</v>
      </c>
      <c r="G25" s="11">
        <v>0</v>
      </c>
      <c r="H25" s="11">
        <v>0</v>
      </c>
      <c r="I25" s="11">
        <v>735970</v>
      </c>
      <c r="J25" s="11">
        <v>749920</v>
      </c>
      <c r="K25" s="11">
        <v>0</v>
      </c>
      <c r="M25" s="3">
        <f t="shared" si="1"/>
        <v>0</v>
      </c>
      <c r="O25">
        <f t="shared" si="2"/>
        <v>0</v>
      </c>
      <c r="P25">
        <f t="shared" si="3"/>
        <v>0</v>
      </c>
      <c r="Q25">
        <f t="shared" si="4"/>
        <v>1</v>
      </c>
      <c r="R25">
        <f t="shared" si="5"/>
        <v>1</v>
      </c>
      <c r="S25">
        <f t="shared" si="6"/>
        <v>1</v>
      </c>
      <c r="T25">
        <f t="shared" si="7"/>
        <v>0</v>
      </c>
      <c r="U25">
        <f t="shared" si="8"/>
        <v>0</v>
      </c>
      <c r="V25">
        <f t="shared" si="9"/>
        <v>1</v>
      </c>
    </row>
    <row r="26" spans="1:22" x14ac:dyDescent="0.3">
      <c r="A26" s="5" t="s">
        <v>12</v>
      </c>
      <c r="B26" s="5" t="s">
        <v>16</v>
      </c>
      <c r="C26" s="5"/>
      <c r="D26" s="6">
        <v>0</v>
      </c>
      <c r="E26" s="6">
        <v>2440370</v>
      </c>
      <c r="F26" s="6">
        <v>72940</v>
      </c>
      <c r="G26" s="6">
        <v>64940</v>
      </c>
      <c r="H26" s="6">
        <v>68250</v>
      </c>
      <c r="I26" s="6">
        <v>801691.4</v>
      </c>
      <c r="J26" s="6">
        <v>66490</v>
      </c>
      <c r="K26" s="6">
        <v>64900</v>
      </c>
      <c r="M26" s="3">
        <f t="shared" si="1"/>
        <v>0</v>
      </c>
      <c r="O26">
        <f t="shared" si="2"/>
        <v>1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7"/>
        <v>0</v>
      </c>
      <c r="U26">
        <f t="shared" si="8"/>
        <v>0</v>
      </c>
      <c r="V26">
        <f t="shared" si="9"/>
        <v>0</v>
      </c>
    </row>
    <row r="27" spans="1:22" x14ac:dyDescent="0.3">
      <c r="A27" s="5" t="s">
        <v>12</v>
      </c>
      <c r="B27" s="5" t="s">
        <v>17</v>
      </c>
      <c r="C27" s="5"/>
      <c r="D27" s="6">
        <v>721760</v>
      </c>
      <c r="E27" s="6">
        <v>0</v>
      </c>
      <c r="F27" s="6">
        <v>109900</v>
      </c>
      <c r="G27" s="6">
        <v>82300</v>
      </c>
      <c r="H27" s="6">
        <v>94460</v>
      </c>
      <c r="I27" s="6">
        <v>898140</v>
      </c>
      <c r="J27" s="6">
        <v>87400</v>
      </c>
      <c r="K27" s="6">
        <v>82300</v>
      </c>
      <c r="M27" s="3">
        <f t="shared" si="1"/>
        <v>0</v>
      </c>
      <c r="O27">
        <f t="shared" si="2"/>
        <v>0</v>
      </c>
      <c r="P27">
        <f t="shared" si="3"/>
        <v>1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7"/>
        <v>0</v>
      </c>
      <c r="U27">
        <f t="shared" si="8"/>
        <v>0</v>
      </c>
      <c r="V27">
        <f t="shared" si="9"/>
        <v>0</v>
      </c>
    </row>
    <row r="28" spans="1:22" x14ac:dyDescent="0.3">
      <c r="A28" s="5" t="s">
        <v>12</v>
      </c>
      <c r="B28" s="5" t="s">
        <v>18</v>
      </c>
      <c r="C28" s="5"/>
      <c r="D28" s="6">
        <v>0</v>
      </c>
      <c r="E28" s="6">
        <v>5180600</v>
      </c>
      <c r="F28" s="6">
        <v>80980</v>
      </c>
      <c r="G28" s="6">
        <v>60120</v>
      </c>
      <c r="H28" s="6">
        <v>64430</v>
      </c>
      <c r="I28" s="6">
        <v>983650</v>
      </c>
      <c r="J28" s="6">
        <v>63070</v>
      </c>
      <c r="K28" s="6">
        <v>61560</v>
      </c>
      <c r="M28" s="3">
        <f t="shared" si="1"/>
        <v>0</v>
      </c>
      <c r="O28">
        <f t="shared" si="2"/>
        <v>1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7"/>
        <v>0</v>
      </c>
      <c r="U28">
        <f t="shared" si="8"/>
        <v>0</v>
      </c>
      <c r="V28">
        <f t="shared" si="9"/>
        <v>0</v>
      </c>
    </row>
    <row r="29" spans="1:22" x14ac:dyDescent="0.3">
      <c r="A29" s="8" t="s">
        <v>13</v>
      </c>
      <c r="B29" s="8" t="s">
        <v>16</v>
      </c>
      <c r="C29" s="8"/>
      <c r="D29" s="9">
        <v>387420</v>
      </c>
      <c r="E29" s="9">
        <v>806720</v>
      </c>
      <c r="F29" s="9">
        <v>0</v>
      </c>
      <c r="G29" s="9">
        <v>11120.833333333339</v>
      </c>
      <c r="H29" s="9">
        <v>312960.83333333331</v>
      </c>
      <c r="I29" s="9">
        <v>176610.83333333331</v>
      </c>
      <c r="J29" s="9">
        <v>0</v>
      </c>
      <c r="K29" s="9">
        <v>11120.833333333339</v>
      </c>
      <c r="M29" s="3">
        <f t="shared" si="1"/>
        <v>0</v>
      </c>
      <c r="O29">
        <f t="shared" si="2"/>
        <v>0</v>
      </c>
      <c r="P29">
        <f t="shared" si="3"/>
        <v>0</v>
      </c>
      <c r="Q29">
        <f t="shared" si="4"/>
        <v>1</v>
      </c>
      <c r="R29">
        <f t="shared" si="5"/>
        <v>0</v>
      </c>
      <c r="S29">
        <f t="shared" si="6"/>
        <v>0</v>
      </c>
      <c r="T29">
        <f t="shared" si="7"/>
        <v>0</v>
      </c>
      <c r="U29">
        <f t="shared" si="8"/>
        <v>1</v>
      </c>
      <c r="V29">
        <f t="shared" si="9"/>
        <v>0</v>
      </c>
    </row>
    <row r="30" spans="1:22" x14ac:dyDescent="0.3">
      <c r="A30" s="5" t="s">
        <v>13</v>
      </c>
      <c r="B30" s="5" t="s">
        <v>17</v>
      </c>
      <c r="C30" s="5"/>
      <c r="D30" s="6">
        <v>0</v>
      </c>
      <c r="E30" s="6">
        <v>150330</v>
      </c>
      <c r="F30" s="6">
        <v>0</v>
      </c>
      <c r="G30" s="6">
        <v>17390</v>
      </c>
      <c r="H30" s="6">
        <v>17410</v>
      </c>
      <c r="I30" s="6">
        <v>115780</v>
      </c>
      <c r="J30" s="6">
        <v>0</v>
      </c>
      <c r="K30" s="6">
        <v>17390</v>
      </c>
      <c r="M30" s="3">
        <f t="shared" si="1"/>
        <v>0</v>
      </c>
      <c r="O30">
        <f t="shared" si="2"/>
        <v>1</v>
      </c>
      <c r="P30">
        <f t="shared" si="3"/>
        <v>0</v>
      </c>
      <c r="Q30">
        <f t="shared" si="4"/>
        <v>1</v>
      </c>
      <c r="R30">
        <f t="shared" si="5"/>
        <v>0</v>
      </c>
      <c r="S30">
        <f t="shared" si="6"/>
        <v>0</v>
      </c>
      <c r="T30">
        <f t="shared" si="7"/>
        <v>0</v>
      </c>
      <c r="U30">
        <f t="shared" si="8"/>
        <v>1</v>
      </c>
      <c r="V30">
        <f t="shared" si="9"/>
        <v>0</v>
      </c>
    </row>
    <row r="31" spans="1:22" x14ac:dyDescent="0.3">
      <c r="A31" s="10" t="s">
        <v>13</v>
      </c>
      <c r="B31" s="10" t="s">
        <v>18</v>
      </c>
      <c r="C31" s="10"/>
      <c r="D31" s="11">
        <v>0</v>
      </c>
      <c r="E31" s="11">
        <v>2223840</v>
      </c>
      <c r="F31" s="11">
        <v>0</v>
      </c>
      <c r="G31" s="11">
        <v>8640</v>
      </c>
      <c r="H31" s="11">
        <v>8640</v>
      </c>
      <c r="I31" s="11">
        <v>190670</v>
      </c>
      <c r="J31" s="11">
        <v>0</v>
      </c>
      <c r="K31" s="11">
        <v>8640</v>
      </c>
      <c r="M31" s="3">
        <f t="shared" si="1"/>
        <v>0</v>
      </c>
      <c r="O31">
        <f t="shared" si="2"/>
        <v>1</v>
      </c>
      <c r="P31">
        <f t="shared" si="3"/>
        <v>0</v>
      </c>
      <c r="Q31">
        <f t="shared" si="4"/>
        <v>1</v>
      </c>
      <c r="R31">
        <f t="shared" si="5"/>
        <v>0</v>
      </c>
      <c r="S31">
        <f t="shared" si="6"/>
        <v>0</v>
      </c>
      <c r="T31">
        <f t="shared" si="7"/>
        <v>0</v>
      </c>
      <c r="U31">
        <f t="shared" si="8"/>
        <v>1</v>
      </c>
      <c r="V31">
        <f t="shared" si="9"/>
        <v>0</v>
      </c>
    </row>
    <row r="32" spans="1:22" x14ac:dyDescent="0.3">
      <c r="A32" s="5" t="s">
        <v>14</v>
      </c>
      <c r="B32" s="5" t="s">
        <v>16</v>
      </c>
      <c r="C32" s="5"/>
      <c r="D32" s="6">
        <v>19369.566666666669</v>
      </c>
      <c r="E32" s="6">
        <v>1168380</v>
      </c>
      <c r="F32" s="6">
        <v>38220</v>
      </c>
      <c r="G32" s="6">
        <v>1141470</v>
      </c>
      <c r="H32" s="6">
        <v>1142840</v>
      </c>
      <c r="I32" s="6">
        <v>301038.66666666669</v>
      </c>
      <c r="J32" s="6">
        <v>38400</v>
      </c>
      <c r="K32" s="6">
        <v>1141470</v>
      </c>
      <c r="M32" s="3">
        <f t="shared" si="1"/>
        <v>19369.566666666669</v>
      </c>
      <c r="O32">
        <f t="shared" si="2"/>
        <v>1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7"/>
        <v>0</v>
      </c>
      <c r="U32">
        <f t="shared" si="8"/>
        <v>0</v>
      </c>
      <c r="V32">
        <f t="shared" si="9"/>
        <v>0</v>
      </c>
    </row>
    <row r="33" spans="1:22" x14ac:dyDescent="0.3">
      <c r="A33" s="5" t="s">
        <v>14</v>
      </c>
      <c r="B33" s="5" t="s">
        <v>17</v>
      </c>
      <c r="C33" s="5"/>
      <c r="D33" s="6">
        <v>15899.13333333333</v>
      </c>
      <c r="E33" s="6">
        <v>120</v>
      </c>
      <c r="F33" s="6">
        <v>120</v>
      </c>
      <c r="G33" s="6">
        <v>1353320</v>
      </c>
      <c r="H33" s="6">
        <v>1355560</v>
      </c>
      <c r="I33" s="6">
        <v>357910</v>
      </c>
      <c r="J33" s="6">
        <v>120</v>
      </c>
      <c r="K33" s="6">
        <v>1353320</v>
      </c>
      <c r="M33" s="3">
        <f t="shared" si="1"/>
        <v>120</v>
      </c>
      <c r="O33">
        <f t="shared" si="2"/>
        <v>0</v>
      </c>
      <c r="P33">
        <f t="shared" si="3"/>
        <v>1</v>
      </c>
      <c r="Q33">
        <f t="shared" si="4"/>
        <v>1</v>
      </c>
      <c r="R33">
        <f t="shared" si="5"/>
        <v>0</v>
      </c>
      <c r="S33">
        <f t="shared" si="6"/>
        <v>0</v>
      </c>
      <c r="T33">
        <f t="shared" si="7"/>
        <v>0</v>
      </c>
      <c r="U33">
        <f t="shared" si="8"/>
        <v>1</v>
      </c>
      <c r="V33">
        <f t="shared" si="9"/>
        <v>0</v>
      </c>
    </row>
    <row r="34" spans="1:22" x14ac:dyDescent="0.3">
      <c r="A34" s="5" t="s">
        <v>14</v>
      </c>
      <c r="B34" s="5" t="s">
        <v>18</v>
      </c>
      <c r="C34" s="5"/>
      <c r="D34" s="6">
        <v>0</v>
      </c>
      <c r="E34" s="6">
        <v>0</v>
      </c>
      <c r="F34" s="6">
        <v>0</v>
      </c>
      <c r="G34" s="6">
        <v>1125860</v>
      </c>
      <c r="H34" s="6">
        <v>1128420</v>
      </c>
      <c r="I34" s="6">
        <v>259550</v>
      </c>
      <c r="J34" s="6">
        <v>0</v>
      </c>
      <c r="K34" s="6">
        <v>1125860</v>
      </c>
      <c r="M34" s="3">
        <f t="shared" si="1"/>
        <v>0</v>
      </c>
      <c r="O34">
        <f t="shared" si="2"/>
        <v>1</v>
      </c>
      <c r="P34">
        <f t="shared" si="3"/>
        <v>1</v>
      </c>
      <c r="Q34">
        <f t="shared" si="4"/>
        <v>1</v>
      </c>
      <c r="R34">
        <f t="shared" si="5"/>
        <v>0</v>
      </c>
      <c r="S34">
        <f t="shared" si="6"/>
        <v>0</v>
      </c>
      <c r="T34">
        <f t="shared" si="7"/>
        <v>0</v>
      </c>
      <c r="U34">
        <f t="shared" si="8"/>
        <v>1</v>
      </c>
      <c r="V34">
        <f t="shared" si="9"/>
        <v>0</v>
      </c>
    </row>
    <row r="35" spans="1:22" x14ac:dyDescent="0.3">
      <c r="A35" s="8" t="s">
        <v>15</v>
      </c>
      <c r="B35" s="8" t="s">
        <v>16</v>
      </c>
      <c r="C35" s="8"/>
      <c r="D35" s="9">
        <v>0</v>
      </c>
      <c r="E35" s="9">
        <v>276380</v>
      </c>
      <c r="F35" s="9">
        <v>0</v>
      </c>
      <c r="G35" s="9">
        <v>0</v>
      </c>
      <c r="H35" s="9">
        <v>0</v>
      </c>
      <c r="I35" s="9">
        <v>94460</v>
      </c>
      <c r="J35" s="9">
        <v>0</v>
      </c>
      <c r="K35" s="9">
        <v>0</v>
      </c>
      <c r="M35" s="3">
        <f t="shared" si="1"/>
        <v>0</v>
      </c>
      <c r="O35">
        <f t="shared" si="2"/>
        <v>1</v>
      </c>
      <c r="P35">
        <f t="shared" si="3"/>
        <v>0</v>
      </c>
      <c r="Q35">
        <f t="shared" si="4"/>
        <v>1</v>
      </c>
      <c r="R35">
        <f t="shared" si="5"/>
        <v>1</v>
      </c>
      <c r="S35">
        <f t="shared" si="6"/>
        <v>1</v>
      </c>
      <c r="T35">
        <f t="shared" si="7"/>
        <v>0</v>
      </c>
      <c r="U35">
        <f t="shared" si="8"/>
        <v>1</v>
      </c>
      <c r="V35">
        <f t="shared" si="9"/>
        <v>1</v>
      </c>
    </row>
    <row r="36" spans="1:22" x14ac:dyDescent="0.3">
      <c r="A36" s="5" t="s">
        <v>15</v>
      </c>
      <c r="B36" s="5" t="s">
        <v>17</v>
      </c>
      <c r="C36" s="5"/>
      <c r="D36" s="6">
        <v>0</v>
      </c>
      <c r="E36" s="6">
        <v>122010</v>
      </c>
      <c r="F36" s="6">
        <v>2830</v>
      </c>
      <c r="G36" s="6">
        <v>2830</v>
      </c>
      <c r="H36" s="6">
        <v>2900</v>
      </c>
      <c r="I36" s="6">
        <v>134210</v>
      </c>
      <c r="J36" s="6">
        <v>2830</v>
      </c>
      <c r="K36" s="6">
        <v>2830</v>
      </c>
      <c r="M36" s="3">
        <f t="shared" si="1"/>
        <v>0</v>
      </c>
      <c r="O36">
        <f t="shared" si="2"/>
        <v>1</v>
      </c>
      <c r="P36">
        <f t="shared" si="3"/>
        <v>0</v>
      </c>
      <c r="Q36">
        <f t="shared" si="4"/>
        <v>0</v>
      </c>
      <c r="R36">
        <f t="shared" si="5"/>
        <v>0</v>
      </c>
      <c r="S36">
        <f t="shared" si="6"/>
        <v>0</v>
      </c>
      <c r="T36">
        <f t="shared" si="7"/>
        <v>0</v>
      </c>
      <c r="U36">
        <f t="shared" si="8"/>
        <v>0</v>
      </c>
      <c r="V36">
        <f t="shared" si="9"/>
        <v>0</v>
      </c>
    </row>
    <row r="37" spans="1:22" ht="15" thickBot="1" x14ac:dyDescent="0.35">
      <c r="A37" s="14" t="s">
        <v>15</v>
      </c>
      <c r="B37" s="14" t="s">
        <v>18</v>
      </c>
      <c r="C37" s="14"/>
      <c r="D37" s="15">
        <v>0</v>
      </c>
      <c r="E37" s="15">
        <v>4256</v>
      </c>
      <c r="F37" s="15">
        <v>0</v>
      </c>
      <c r="G37" s="15">
        <v>0</v>
      </c>
      <c r="H37" s="15">
        <v>0</v>
      </c>
      <c r="I37" s="15">
        <v>101060</v>
      </c>
      <c r="J37" s="15">
        <v>0</v>
      </c>
      <c r="K37" s="15">
        <v>0</v>
      </c>
      <c r="M37" s="3">
        <f t="shared" si="1"/>
        <v>0</v>
      </c>
      <c r="O37">
        <f t="shared" si="2"/>
        <v>1</v>
      </c>
      <c r="P37">
        <f t="shared" si="3"/>
        <v>0</v>
      </c>
      <c r="Q37">
        <f t="shared" si="4"/>
        <v>1</v>
      </c>
      <c r="R37">
        <f t="shared" si="5"/>
        <v>1</v>
      </c>
      <c r="S37">
        <f t="shared" si="6"/>
        <v>1</v>
      </c>
      <c r="T37">
        <f t="shared" si="7"/>
        <v>0</v>
      </c>
      <c r="U37">
        <f t="shared" si="8"/>
        <v>1</v>
      </c>
      <c r="V37">
        <f t="shared" si="9"/>
        <v>1</v>
      </c>
    </row>
    <row r="38" spans="1:22" x14ac:dyDescent="0.3">
      <c r="A38" s="16" t="s">
        <v>29</v>
      </c>
      <c r="B38" s="5"/>
      <c r="C38" s="5"/>
      <c r="D38" s="17">
        <f>SUM(O2:O37)</f>
        <v>23</v>
      </c>
      <c r="E38" s="17">
        <f t="shared" ref="E38:K38" si="10">SUM(P2:P37)</f>
        <v>8</v>
      </c>
      <c r="F38" s="17">
        <f t="shared" si="10"/>
        <v>20</v>
      </c>
      <c r="G38" s="17">
        <f t="shared" si="10"/>
        <v>10</v>
      </c>
      <c r="H38" s="17">
        <f t="shared" si="10"/>
        <v>9</v>
      </c>
      <c r="I38" s="17">
        <f t="shared" si="10"/>
        <v>0</v>
      </c>
      <c r="J38" s="17">
        <f t="shared" si="10"/>
        <v>18</v>
      </c>
      <c r="K38" s="17">
        <f t="shared" si="10"/>
        <v>10</v>
      </c>
    </row>
    <row r="39" spans="1:22" x14ac:dyDescent="0.3">
      <c r="A39" s="16" t="s">
        <v>30</v>
      </c>
      <c r="B39" s="5"/>
      <c r="C39" s="5"/>
      <c r="D39" s="30">
        <f>D38/36</f>
        <v>0.63888888888888884</v>
      </c>
      <c r="E39" s="18">
        <f t="shared" ref="E39:K39" si="11">E38/36</f>
        <v>0.22222222222222221</v>
      </c>
      <c r="F39" s="18">
        <f t="shared" si="11"/>
        <v>0.55555555555555558</v>
      </c>
      <c r="G39" s="18">
        <f t="shared" si="11"/>
        <v>0.27777777777777779</v>
      </c>
      <c r="H39" s="18">
        <f t="shared" si="11"/>
        <v>0.25</v>
      </c>
      <c r="I39" s="18">
        <f t="shared" si="11"/>
        <v>0</v>
      </c>
      <c r="J39" s="18">
        <f t="shared" si="11"/>
        <v>0.5</v>
      </c>
      <c r="K39" s="18">
        <f t="shared" si="11"/>
        <v>0.27777777777777779</v>
      </c>
    </row>
    <row r="40" spans="1:22" x14ac:dyDescent="0.3">
      <c r="A40" s="16" t="s">
        <v>31</v>
      </c>
      <c r="B40" s="5"/>
      <c r="C40" s="5"/>
      <c r="D40" s="17">
        <f>QUARTILE(D2:D37,2)</f>
        <v>0</v>
      </c>
      <c r="E40" s="17">
        <f t="shared" ref="E40:K40" si="12">QUARTILE(E2:E37,2)</f>
        <v>192380</v>
      </c>
      <c r="F40" s="17">
        <f t="shared" si="12"/>
        <v>0</v>
      </c>
      <c r="G40" s="17">
        <f t="shared" si="12"/>
        <v>38755</v>
      </c>
      <c r="H40" s="17">
        <f t="shared" si="12"/>
        <v>66340</v>
      </c>
      <c r="I40" s="17">
        <f t="shared" si="12"/>
        <v>257305</v>
      </c>
      <c r="J40" s="17">
        <f t="shared" si="12"/>
        <v>1575</v>
      </c>
      <c r="K40" s="17">
        <f t="shared" si="12"/>
        <v>39475</v>
      </c>
    </row>
    <row r="41" spans="1:22" x14ac:dyDescent="0.3">
      <c r="A41" s="16" t="s">
        <v>32</v>
      </c>
      <c r="B41" s="5"/>
      <c r="C41" s="5"/>
      <c r="D41" s="6">
        <f>AVERAGE(D2:D37)</f>
        <v>83530.250925925924</v>
      </c>
      <c r="E41" s="6">
        <f t="shared" ref="E41:J41" si="13">AVERAGE(E2:E37)</f>
        <v>870203.77235449734</v>
      </c>
      <c r="F41" s="6">
        <f t="shared" si="13"/>
        <v>191130.08730158731</v>
      </c>
      <c r="G41" s="6">
        <f t="shared" si="13"/>
        <v>506639.27711640217</v>
      </c>
      <c r="H41" s="6">
        <f t="shared" si="13"/>
        <v>588629.44378306868</v>
      </c>
      <c r="I41" s="6">
        <f t="shared" si="13"/>
        <v>762794.05674603162</v>
      </c>
      <c r="J41" s="6">
        <f t="shared" si="13"/>
        <v>606914.03174603172</v>
      </c>
      <c r="K41" s="6" t="s">
        <v>48</v>
      </c>
    </row>
  </sheetData>
  <conditionalFormatting sqref="D2:K37">
    <cfRule type="expression" dxfId="8" priority="1">
      <formula>D2=MIN($D2:$K2)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0AE7-F3A3-4814-99A5-F36198DA5307}">
  <dimension ref="A1:D145"/>
  <sheetViews>
    <sheetView workbookViewId="0">
      <selection activeCell="C2" sqref="C2"/>
    </sheetView>
  </sheetViews>
  <sheetFormatPr defaultRowHeight="14.4" x14ac:dyDescent="0.3"/>
  <sheetData>
    <row r="1" spans="1:4" x14ac:dyDescent="0.3">
      <c r="A1" s="1" t="s">
        <v>1</v>
      </c>
      <c r="B1" s="1" t="s">
        <v>2</v>
      </c>
      <c r="C1" t="s">
        <v>0</v>
      </c>
      <c r="D1" t="s">
        <v>27</v>
      </c>
    </row>
    <row r="2" spans="1:4" x14ac:dyDescent="0.3">
      <c r="A2" t="s">
        <v>4</v>
      </c>
      <c r="B2" t="s">
        <v>16</v>
      </c>
      <c r="C2" t="s">
        <v>64</v>
      </c>
      <c r="D2" s="3">
        <v>125720</v>
      </c>
    </row>
    <row r="3" spans="1:4" x14ac:dyDescent="0.3">
      <c r="A3" t="s">
        <v>4</v>
      </c>
      <c r="B3" t="s">
        <v>17</v>
      </c>
      <c r="C3" t="s">
        <v>64</v>
      </c>
      <c r="D3" s="3">
        <v>0</v>
      </c>
    </row>
    <row r="4" spans="1:4" x14ac:dyDescent="0.3">
      <c r="A4" t="s">
        <v>4</v>
      </c>
      <c r="B4" t="s">
        <v>18</v>
      </c>
      <c r="C4" t="s">
        <v>64</v>
      </c>
      <c r="D4" s="3">
        <v>0</v>
      </c>
    </row>
    <row r="5" spans="1:4" x14ac:dyDescent="0.3">
      <c r="A5" t="s">
        <v>5</v>
      </c>
      <c r="B5" t="s">
        <v>16</v>
      </c>
      <c r="C5" t="s">
        <v>64</v>
      </c>
      <c r="D5" s="3">
        <v>0</v>
      </c>
    </row>
    <row r="6" spans="1:4" x14ac:dyDescent="0.3">
      <c r="A6" t="s">
        <v>5</v>
      </c>
      <c r="B6" t="s">
        <v>17</v>
      </c>
      <c r="C6" t="s">
        <v>64</v>
      </c>
      <c r="D6" s="3">
        <v>0</v>
      </c>
    </row>
    <row r="7" spans="1:4" x14ac:dyDescent="0.3">
      <c r="A7" t="s">
        <v>5</v>
      </c>
      <c r="B7" t="s">
        <v>18</v>
      </c>
      <c r="C7" t="s">
        <v>64</v>
      </c>
      <c r="D7" s="3">
        <v>48806.96666666666</v>
      </c>
    </row>
    <row r="8" spans="1:4" x14ac:dyDescent="0.3">
      <c r="A8" t="s">
        <v>6</v>
      </c>
      <c r="B8" t="s">
        <v>16</v>
      </c>
      <c r="C8" t="s">
        <v>64</v>
      </c>
      <c r="D8" s="3">
        <v>26047.533333333329</v>
      </c>
    </row>
    <row r="9" spans="1:4" x14ac:dyDescent="0.3">
      <c r="A9" t="s">
        <v>6</v>
      </c>
      <c r="B9" t="s">
        <v>17</v>
      </c>
      <c r="C9" t="s">
        <v>64</v>
      </c>
      <c r="D9" s="3">
        <v>0</v>
      </c>
    </row>
    <row r="10" spans="1:4" x14ac:dyDescent="0.3">
      <c r="A10" t="s">
        <v>6</v>
      </c>
      <c r="B10" t="s">
        <v>18</v>
      </c>
      <c r="C10" t="s">
        <v>64</v>
      </c>
      <c r="D10" s="3">
        <v>0</v>
      </c>
    </row>
    <row r="11" spans="1:4" x14ac:dyDescent="0.3">
      <c r="A11" t="s">
        <v>7</v>
      </c>
      <c r="B11" t="s">
        <v>16</v>
      </c>
      <c r="C11" t="s">
        <v>64</v>
      </c>
      <c r="D11" s="3">
        <v>17377.833333333328</v>
      </c>
    </row>
    <row r="12" spans="1:4" x14ac:dyDescent="0.3">
      <c r="A12" t="s">
        <v>7</v>
      </c>
      <c r="B12" t="s">
        <v>17</v>
      </c>
      <c r="C12" t="s">
        <v>64</v>
      </c>
      <c r="D12" s="3">
        <v>0</v>
      </c>
    </row>
    <row r="13" spans="1:4" x14ac:dyDescent="0.3">
      <c r="A13" t="s">
        <v>7</v>
      </c>
      <c r="B13" t="s">
        <v>18</v>
      </c>
      <c r="C13" t="s">
        <v>64</v>
      </c>
      <c r="D13" s="3">
        <v>0</v>
      </c>
    </row>
    <row r="14" spans="1:4" x14ac:dyDescent="0.3">
      <c r="A14" t="s">
        <v>8</v>
      </c>
      <c r="B14" t="s">
        <v>16</v>
      </c>
      <c r="C14" t="s">
        <v>64</v>
      </c>
      <c r="D14" s="3">
        <v>41367.1</v>
      </c>
    </row>
    <row r="15" spans="1:4" x14ac:dyDescent="0.3">
      <c r="A15" t="s">
        <v>8</v>
      </c>
      <c r="B15" t="s">
        <v>17</v>
      </c>
      <c r="C15" t="s">
        <v>64</v>
      </c>
      <c r="D15" s="3">
        <v>0</v>
      </c>
    </row>
    <row r="16" spans="1:4" x14ac:dyDescent="0.3">
      <c r="A16" t="s">
        <v>8</v>
      </c>
      <c r="B16" t="s">
        <v>18</v>
      </c>
      <c r="C16" t="s">
        <v>64</v>
      </c>
      <c r="D16" s="3">
        <v>0</v>
      </c>
    </row>
    <row r="17" spans="1:4" x14ac:dyDescent="0.3">
      <c r="A17" t="s">
        <v>9</v>
      </c>
      <c r="B17" t="s">
        <v>16</v>
      </c>
      <c r="C17" t="s">
        <v>64</v>
      </c>
      <c r="D17" s="3">
        <v>0</v>
      </c>
    </row>
    <row r="18" spans="1:4" x14ac:dyDescent="0.3">
      <c r="A18" t="s">
        <v>9</v>
      </c>
      <c r="B18" t="s">
        <v>17</v>
      </c>
      <c r="C18" t="s">
        <v>64</v>
      </c>
      <c r="D18" s="3">
        <v>0</v>
      </c>
    </row>
    <row r="19" spans="1:4" x14ac:dyDescent="0.3">
      <c r="A19" t="s">
        <v>9</v>
      </c>
      <c r="B19" t="s">
        <v>18</v>
      </c>
      <c r="C19" t="s">
        <v>64</v>
      </c>
      <c r="D19" s="3">
        <v>390</v>
      </c>
    </row>
    <row r="20" spans="1:4" x14ac:dyDescent="0.3">
      <c r="A20" t="s">
        <v>10</v>
      </c>
      <c r="B20" t="s">
        <v>16</v>
      </c>
      <c r="C20" t="s">
        <v>64</v>
      </c>
      <c r="D20" s="3">
        <v>0</v>
      </c>
    </row>
    <row r="21" spans="1:4" x14ac:dyDescent="0.3">
      <c r="A21" t="s">
        <v>10</v>
      </c>
      <c r="B21" t="s">
        <v>17</v>
      </c>
      <c r="C21" t="s">
        <v>64</v>
      </c>
      <c r="D21" s="3">
        <v>110</v>
      </c>
    </row>
    <row r="22" spans="1:4" x14ac:dyDescent="0.3">
      <c r="A22" t="s">
        <v>10</v>
      </c>
      <c r="B22" t="s">
        <v>18</v>
      </c>
      <c r="C22" t="s">
        <v>64</v>
      </c>
      <c r="D22" s="3">
        <v>0</v>
      </c>
    </row>
    <row r="23" spans="1:4" x14ac:dyDescent="0.3">
      <c r="A23" t="s">
        <v>11</v>
      </c>
      <c r="B23" t="s">
        <v>16</v>
      </c>
      <c r="C23" t="s">
        <v>64</v>
      </c>
      <c r="D23" s="3">
        <v>24551.066666666669</v>
      </c>
    </row>
    <row r="24" spans="1:4" x14ac:dyDescent="0.3">
      <c r="A24" t="s">
        <v>11</v>
      </c>
      <c r="B24" t="s">
        <v>17</v>
      </c>
      <c r="C24" t="s">
        <v>64</v>
      </c>
      <c r="D24" s="3">
        <v>38273.5</v>
      </c>
    </row>
    <row r="25" spans="1:4" x14ac:dyDescent="0.3">
      <c r="A25" t="s">
        <v>11</v>
      </c>
      <c r="B25" t="s">
        <v>18</v>
      </c>
      <c r="C25" t="s">
        <v>64</v>
      </c>
      <c r="D25" s="3">
        <v>13137.999999999991</v>
      </c>
    </row>
    <row r="26" spans="1:4" x14ac:dyDescent="0.3">
      <c r="A26" t="s">
        <v>12</v>
      </c>
      <c r="B26" t="s">
        <v>16</v>
      </c>
      <c r="C26" t="s">
        <v>64</v>
      </c>
      <c r="D26" s="3">
        <v>0</v>
      </c>
    </row>
    <row r="27" spans="1:4" x14ac:dyDescent="0.3">
      <c r="A27" t="s">
        <v>12</v>
      </c>
      <c r="B27" t="s">
        <v>17</v>
      </c>
      <c r="C27" t="s">
        <v>64</v>
      </c>
      <c r="D27" s="3">
        <v>0</v>
      </c>
    </row>
    <row r="28" spans="1:4" x14ac:dyDescent="0.3">
      <c r="A28" t="s">
        <v>12</v>
      </c>
      <c r="B28" t="s">
        <v>18</v>
      </c>
      <c r="C28" t="s">
        <v>64</v>
      </c>
      <c r="D28" s="3">
        <v>11128.16666666667</v>
      </c>
    </row>
    <row r="29" spans="1:4" x14ac:dyDescent="0.3">
      <c r="A29" t="s">
        <v>13</v>
      </c>
      <c r="B29" t="s">
        <v>16</v>
      </c>
      <c r="C29" t="s">
        <v>64</v>
      </c>
      <c r="D29" s="3">
        <v>14840</v>
      </c>
    </row>
    <row r="30" spans="1:4" x14ac:dyDescent="0.3">
      <c r="A30" t="s">
        <v>13</v>
      </c>
      <c r="B30" t="s">
        <v>17</v>
      </c>
      <c r="C30" t="s">
        <v>64</v>
      </c>
      <c r="D30" s="3">
        <v>0</v>
      </c>
    </row>
    <row r="31" spans="1:4" x14ac:dyDescent="0.3">
      <c r="A31" t="s">
        <v>13</v>
      </c>
      <c r="B31" t="s">
        <v>18</v>
      </c>
      <c r="C31" t="s">
        <v>64</v>
      </c>
      <c r="D31" s="3">
        <v>0</v>
      </c>
    </row>
    <row r="32" spans="1:4" x14ac:dyDescent="0.3">
      <c r="A32" t="s">
        <v>14</v>
      </c>
      <c r="B32" t="s">
        <v>16</v>
      </c>
      <c r="C32" t="s">
        <v>64</v>
      </c>
      <c r="D32" s="3">
        <v>27058.26666666667</v>
      </c>
    </row>
    <row r="33" spans="1:4" x14ac:dyDescent="0.3">
      <c r="A33" t="s">
        <v>14</v>
      </c>
      <c r="B33" t="s">
        <v>17</v>
      </c>
      <c r="C33" t="s">
        <v>64</v>
      </c>
      <c r="D33" s="3">
        <v>0</v>
      </c>
    </row>
    <row r="34" spans="1:4" x14ac:dyDescent="0.3">
      <c r="A34" t="s">
        <v>14</v>
      </c>
      <c r="B34" t="s">
        <v>18</v>
      </c>
      <c r="C34" t="s">
        <v>64</v>
      </c>
      <c r="D34" s="3">
        <v>0</v>
      </c>
    </row>
    <row r="35" spans="1:4" x14ac:dyDescent="0.3">
      <c r="A35" t="s">
        <v>15</v>
      </c>
      <c r="B35" t="s">
        <v>16</v>
      </c>
      <c r="C35" t="s">
        <v>64</v>
      </c>
      <c r="D35" s="3">
        <v>0</v>
      </c>
    </row>
    <row r="36" spans="1:4" x14ac:dyDescent="0.3">
      <c r="A36" t="s">
        <v>15</v>
      </c>
      <c r="B36" t="s">
        <v>17</v>
      </c>
      <c r="C36" t="s">
        <v>64</v>
      </c>
      <c r="D36" s="3">
        <v>0</v>
      </c>
    </row>
    <row r="37" spans="1:4" x14ac:dyDescent="0.3">
      <c r="A37" t="s">
        <v>15</v>
      </c>
      <c r="B37" t="s">
        <v>18</v>
      </c>
      <c r="C37" t="s">
        <v>64</v>
      </c>
      <c r="D37" s="3">
        <v>0</v>
      </c>
    </row>
    <row r="38" spans="1:4" x14ac:dyDescent="0.3">
      <c r="A38" t="s">
        <v>4</v>
      </c>
      <c r="B38" t="s">
        <v>16</v>
      </c>
      <c r="C38" t="s">
        <v>21</v>
      </c>
      <c r="D38" s="3">
        <v>2563.6666666666638</v>
      </c>
    </row>
    <row r="39" spans="1:4" x14ac:dyDescent="0.3">
      <c r="A39" t="s">
        <v>4</v>
      </c>
      <c r="B39" t="s">
        <v>17</v>
      </c>
      <c r="C39" t="s">
        <v>21</v>
      </c>
      <c r="D39" s="3">
        <v>180</v>
      </c>
    </row>
    <row r="40" spans="1:4" x14ac:dyDescent="0.3">
      <c r="A40" t="s">
        <v>4</v>
      </c>
      <c r="B40" t="s">
        <v>18</v>
      </c>
      <c r="C40" t="s">
        <v>21</v>
      </c>
      <c r="D40" s="3">
        <v>0</v>
      </c>
    </row>
    <row r="41" spans="1:4" x14ac:dyDescent="0.3">
      <c r="A41" t="s">
        <v>5</v>
      </c>
      <c r="B41" t="s">
        <v>16</v>
      </c>
      <c r="C41" t="s">
        <v>21</v>
      </c>
      <c r="D41" s="3">
        <v>0</v>
      </c>
    </row>
    <row r="42" spans="1:4" x14ac:dyDescent="0.3">
      <c r="A42" t="s">
        <v>5</v>
      </c>
      <c r="B42" t="s">
        <v>17</v>
      </c>
      <c r="C42" t="s">
        <v>21</v>
      </c>
      <c r="D42" s="3">
        <v>1860</v>
      </c>
    </row>
    <row r="43" spans="1:4" x14ac:dyDescent="0.3">
      <c r="A43" t="s">
        <v>5</v>
      </c>
      <c r="B43" t="s">
        <v>18</v>
      </c>
      <c r="C43" t="s">
        <v>21</v>
      </c>
      <c r="D43" s="3">
        <v>0</v>
      </c>
    </row>
    <row r="44" spans="1:4" x14ac:dyDescent="0.3">
      <c r="A44" t="s">
        <v>6</v>
      </c>
      <c r="B44" t="s">
        <v>16</v>
      </c>
      <c r="C44" t="s">
        <v>21</v>
      </c>
      <c r="D44" s="3">
        <v>13985.2</v>
      </c>
    </row>
    <row r="45" spans="1:4" x14ac:dyDescent="0.3">
      <c r="A45" t="s">
        <v>6</v>
      </c>
      <c r="B45" t="s">
        <v>17</v>
      </c>
      <c r="C45" t="s">
        <v>21</v>
      </c>
      <c r="D45" s="3">
        <v>4930</v>
      </c>
    </row>
    <row r="46" spans="1:4" x14ac:dyDescent="0.3">
      <c r="A46" t="s">
        <v>6</v>
      </c>
      <c r="B46" t="s">
        <v>18</v>
      </c>
      <c r="C46" t="s">
        <v>21</v>
      </c>
      <c r="D46" s="3">
        <v>3120</v>
      </c>
    </row>
    <row r="47" spans="1:4" x14ac:dyDescent="0.3">
      <c r="A47" t="s">
        <v>7</v>
      </c>
      <c r="B47" t="s">
        <v>16</v>
      </c>
      <c r="C47" t="s">
        <v>21</v>
      </c>
      <c r="D47" s="3">
        <v>0</v>
      </c>
    </row>
    <row r="48" spans="1:4" x14ac:dyDescent="0.3">
      <c r="A48" t="s">
        <v>7</v>
      </c>
      <c r="B48" t="s">
        <v>17</v>
      </c>
      <c r="C48" t="s">
        <v>21</v>
      </c>
      <c r="D48" s="3">
        <v>510</v>
      </c>
    </row>
    <row r="49" spans="1:4" x14ac:dyDescent="0.3">
      <c r="A49" t="s">
        <v>7</v>
      </c>
      <c r="B49" t="s">
        <v>18</v>
      </c>
      <c r="C49" t="s">
        <v>21</v>
      </c>
      <c r="D49" s="3">
        <v>60</v>
      </c>
    </row>
    <row r="50" spans="1:4" x14ac:dyDescent="0.3">
      <c r="A50" t="s">
        <v>8</v>
      </c>
      <c r="B50" t="s">
        <v>16</v>
      </c>
      <c r="C50" t="s">
        <v>21</v>
      </c>
      <c r="D50" s="3">
        <v>2230.833333333328</v>
      </c>
    </row>
    <row r="51" spans="1:4" x14ac:dyDescent="0.3">
      <c r="A51" t="s">
        <v>8</v>
      </c>
      <c r="B51" t="s">
        <v>17</v>
      </c>
      <c r="C51" t="s">
        <v>21</v>
      </c>
      <c r="D51" s="3">
        <v>7100</v>
      </c>
    </row>
    <row r="52" spans="1:4" x14ac:dyDescent="0.3">
      <c r="A52" t="s">
        <v>8</v>
      </c>
      <c r="B52" t="s">
        <v>18</v>
      </c>
      <c r="C52" t="s">
        <v>21</v>
      </c>
      <c r="D52" s="3">
        <v>0</v>
      </c>
    </row>
    <row r="53" spans="1:4" x14ac:dyDescent="0.3">
      <c r="A53" t="s">
        <v>9</v>
      </c>
      <c r="B53" t="s">
        <v>16</v>
      </c>
      <c r="C53" t="s">
        <v>21</v>
      </c>
      <c r="D53" s="3">
        <v>0</v>
      </c>
    </row>
    <row r="54" spans="1:4" x14ac:dyDescent="0.3">
      <c r="A54" t="s">
        <v>9</v>
      </c>
      <c r="B54" t="s">
        <v>17</v>
      </c>
      <c r="C54" t="s">
        <v>21</v>
      </c>
      <c r="D54" s="3">
        <v>510</v>
      </c>
    </row>
    <row r="55" spans="1:4" x14ac:dyDescent="0.3">
      <c r="A55" t="s">
        <v>9</v>
      </c>
      <c r="B55" t="s">
        <v>18</v>
      </c>
      <c r="C55" t="s">
        <v>21</v>
      </c>
      <c r="D55" s="3">
        <v>0</v>
      </c>
    </row>
    <row r="56" spans="1:4" x14ac:dyDescent="0.3">
      <c r="A56" t="s">
        <v>10</v>
      </c>
      <c r="B56" t="s">
        <v>16</v>
      </c>
      <c r="C56" t="s">
        <v>21</v>
      </c>
      <c r="D56" s="3">
        <v>26124.2</v>
      </c>
    </row>
    <row r="57" spans="1:4" x14ac:dyDescent="0.3">
      <c r="A57" t="s">
        <v>10</v>
      </c>
      <c r="B57" t="s">
        <v>17</v>
      </c>
      <c r="C57" t="s">
        <v>21</v>
      </c>
      <c r="D57" s="3">
        <v>320</v>
      </c>
    </row>
    <row r="58" spans="1:4" x14ac:dyDescent="0.3">
      <c r="A58" t="s">
        <v>10</v>
      </c>
      <c r="B58" t="s">
        <v>18</v>
      </c>
      <c r="C58" t="s">
        <v>21</v>
      </c>
      <c r="D58" s="3">
        <v>0</v>
      </c>
    </row>
    <row r="59" spans="1:4" x14ac:dyDescent="0.3">
      <c r="A59" t="s">
        <v>11</v>
      </c>
      <c r="B59" t="s">
        <v>16</v>
      </c>
      <c r="C59" t="s">
        <v>21</v>
      </c>
      <c r="D59" s="3">
        <v>0</v>
      </c>
    </row>
    <row r="60" spans="1:4" x14ac:dyDescent="0.3">
      <c r="A60" t="s">
        <v>11</v>
      </c>
      <c r="B60" t="s">
        <v>17</v>
      </c>
      <c r="C60" t="s">
        <v>21</v>
      </c>
      <c r="D60" s="3">
        <v>20</v>
      </c>
    </row>
    <row r="61" spans="1:4" x14ac:dyDescent="0.3">
      <c r="A61" t="s">
        <v>11</v>
      </c>
      <c r="B61" t="s">
        <v>18</v>
      </c>
      <c r="C61" t="s">
        <v>21</v>
      </c>
      <c r="D61" s="3">
        <v>2190</v>
      </c>
    </row>
    <row r="62" spans="1:4" x14ac:dyDescent="0.3">
      <c r="A62" t="s">
        <v>12</v>
      </c>
      <c r="B62" t="s">
        <v>16</v>
      </c>
      <c r="C62" t="s">
        <v>21</v>
      </c>
      <c r="D62" s="3">
        <v>11430.933333333331</v>
      </c>
    </row>
    <row r="63" spans="1:4" x14ac:dyDescent="0.3">
      <c r="A63" t="s">
        <v>12</v>
      </c>
      <c r="B63" t="s">
        <v>17</v>
      </c>
      <c r="C63" t="s">
        <v>21</v>
      </c>
      <c r="D63" s="3">
        <v>21100</v>
      </c>
    </row>
    <row r="64" spans="1:4" x14ac:dyDescent="0.3">
      <c r="A64" t="s">
        <v>12</v>
      </c>
      <c r="B64" t="s">
        <v>18</v>
      </c>
      <c r="C64" t="s">
        <v>21</v>
      </c>
      <c r="D64" s="3">
        <v>0</v>
      </c>
    </row>
    <row r="65" spans="1:4" x14ac:dyDescent="0.3">
      <c r="A65" t="s">
        <v>13</v>
      </c>
      <c r="B65" t="s">
        <v>16</v>
      </c>
      <c r="C65" t="s">
        <v>21</v>
      </c>
      <c r="D65" s="3">
        <v>510</v>
      </c>
    </row>
    <row r="66" spans="1:4" x14ac:dyDescent="0.3">
      <c r="A66" t="s">
        <v>13</v>
      </c>
      <c r="B66" t="s">
        <v>17</v>
      </c>
      <c r="C66" t="s">
        <v>21</v>
      </c>
      <c r="D66" s="3">
        <v>530</v>
      </c>
    </row>
    <row r="67" spans="1:4" x14ac:dyDescent="0.3">
      <c r="A67" t="s">
        <v>13</v>
      </c>
      <c r="B67" t="s">
        <v>18</v>
      </c>
      <c r="C67" t="s">
        <v>21</v>
      </c>
      <c r="D67" s="3">
        <v>0</v>
      </c>
    </row>
    <row r="68" spans="1:4" x14ac:dyDescent="0.3">
      <c r="A68" t="s">
        <v>14</v>
      </c>
      <c r="B68" t="s">
        <v>16</v>
      </c>
      <c r="C68" t="s">
        <v>21</v>
      </c>
      <c r="D68" s="3">
        <v>16493.866666666669</v>
      </c>
    </row>
    <row r="69" spans="1:4" x14ac:dyDescent="0.3">
      <c r="A69" t="s">
        <v>14</v>
      </c>
      <c r="B69" t="s">
        <v>17</v>
      </c>
      <c r="C69" t="s">
        <v>21</v>
      </c>
      <c r="D69" s="3">
        <v>100</v>
      </c>
    </row>
    <row r="70" spans="1:4" x14ac:dyDescent="0.3">
      <c r="A70" t="s">
        <v>14</v>
      </c>
      <c r="B70" t="s">
        <v>18</v>
      </c>
      <c r="C70" t="s">
        <v>21</v>
      </c>
      <c r="D70" s="3">
        <v>0</v>
      </c>
    </row>
    <row r="71" spans="1:4" x14ac:dyDescent="0.3">
      <c r="A71" t="s">
        <v>15</v>
      </c>
      <c r="B71" t="s">
        <v>16</v>
      </c>
      <c r="C71" t="s">
        <v>21</v>
      </c>
      <c r="D71" s="3">
        <v>0</v>
      </c>
    </row>
    <row r="72" spans="1:4" x14ac:dyDescent="0.3">
      <c r="A72" t="s">
        <v>15</v>
      </c>
      <c r="B72" t="s">
        <v>17</v>
      </c>
      <c r="C72" t="s">
        <v>21</v>
      </c>
      <c r="D72" s="3">
        <v>2830</v>
      </c>
    </row>
    <row r="73" spans="1:4" x14ac:dyDescent="0.3">
      <c r="A73" t="s">
        <v>15</v>
      </c>
      <c r="B73" t="s">
        <v>18</v>
      </c>
      <c r="C73" t="s">
        <v>21</v>
      </c>
      <c r="D73" s="3">
        <v>0</v>
      </c>
    </row>
    <row r="74" spans="1:4" x14ac:dyDescent="0.3">
      <c r="A74" t="s">
        <v>4</v>
      </c>
      <c r="B74" t="s">
        <v>16</v>
      </c>
      <c r="C74" t="s">
        <v>19</v>
      </c>
      <c r="D74" s="3">
        <v>27758.33333333331</v>
      </c>
    </row>
    <row r="75" spans="1:4" x14ac:dyDescent="0.3">
      <c r="A75" t="s">
        <v>4</v>
      </c>
      <c r="B75" t="s">
        <v>17</v>
      </c>
      <c r="C75" t="s">
        <v>19</v>
      </c>
      <c r="D75" s="3">
        <v>150</v>
      </c>
    </row>
    <row r="76" spans="1:4" x14ac:dyDescent="0.3">
      <c r="A76" t="s">
        <v>4</v>
      </c>
      <c r="B76" t="s">
        <v>18</v>
      </c>
      <c r="C76" t="s">
        <v>19</v>
      </c>
      <c r="D76" s="3">
        <v>580</v>
      </c>
    </row>
    <row r="77" spans="1:4" x14ac:dyDescent="0.3">
      <c r="A77" t="s">
        <v>5</v>
      </c>
      <c r="B77" t="s">
        <v>16</v>
      </c>
      <c r="C77" t="s">
        <v>19</v>
      </c>
      <c r="D77" s="3">
        <v>18897.166666666661</v>
      </c>
    </row>
    <row r="78" spans="1:4" x14ac:dyDescent="0.3">
      <c r="A78" t="s">
        <v>5</v>
      </c>
      <c r="B78" t="s">
        <v>17</v>
      </c>
      <c r="C78" t="s">
        <v>19</v>
      </c>
      <c r="D78" s="3">
        <v>1860</v>
      </c>
    </row>
    <row r="79" spans="1:4" x14ac:dyDescent="0.3">
      <c r="A79" t="s">
        <v>5</v>
      </c>
      <c r="B79" t="s">
        <v>18</v>
      </c>
      <c r="C79" t="s">
        <v>19</v>
      </c>
      <c r="D79" s="3">
        <v>450</v>
      </c>
    </row>
    <row r="80" spans="1:4" x14ac:dyDescent="0.3">
      <c r="A80" t="s">
        <v>6</v>
      </c>
      <c r="B80" t="s">
        <v>16</v>
      </c>
      <c r="C80" t="s">
        <v>19</v>
      </c>
      <c r="D80" s="3">
        <v>34633.599999999999</v>
      </c>
    </row>
    <row r="81" spans="1:4" x14ac:dyDescent="0.3">
      <c r="A81" t="s">
        <v>6</v>
      </c>
      <c r="B81" t="s">
        <v>17</v>
      </c>
      <c r="C81" t="s">
        <v>19</v>
      </c>
      <c r="D81" s="3">
        <v>5800</v>
      </c>
    </row>
    <row r="82" spans="1:4" x14ac:dyDescent="0.3">
      <c r="A82" t="s">
        <v>6</v>
      </c>
      <c r="B82" t="s">
        <v>18</v>
      </c>
      <c r="C82" t="s">
        <v>19</v>
      </c>
      <c r="D82" s="3">
        <v>12110</v>
      </c>
    </row>
    <row r="83" spans="1:4" x14ac:dyDescent="0.3">
      <c r="A83" t="s">
        <v>7</v>
      </c>
      <c r="B83" t="s">
        <v>16</v>
      </c>
      <c r="C83" t="s">
        <v>19</v>
      </c>
      <c r="D83" s="3">
        <v>2518.266666666666</v>
      </c>
    </row>
    <row r="84" spans="1:4" x14ac:dyDescent="0.3">
      <c r="A84" t="s">
        <v>7</v>
      </c>
      <c r="B84" t="s">
        <v>17</v>
      </c>
      <c r="C84" t="s">
        <v>19</v>
      </c>
      <c r="D84" s="3">
        <v>0</v>
      </c>
    </row>
    <row r="85" spans="1:4" x14ac:dyDescent="0.3">
      <c r="A85" t="s">
        <v>7</v>
      </c>
      <c r="B85" t="s">
        <v>18</v>
      </c>
      <c r="C85" t="s">
        <v>19</v>
      </c>
      <c r="D85" s="3">
        <v>0</v>
      </c>
    </row>
    <row r="86" spans="1:4" x14ac:dyDescent="0.3">
      <c r="A86" t="s">
        <v>8</v>
      </c>
      <c r="B86" t="s">
        <v>16</v>
      </c>
      <c r="C86" t="s">
        <v>19</v>
      </c>
      <c r="D86" s="3">
        <v>69493.5</v>
      </c>
    </row>
    <row r="87" spans="1:4" x14ac:dyDescent="0.3">
      <c r="A87" t="s">
        <v>8</v>
      </c>
      <c r="B87" t="s">
        <v>17</v>
      </c>
      <c r="C87" t="s">
        <v>19</v>
      </c>
      <c r="D87" s="3">
        <v>7100</v>
      </c>
    </row>
    <row r="88" spans="1:4" x14ac:dyDescent="0.3">
      <c r="A88" t="s">
        <v>8</v>
      </c>
      <c r="B88" t="s">
        <v>18</v>
      </c>
      <c r="C88" t="s">
        <v>19</v>
      </c>
      <c r="D88" s="3">
        <v>0</v>
      </c>
    </row>
    <row r="89" spans="1:4" x14ac:dyDescent="0.3">
      <c r="A89" t="s">
        <v>9</v>
      </c>
      <c r="B89" t="s">
        <v>16</v>
      </c>
      <c r="C89" t="s">
        <v>19</v>
      </c>
      <c r="D89" s="3">
        <v>40913.133333333331</v>
      </c>
    </row>
    <row r="90" spans="1:4" x14ac:dyDescent="0.3">
      <c r="A90" t="s">
        <v>9</v>
      </c>
      <c r="B90" t="s">
        <v>17</v>
      </c>
      <c r="C90" t="s">
        <v>19</v>
      </c>
      <c r="D90" s="3">
        <v>360</v>
      </c>
    </row>
    <row r="91" spans="1:4" x14ac:dyDescent="0.3">
      <c r="A91" t="s">
        <v>9</v>
      </c>
      <c r="B91" t="s">
        <v>18</v>
      </c>
      <c r="C91" t="s">
        <v>19</v>
      </c>
      <c r="D91" s="3">
        <v>0</v>
      </c>
    </row>
    <row r="92" spans="1:4" x14ac:dyDescent="0.3">
      <c r="A92" t="s">
        <v>10</v>
      </c>
      <c r="B92" t="s">
        <v>16</v>
      </c>
      <c r="C92" t="s">
        <v>19</v>
      </c>
      <c r="D92" s="3">
        <v>10346.799999999999</v>
      </c>
    </row>
    <row r="93" spans="1:4" x14ac:dyDescent="0.3">
      <c r="A93" t="s">
        <v>10</v>
      </c>
      <c r="B93" t="s">
        <v>17</v>
      </c>
      <c r="C93" t="s">
        <v>19</v>
      </c>
      <c r="D93" s="3">
        <v>270</v>
      </c>
    </row>
    <row r="94" spans="1:4" x14ac:dyDescent="0.3">
      <c r="A94" t="s">
        <v>10</v>
      </c>
      <c r="B94" t="s">
        <v>18</v>
      </c>
      <c r="C94" t="s">
        <v>19</v>
      </c>
      <c r="D94" s="3">
        <v>940</v>
      </c>
    </row>
    <row r="95" spans="1:4" x14ac:dyDescent="0.3">
      <c r="A95" t="s">
        <v>11</v>
      </c>
      <c r="B95" t="s">
        <v>16</v>
      </c>
      <c r="C95" t="s">
        <v>19</v>
      </c>
      <c r="D95" s="3">
        <v>47576.4</v>
      </c>
    </row>
    <row r="96" spans="1:4" x14ac:dyDescent="0.3">
      <c r="A96" t="s">
        <v>11</v>
      </c>
      <c r="B96" t="s">
        <v>17</v>
      </c>
      <c r="C96" t="s">
        <v>19</v>
      </c>
      <c r="D96" s="3">
        <v>20</v>
      </c>
    </row>
    <row r="97" spans="1:4" x14ac:dyDescent="0.3">
      <c r="A97" t="s">
        <v>11</v>
      </c>
      <c r="B97" t="s">
        <v>18</v>
      </c>
      <c r="C97" t="s">
        <v>19</v>
      </c>
      <c r="D97" s="3">
        <v>1370</v>
      </c>
    </row>
    <row r="98" spans="1:4" x14ac:dyDescent="0.3">
      <c r="A98" t="s">
        <v>12</v>
      </c>
      <c r="B98" t="s">
        <v>16</v>
      </c>
      <c r="C98" t="s">
        <v>19</v>
      </c>
      <c r="D98" s="3">
        <v>37360.066666666673</v>
      </c>
    </row>
    <row r="99" spans="1:4" x14ac:dyDescent="0.3">
      <c r="A99" t="s">
        <v>12</v>
      </c>
      <c r="B99" t="s">
        <v>17</v>
      </c>
      <c r="C99" t="s">
        <v>19</v>
      </c>
      <c r="D99" s="3">
        <v>21100</v>
      </c>
    </row>
    <row r="100" spans="1:4" x14ac:dyDescent="0.3">
      <c r="A100" t="s">
        <v>12</v>
      </c>
      <c r="B100" t="s">
        <v>18</v>
      </c>
      <c r="C100" t="s">
        <v>19</v>
      </c>
      <c r="D100" s="3">
        <v>0</v>
      </c>
    </row>
    <row r="101" spans="1:4" x14ac:dyDescent="0.3">
      <c r="A101" t="s">
        <v>13</v>
      </c>
      <c r="B101" t="s">
        <v>16</v>
      </c>
      <c r="C101" t="s">
        <v>19</v>
      </c>
      <c r="D101" s="3">
        <v>60761.666666666657</v>
      </c>
    </row>
    <row r="102" spans="1:4" x14ac:dyDescent="0.3">
      <c r="A102" t="s">
        <v>13</v>
      </c>
      <c r="B102" t="s">
        <v>17</v>
      </c>
      <c r="C102" t="s">
        <v>19</v>
      </c>
      <c r="D102" s="3">
        <v>530</v>
      </c>
    </row>
    <row r="103" spans="1:4" x14ac:dyDescent="0.3">
      <c r="A103" t="s">
        <v>13</v>
      </c>
      <c r="B103" t="s">
        <v>18</v>
      </c>
      <c r="C103" t="s">
        <v>19</v>
      </c>
      <c r="D103" s="3">
        <v>0</v>
      </c>
    </row>
    <row r="104" spans="1:4" x14ac:dyDescent="0.3">
      <c r="A104" t="s">
        <v>14</v>
      </c>
      <c r="B104" t="s">
        <v>16</v>
      </c>
      <c r="C104" t="s">
        <v>19</v>
      </c>
      <c r="D104" s="3">
        <v>315563.56666666671</v>
      </c>
    </row>
    <row r="105" spans="1:4" x14ac:dyDescent="0.3">
      <c r="A105" t="s">
        <v>14</v>
      </c>
      <c r="B105" t="s">
        <v>17</v>
      </c>
      <c r="C105" t="s">
        <v>19</v>
      </c>
      <c r="D105" s="3">
        <v>100</v>
      </c>
    </row>
    <row r="106" spans="1:4" x14ac:dyDescent="0.3">
      <c r="A106" t="s">
        <v>14</v>
      </c>
      <c r="B106" t="s">
        <v>18</v>
      </c>
      <c r="C106" t="s">
        <v>19</v>
      </c>
      <c r="D106" s="3">
        <v>0</v>
      </c>
    </row>
    <row r="107" spans="1:4" x14ac:dyDescent="0.3">
      <c r="A107" t="s">
        <v>15</v>
      </c>
      <c r="B107" t="s">
        <v>16</v>
      </c>
      <c r="C107" t="s">
        <v>19</v>
      </c>
      <c r="D107" s="3">
        <v>9768.5999999999985</v>
      </c>
    </row>
    <row r="108" spans="1:4" x14ac:dyDescent="0.3">
      <c r="A108" t="s">
        <v>15</v>
      </c>
      <c r="B108" t="s">
        <v>17</v>
      </c>
      <c r="C108" t="s">
        <v>19</v>
      </c>
      <c r="D108" s="3">
        <v>2830</v>
      </c>
    </row>
    <row r="109" spans="1:4" x14ac:dyDescent="0.3">
      <c r="A109" t="s">
        <v>15</v>
      </c>
      <c r="B109" t="s">
        <v>18</v>
      </c>
      <c r="C109" t="s">
        <v>19</v>
      </c>
      <c r="D109" s="3">
        <v>0</v>
      </c>
    </row>
    <row r="110" spans="1:4" x14ac:dyDescent="0.3">
      <c r="A110" t="s">
        <v>4</v>
      </c>
      <c r="B110" t="s">
        <v>16</v>
      </c>
      <c r="C110" t="s">
        <v>28</v>
      </c>
      <c r="D110" s="3">
        <v>2763.6666666666638</v>
      </c>
    </row>
    <row r="111" spans="1:4" x14ac:dyDescent="0.3">
      <c r="A111" t="s">
        <v>4</v>
      </c>
      <c r="B111" t="s">
        <v>17</v>
      </c>
      <c r="C111" t="s">
        <v>28</v>
      </c>
      <c r="D111" s="3">
        <v>180</v>
      </c>
    </row>
    <row r="112" spans="1:4" x14ac:dyDescent="0.3">
      <c r="A112" t="s">
        <v>4</v>
      </c>
      <c r="B112" t="s">
        <v>18</v>
      </c>
      <c r="C112" t="s">
        <v>28</v>
      </c>
      <c r="D112" s="3">
        <v>0</v>
      </c>
    </row>
    <row r="113" spans="1:4" x14ac:dyDescent="0.3">
      <c r="A113" t="s">
        <v>5</v>
      </c>
      <c r="B113" t="s">
        <v>16</v>
      </c>
      <c r="C113" t="s">
        <v>28</v>
      </c>
      <c r="D113" s="3">
        <v>0</v>
      </c>
    </row>
    <row r="114" spans="1:4" x14ac:dyDescent="0.3">
      <c r="A114" t="s">
        <v>5</v>
      </c>
      <c r="B114" t="s">
        <v>17</v>
      </c>
      <c r="C114" t="s">
        <v>28</v>
      </c>
      <c r="D114" s="3">
        <v>1860</v>
      </c>
    </row>
    <row r="115" spans="1:4" x14ac:dyDescent="0.3">
      <c r="A115" t="s">
        <v>5</v>
      </c>
      <c r="B115" t="s">
        <v>18</v>
      </c>
      <c r="C115" t="s">
        <v>28</v>
      </c>
      <c r="D115" s="3">
        <v>0</v>
      </c>
    </row>
    <row r="116" spans="1:4" x14ac:dyDescent="0.3">
      <c r="A116" t="s">
        <v>6</v>
      </c>
      <c r="B116" t="s">
        <v>16</v>
      </c>
      <c r="C116" t="s">
        <v>28</v>
      </c>
      <c r="D116" s="3">
        <v>17305.2</v>
      </c>
    </row>
    <row r="117" spans="1:4" x14ac:dyDescent="0.3">
      <c r="A117" t="s">
        <v>6</v>
      </c>
      <c r="B117" t="s">
        <v>17</v>
      </c>
      <c r="C117" t="s">
        <v>28</v>
      </c>
      <c r="D117" s="3">
        <v>5800</v>
      </c>
    </row>
    <row r="118" spans="1:4" x14ac:dyDescent="0.3">
      <c r="A118" t="s">
        <v>6</v>
      </c>
      <c r="B118" t="s">
        <v>18</v>
      </c>
      <c r="C118" t="s">
        <v>28</v>
      </c>
      <c r="D118" s="3">
        <v>5000</v>
      </c>
    </row>
    <row r="119" spans="1:4" x14ac:dyDescent="0.3">
      <c r="A119" t="s">
        <v>7</v>
      </c>
      <c r="B119" t="s">
        <v>16</v>
      </c>
      <c r="C119" t="s">
        <v>28</v>
      </c>
      <c r="D119" s="3">
        <v>0</v>
      </c>
    </row>
    <row r="120" spans="1:4" x14ac:dyDescent="0.3">
      <c r="A120" t="s">
        <v>7</v>
      </c>
      <c r="B120" t="s">
        <v>17</v>
      </c>
      <c r="C120" t="s">
        <v>28</v>
      </c>
      <c r="D120" s="3">
        <v>480</v>
      </c>
    </row>
    <row r="121" spans="1:4" x14ac:dyDescent="0.3">
      <c r="A121" t="s">
        <v>7</v>
      </c>
      <c r="B121" t="s">
        <v>18</v>
      </c>
      <c r="C121" t="s">
        <v>28</v>
      </c>
      <c r="D121" s="3">
        <v>60</v>
      </c>
    </row>
    <row r="122" spans="1:4" x14ac:dyDescent="0.3">
      <c r="A122" t="s">
        <v>8</v>
      </c>
      <c r="B122" t="s">
        <v>16</v>
      </c>
      <c r="C122" t="s">
        <v>28</v>
      </c>
      <c r="D122" s="3">
        <v>2230.833333333328</v>
      </c>
    </row>
    <row r="123" spans="1:4" x14ac:dyDescent="0.3">
      <c r="A123" t="s">
        <v>8</v>
      </c>
      <c r="B123" t="s">
        <v>17</v>
      </c>
      <c r="C123" t="s">
        <v>28</v>
      </c>
      <c r="D123" s="3">
        <v>7100</v>
      </c>
    </row>
    <row r="124" spans="1:4" x14ac:dyDescent="0.3">
      <c r="A124" t="s">
        <v>8</v>
      </c>
      <c r="B124" t="s">
        <v>18</v>
      </c>
      <c r="C124" t="s">
        <v>28</v>
      </c>
      <c r="D124" s="3">
        <v>0</v>
      </c>
    </row>
    <row r="125" spans="1:4" x14ac:dyDescent="0.3">
      <c r="A125" t="s">
        <v>9</v>
      </c>
      <c r="B125" t="s">
        <v>16</v>
      </c>
      <c r="C125" t="s">
        <v>28</v>
      </c>
      <c r="D125" s="3">
        <v>0</v>
      </c>
    </row>
    <row r="126" spans="1:4" x14ac:dyDescent="0.3">
      <c r="A126" t="s">
        <v>9</v>
      </c>
      <c r="B126" t="s">
        <v>17</v>
      </c>
      <c r="C126" t="s">
        <v>28</v>
      </c>
      <c r="D126" s="3">
        <v>510</v>
      </c>
    </row>
    <row r="127" spans="1:4" x14ac:dyDescent="0.3">
      <c r="A127" t="s">
        <v>9</v>
      </c>
      <c r="B127" t="s">
        <v>18</v>
      </c>
      <c r="C127" t="s">
        <v>28</v>
      </c>
      <c r="D127" s="3">
        <v>0</v>
      </c>
    </row>
    <row r="128" spans="1:4" x14ac:dyDescent="0.3">
      <c r="A128" t="s">
        <v>10</v>
      </c>
      <c r="B128" t="s">
        <v>16</v>
      </c>
      <c r="C128" t="s">
        <v>28</v>
      </c>
      <c r="D128" s="3">
        <v>30474.2</v>
      </c>
    </row>
    <row r="129" spans="1:4" x14ac:dyDescent="0.3">
      <c r="A129" t="s">
        <v>10</v>
      </c>
      <c r="B129" t="s">
        <v>17</v>
      </c>
      <c r="C129" t="s">
        <v>28</v>
      </c>
      <c r="D129" s="3">
        <v>320</v>
      </c>
    </row>
    <row r="130" spans="1:4" x14ac:dyDescent="0.3">
      <c r="A130" t="s">
        <v>10</v>
      </c>
      <c r="B130" t="s">
        <v>18</v>
      </c>
      <c r="C130" t="s">
        <v>28</v>
      </c>
      <c r="D130" s="3">
        <v>460</v>
      </c>
    </row>
    <row r="131" spans="1:4" x14ac:dyDescent="0.3">
      <c r="A131" t="s">
        <v>11</v>
      </c>
      <c r="B131" t="s">
        <v>16</v>
      </c>
      <c r="C131" t="s">
        <v>28</v>
      </c>
      <c r="D131" s="3">
        <v>0</v>
      </c>
    </row>
    <row r="132" spans="1:4" x14ac:dyDescent="0.3">
      <c r="A132" t="s">
        <v>11</v>
      </c>
      <c r="B132" t="s">
        <v>17</v>
      </c>
      <c r="C132" t="s">
        <v>28</v>
      </c>
      <c r="D132" s="3">
        <v>20</v>
      </c>
    </row>
    <row r="133" spans="1:4" x14ac:dyDescent="0.3">
      <c r="A133" t="s">
        <v>11</v>
      </c>
      <c r="B133" t="s">
        <v>18</v>
      </c>
      <c r="C133" t="s">
        <v>28</v>
      </c>
      <c r="D133" s="3">
        <v>2240</v>
      </c>
    </row>
    <row r="134" spans="1:4" x14ac:dyDescent="0.3">
      <c r="A134" t="s">
        <v>12</v>
      </c>
      <c r="B134" t="s">
        <v>16</v>
      </c>
      <c r="C134" t="s">
        <v>28</v>
      </c>
      <c r="D134" s="3">
        <v>11430.933333333331</v>
      </c>
    </row>
    <row r="135" spans="1:4" x14ac:dyDescent="0.3">
      <c r="A135" t="s">
        <v>12</v>
      </c>
      <c r="B135" t="s">
        <v>17</v>
      </c>
      <c r="C135" t="s">
        <v>28</v>
      </c>
      <c r="D135" s="3">
        <v>21100</v>
      </c>
    </row>
    <row r="136" spans="1:4" x14ac:dyDescent="0.3">
      <c r="A136" t="s">
        <v>12</v>
      </c>
      <c r="B136" t="s">
        <v>18</v>
      </c>
      <c r="C136" t="s">
        <v>28</v>
      </c>
      <c r="D136" s="3">
        <v>0</v>
      </c>
    </row>
    <row r="137" spans="1:4" x14ac:dyDescent="0.3">
      <c r="A137" t="s">
        <v>13</v>
      </c>
      <c r="B137" t="s">
        <v>16</v>
      </c>
      <c r="C137" t="s">
        <v>28</v>
      </c>
      <c r="D137" s="3">
        <v>510</v>
      </c>
    </row>
    <row r="138" spans="1:4" x14ac:dyDescent="0.3">
      <c r="A138" t="s">
        <v>13</v>
      </c>
      <c r="B138" t="s">
        <v>17</v>
      </c>
      <c r="C138" t="s">
        <v>28</v>
      </c>
      <c r="D138" s="3">
        <v>530</v>
      </c>
    </row>
    <row r="139" spans="1:4" x14ac:dyDescent="0.3">
      <c r="A139" t="s">
        <v>13</v>
      </c>
      <c r="B139" t="s">
        <v>18</v>
      </c>
      <c r="C139" t="s">
        <v>28</v>
      </c>
      <c r="D139" s="3">
        <v>0</v>
      </c>
    </row>
    <row r="140" spans="1:4" x14ac:dyDescent="0.3">
      <c r="A140" t="s">
        <v>14</v>
      </c>
      <c r="B140" t="s">
        <v>16</v>
      </c>
      <c r="C140" t="s">
        <v>28</v>
      </c>
      <c r="D140" s="3">
        <v>32518.2</v>
      </c>
    </row>
    <row r="141" spans="1:4" x14ac:dyDescent="0.3">
      <c r="A141" t="s">
        <v>14</v>
      </c>
      <c r="B141" t="s">
        <v>17</v>
      </c>
      <c r="C141" t="s">
        <v>28</v>
      </c>
      <c r="D141" s="3">
        <v>100</v>
      </c>
    </row>
    <row r="142" spans="1:4" x14ac:dyDescent="0.3">
      <c r="A142" t="s">
        <v>14</v>
      </c>
      <c r="B142" t="s">
        <v>18</v>
      </c>
      <c r="C142" t="s">
        <v>28</v>
      </c>
      <c r="D142" s="3">
        <v>0</v>
      </c>
    </row>
    <row r="143" spans="1:4" x14ac:dyDescent="0.3">
      <c r="A143" t="s">
        <v>15</v>
      </c>
      <c r="B143" t="s">
        <v>16</v>
      </c>
      <c r="C143" t="s">
        <v>28</v>
      </c>
      <c r="D143" s="3">
        <v>0</v>
      </c>
    </row>
    <row r="144" spans="1:4" x14ac:dyDescent="0.3">
      <c r="A144" t="s">
        <v>15</v>
      </c>
      <c r="B144" t="s">
        <v>17</v>
      </c>
      <c r="C144" t="s">
        <v>28</v>
      </c>
      <c r="D144" s="3">
        <v>2830</v>
      </c>
    </row>
    <row r="145" spans="1:4" x14ac:dyDescent="0.3">
      <c r="A145" t="s">
        <v>15</v>
      </c>
      <c r="B145" t="s">
        <v>18</v>
      </c>
      <c r="C145" t="s">
        <v>28</v>
      </c>
      <c r="D145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A713-41B5-4FAB-9DC3-F192E7E6D44F}">
  <dimension ref="A1:D289"/>
  <sheetViews>
    <sheetView tabSelected="1" topLeftCell="A215" workbookViewId="0">
      <selection activeCell="K224" sqref="K224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27</v>
      </c>
    </row>
    <row r="2" spans="1:4" x14ac:dyDescent="0.3">
      <c r="A2" t="s">
        <v>46</v>
      </c>
      <c r="B2" t="s">
        <v>4</v>
      </c>
      <c r="C2" t="s">
        <v>16</v>
      </c>
      <c r="D2">
        <v>650040</v>
      </c>
    </row>
    <row r="3" spans="1:4" x14ac:dyDescent="0.3">
      <c r="A3" t="s">
        <v>46</v>
      </c>
      <c r="B3" t="s">
        <v>4</v>
      </c>
      <c r="C3" t="s">
        <v>17</v>
      </c>
      <c r="D3">
        <v>993960</v>
      </c>
    </row>
    <row r="4" spans="1:4" x14ac:dyDescent="0.3">
      <c r="A4" t="s">
        <v>46</v>
      </c>
      <c r="B4" t="s">
        <v>4</v>
      </c>
      <c r="C4" t="s">
        <v>18</v>
      </c>
      <c r="D4">
        <v>1192950</v>
      </c>
    </row>
    <row r="5" spans="1:4" x14ac:dyDescent="0.3">
      <c r="A5" t="s">
        <v>46</v>
      </c>
      <c r="B5" t="s">
        <v>5</v>
      </c>
      <c r="C5" t="s">
        <v>16</v>
      </c>
      <c r="D5">
        <v>0</v>
      </c>
    </row>
    <row r="6" spans="1:4" x14ac:dyDescent="0.3">
      <c r="A6" t="s">
        <v>46</v>
      </c>
      <c r="B6" t="s">
        <v>5</v>
      </c>
      <c r="C6" t="s">
        <v>17</v>
      </c>
      <c r="D6">
        <v>0</v>
      </c>
    </row>
    <row r="7" spans="1:4" x14ac:dyDescent="0.3">
      <c r="A7" t="s">
        <v>46</v>
      </c>
      <c r="B7" t="s">
        <v>5</v>
      </c>
      <c r="C7" t="s">
        <v>18</v>
      </c>
      <c r="D7">
        <v>0</v>
      </c>
    </row>
    <row r="8" spans="1:4" x14ac:dyDescent="0.3">
      <c r="A8" t="s">
        <v>46</v>
      </c>
      <c r="B8" t="s">
        <v>6</v>
      </c>
      <c r="C8" t="s">
        <v>16</v>
      </c>
      <c r="D8">
        <v>0</v>
      </c>
    </row>
    <row r="9" spans="1:4" x14ac:dyDescent="0.3">
      <c r="A9" t="s">
        <v>46</v>
      </c>
      <c r="B9" t="s">
        <v>6</v>
      </c>
      <c r="C9" t="s">
        <v>17</v>
      </c>
      <c r="D9">
        <v>380</v>
      </c>
    </row>
    <row r="10" spans="1:4" x14ac:dyDescent="0.3">
      <c r="A10" t="s">
        <v>46</v>
      </c>
      <c r="B10" t="s">
        <v>6</v>
      </c>
      <c r="C10" t="s">
        <v>18</v>
      </c>
      <c r="D10">
        <v>0</v>
      </c>
    </row>
    <row r="11" spans="1:4" x14ac:dyDescent="0.3">
      <c r="A11" t="s">
        <v>46</v>
      </c>
      <c r="B11" t="s">
        <v>7</v>
      </c>
      <c r="C11" t="s">
        <v>16</v>
      </c>
      <c r="D11">
        <v>0</v>
      </c>
    </row>
    <row r="12" spans="1:4" x14ac:dyDescent="0.3">
      <c r="A12" t="s">
        <v>46</v>
      </c>
      <c r="B12" t="s">
        <v>7</v>
      </c>
      <c r="C12" t="s">
        <v>17</v>
      </c>
      <c r="D12">
        <v>0</v>
      </c>
    </row>
    <row r="13" spans="1:4" x14ac:dyDescent="0.3">
      <c r="A13" t="s">
        <v>46</v>
      </c>
      <c r="B13" t="s">
        <v>7</v>
      </c>
      <c r="C13" t="s">
        <v>18</v>
      </c>
      <c r="D13">
        <v>0</v>
      </c>
    </row>
    <row r="14" spans="1:4" x14ac:dyDescent="0.3">
      <c r="A14" t="s">
        <v>46</v>
      </c>
      <c r="B14" t="s">
        <v>8</v>
      </c>
      <c r="C14" t="s">
        <v>16</v>
      </c>
      <c r="D14">
        <v>0</v>
      </c>
    </row>
    <row r="15" spans="1:4" x14ac:dyDescent="0.3">
      <c r="A15" t="s">
        <v>46</v>
      </c>
      <c r="B15" t="s">
        <v>8</v>
      </c>
      <c r="C15" t="s">
        <v>17</v>
      </c>
      <c r="D15">
        <v>7100</v>
      </c>
    </row>
    <row r="16" spans="1:4" x14ac:dyDescent="0.3">
      <c r="A16" t="s">
        <v>46</v>
      </c>
      <c r="B16" t="s">
        <v>8</v>
      </c>
      <c r="C16" t="s">
        <v>18</v>
      </c>
      <c r="D16">
        <v>0</v>
      </c>
    </row>
    <row r="17" spans="1:4" x14ac:dyDescent="0.3">
      <c r="A17" t="s">
        <v>46</v>
      </c>
      <c r="B17" t="s">
        <v>9</v>
      </c>
      <c r="C17" t="s">
        <v>16</v>
      </c>
      <c r="D17">
        <v>1186303.142857143</v>
      </c>
    </row>
    <row r="18" spans="1:4" x14ac:dyDescent="0.3">
      <c r="A18" t="s">
        <v>46</v>
      </c>
      <c r="B18" t="s">
        <v>9</v>
      </c>
      <c r="C18" t="s">
        <v>17</v>
      </c>
      <c r="D18">
        <v>1371260</v>
      </c>
    </row>
    <row r="19" spans="1:4" x14ac:dyDescent="0.3">
      <c r="A19" t="s">
        <v>46</v>
      </c>
      <c r="B19" t="s">
        <v>9</v>
      </c>
      <c r="C19" t="s">
        <v>18</v>
      </c>
      <c r="D19">
        <v>1171340</v>
      </c>
    </row>
    <row r="20" spans="1:4" x14ac:dyDescent="0.3">
      <c r="A20" t="s">
        <v>46</v>
      </c>
      <c r="B20" t="s">
        <v>10</v>
      </c>
      <c r="C20" t="s">
        <v>16</v>
      </c>
      <c r="D20">
        <v>400</v>
      </c>
    </row>
    <row r="21" spans="1:4" x14ac:dyDescent="0.3">
      <c r="A21" t="s">
        <v>46</v>
      </c>
      <c r="B21" t="s">
        <v>10</v>
      </c>
      <c r="C21" t="s">
        <v>17</v>
      </c>
      <c r="D21">
        <v>1560</v>
      </c>
    </row>
    <row r="22" spans="1:4" x14ac:dyDescent="0.3">
      <c r="A22" t="s">
        <v>46</v>
      </c>
      <c r="B22" t="s">
        <v>10</v>
      </c>
      <c r="C22" t="s">
        <v>18</v>
      </c>
      <c r="D22">
        <v>400</v>
      </c>
    </row>
    <row r="23" spans="1:4" x14ac:dyDescent="0.3">
      <c r="A23" t="s">
        <v>46</v>
      </c>
      <c r="B23" t="s">
        <v>11</v>
      </c>
      <c r="C23" t="s">
        <v>16</v>
      </c>
      <c r="D23">
        <v>0</v>
      </c>
    </row>
    <row r="24" spans="1:4" x14ac:dyDescent="0.3">
      <c r="A24" t="s">
        <v>46</v>
      </c>
      <c r="B24" t="s">
        <v>11</v>
      </c>
      <c r="C24" t="s">
        <v>17</v>
      </c>
      <c r="D24">
        <v>0</v>
      </c>
    </row>
    <row r="25" spans="1:4" x14ac:dyDescent="0.3">
      <c r="A25" t="s">
        <v>46</v>
      </c>
      <c r="B25" t="s">
        <v>11</v>
      </c>
      <c r="C25" t="s">
        <v>18</v>
      </c>
      <c r="D25">
        <v>0</v>
      </c>
    </row>
    <row r="26" spans="1:4" x14ac:dyDescent="0.3">
      <c r="A26" t="s">
        <v>46</v>
      </c>
      <c r="B26" t="s">
        <v>12</v>
      </c>
      <c r="C26" t="s">
        <v>16</v>
      </c>
      <c r="D26">
        <v>72940</v>
      </c>
    </row>
    <row r="27" spans="1:4" x14ac:dyDescent="0.3">
      <c r="A27" t="s">
        <v>46</v>
      </c>
      <c r="B27" t="s">
        <v>12</v>
      </c>
      <c r="C27" t="s">
        <v>17</v>
      </c>
      <c r="D27">
        <v>109900</v>
      </c>
    </row>
    <row r="28" spans="1:4" x14ac:dyDescent="0.3">
      <c r="A28" t="s">
        <v>46</v>
      </c>
      <c r="B28" t="s">
        <v>12</v>
      </c>
      <c r="C28" t="s">
        <v>18</v>
      </c>
      <c r="D28">
        <v>80980</v>
      </c>
    </row>
    <row r="29" spans="1:4" x14ac:dyDescent="0.3">
      <c r="A29" t="s">
        <v>46</v>
      </c>
      <c r="B29" t="s">
        <v>13</v>
      </c>
      <c r="C29" t="s">
        <v>16</v>
      </c>
      <c r="D29">
        <v>0</v>
      </c>
    </row>
    <row r="30" spans="1:4" x14ac:dyDescent="0.3">
      <c r="A30" t="s">
        <v>46</v>
      </c>
      <c r="B30" t="s">
        <v>13</v>
      </c>
      <c r="C30" t="s">
        <v>17</v>
      </c>
      <c r="D30">
        <v>0</v>
      </c>
    </row>
    <row r="31" spans="1:4" x14ac:dyDescent="0.3">
      <c r="A31" t="s">
        <v>46</v>
      </c>
      <c r="B31" t="s">
        <v>13</v>
      </c>
      <c r="C31" t="s">
        <v>18</v>
      </c>
      <c r="D31">
        <v>0</v>
      </c>
    </row>
    <row r="32" spans="1:4" x14ac:dyDescent="0.3">
      <c r="A32" t="s">
        <v>46</v>
      </c>
      <c r="B32" t="s">
        <v>14</v>
      </c>
      <c r="C32" t="s">
        <v>16</v>
      </c>
      <c r="D32">
        <v>38220</v>
      </c>
    </row>
    <row r="33" spans="1:4" x14ac:dyDescent="0.3">
      <c r="A33" t="s">
        <v>46</v>
      </c>
      <c r="B33" t="s">
        <v>14</v>
      </c>
      <c r="C33" t="s">
        <v>17</v>
      </c>
      <c r="D33">
        <v>120</v>
      </c>
    </row>
    <row r="34" spans="1:4" x14ac:dyDescent="0.3">
      <c r="A34" t="s">
        <v>46</v>
      </c>
      <c r="B34" t="s">
        <v>14</v>
      </c>
      <c r="C34" t="s">
        <v>18</v>
      </c>
      <c r="D34">
        <v>0</v>
      </c>
    </row>
    <row r="35" spans="1:4" x14ac:dyDescent="0.3">
      <c r="A35" t="s">
        <v>46</v>
      </c>
      <c r="B35" t="s">
        <v>15</v>
      </c>
      <c r="C35" t="s">
        <v>16</v>
      </c>
      <c r="D35">
        <v>0</v>
      </c>
    </row>
    <row r="36" spans="1:4" x14ac:dyDescent="0.3">
      <c r="A36" t="s">
        <v>46</v>
      </c>
      <c r="B36" t="s">
        <v>15</v>
      </c>
      <c r="C36" t="s">
        <v>17</v>
      </c>
      <c r="D36">
        <v>2830</v>
      </c>
    </row>
    <row r="37" spans="1:4" x14ac:dyDescent="0.3">
      <c r="A37" t="s">
        <v>46</v>
      </c>
      <c r="B37" t="s">
        <v>15</v>
      </c>
      <c r="C37" t="s">
        <v>18</v>
      </c>
      <c r="D37">
        <v>0</v>
      </c>
    </row>
    <row r="38" spans="1:4" x14ac:dyDescent="0.3">
      <c r="A38" t="s">
        <v>45</v>
      </c>
      <c r="B38" t="s">
        <v>4</v>
      </c>
      <c r="C38" t="s">
        <v>16</v>
      </c>
      <c r="D38">
        <v>650040</v>
      </c>
    </row>
    <row r="39" spans="1:4" x14ac:dyDescent="0.3">
      <c r="A39" t="s">
        <v>45</v>
      </c>
      <c r="B39" t="s">
        <v>4</v>
      </c>
      <c r="C39" t="s">
        <v>17</v>
      </c>
      <c r="D39">
        <v>766460</v>
      </c>
    </row>
    <row r="40" spans="1:4" x14ac:dyDescent="0.3">
      <c r="A40" t="s">
        <v>45</v>
      </c>
      <c r="B40" t="s">
        <v>4</v>
      </c>
      <c r="C40" t="s">
        <v>18</v>
      </c>
      <c r="D40">
        <v>616140</v>
      </c>
    </row>
    <row r="41" spans="1:4" x14ac:dyDescent="0.3">
      <c r="A41" t="s">
        <v>45</v>
      </c>
      <c r="B41" t="s">
        <v>5</v>
      </c>
      <c r="C41" t="s">
        <v>16</v>
      </c>
      <c r="D41">
        <v>3440</v>
      </c>
    </row>
    <row r="42" spans="1:4" x14ac:dyDescent="0.3">
      <c r="A42" t="s">
        <v>45</v>
      </c>
      <c r="B42" t="s">
        <v>5</v>
      </c>
      <c r="C42" t="s">
        <v>17</v>
      </c>
      <c r="D42">
        <v>14880</v>
      </c>
    </row>
    <row r="43" spans="1:4" x14ac:dyDescent="0.3">
      <c r="A43" t="s">
        <v>45</v>
      </c>
      <c r="B43" t="s">
        <v>5</v>
      </c>
      <c r="C43" t="s">
        <v>18</v>
      </c>
      <c r="D43">
        <v>3440</v>
      </c>
    </row>
    <row r="44" spans="1:4" x14ac:dyDescent="0.3">
      <c r="A44" t="s">
        <v>45</v>
      </c>
      <c r="B44" t="s">
        <v>6</v>
      </c>
      <c r="C44" t="s">
        <v>16</v>
      </c>
      <c r="D44">
        <v>291060</v>
      </c>
    </row>
    <row r="45" spans="1:4" x14ac:dyDescent="0.3">
      <c r="A45" t="s">
        <v>45</v>
      </c>
      <c r="B45" t="s">
        <v>6</v>
      </c>
      <c r="C45" t="s">
        <v>17</v>
      </c>
      <c r="D45">
        <v>356400</v>
      </c>
    </row>
    <row r="46" spans="1:4" x14ac:dyDescent="0.3">
      <c r="A46" t="s">
        <v>45</v>
      </c>
      <c r="B46" t="s">
        <v>6</v>
      </c>
      <c r="C46" t="s">
        <v>18</v>
      </c>
      <c r="D46">
        <v>291060</v>
      </c>
    </row>
    <row r="47" spans="1:4" x14ac:dyDescent="0.3">
      <c r="A47" t="s">
        <v>45</v>
      </c>
      <c r="B47" t="s">
        <v>7</v>
      </c>
      <c r="C47" t="s">
        <v>16</v>
      </c>
      <c r="D47">
        <v>0</v>
      </c>
    </row>
    <row r="48" spans="1:4" x14ac:dyDescent="0.3">
      <c r="A48" t="s">
        <v>45</v>
      </c>
      <c r="B48" t="s">
        <v>7</v>
      </c>
      <c r="C48" t="s">
        <v>17</v>
      </c>
      <c r="D48">
        <v>0</v>
      </c>
    </row>
    <row r="49" spans="1:4" x14ac:dyDescent="0.3">
      <c r="A49" t="s">
        <v>45</v>
      </c>
      <c r="B49" t="s">
        <v>7</v>
      </c>
      <c r="C49" t="s">
        <v>18</v>
      </c>
      <c r="D49">
        <v>0</v>
      </c>
    </row>
    <row r="50" spans="1:4" x14ac:dyDescent="0.3">
      <c r="A50" t="s">
        <v>45</v>
      </c>
      <c r="B50" t="s">
        <v>8</v>
      </c>
      <c r="C50" t="s">
        <v>16</v>
      </c>
      <c r="D50">
        <v>0</v>
      </c>
    </row>
    <row r="51" spans="1:4" x14ac:dyDescent="0.3">
      <c r="A51" t="s">
        <v>45</v>
      </c>
      <c r="B51" t="s">
        <v>8</v>
      </c>
      <c r="C51" t="s">
        <v>17</v>
      </c>
      <c r="D51">
        <v>7100</v>
      </c>
    </row>
    <row r="52" spans="1:4" x14ac:dyDescent="0.3">
      <c r="A52" t="s">
        <v>45</v>
      </c>
      <c r="B52" t="s">
        <v>8</v>
      </c>
      <c r="C52" t="s">
        <v>18</v>
      </c>
      <c r="D52">
        <v>0</v>
      </c>
    </row>
    <row r="53" spans="1:4" x14ac:dyDescent="0.3">
      <c r="A53" t="s">
        <v>45</v>
      </c>
      <c r="B53" t="s">
        <v>9</v>
      </c>
      <c r="C53" t="s">
        <v>16</v>
      </c>
      <c r="D53">
        <v>2045933.142857143</v>
      </c>
    </row>
    <row r="54" spans="1:4" x14ac:dyDescent="0.3">
      <c r="A54" t="s">
        <v>45</v>
      </c>
      <c r="B54" t="s">
        <v>9</v>
      </c>
      <c r="C54" t="s">
        <v>17</v>
      </c>
      <c r="D54">
        <v>6302830</v>
      </c>
    </row>
    <row r="55" spans="1:4" x14ac:dyDescent="0.3">
      <c r="A55" t="s">
        <v>45</v>
      </c>
      <c r="B55" t="s">
        <v>9</v>
      </c>
      <c r="C55" t="s">
        <v>18</v>
      </c>
      <c r="D55">
        <v>2018240</v>
      </c>
    </row>
    <row r="56" spans="1:4" x14ac:dyDescent="0.3">
      <c r="A56" t="s">
        <v>45</v>
      </c>
      <c r="B56" t="s">
        <v>10</v>
      </c>
      <c r="C56" t="s">
        <v>16</v>
      </c>
      <c r="D56">
        <v>328300</v>
      </c>
    </row>
    <row r="57" spans="1:4" x14ac:dyDescent="0.3">
      <c r="A57" t="s">
        <v>45</v>
      </c>
      <c r="B57" t="s">
        <v>10</v>
      </c>
      <c r="C57" t="s">
        <v>17</v>
      </c>
      <c r="D57">
        <v>347400</v>
      </c>
    </row>
    <row r="58" spans="1:4" x14ac:dyDescent="0.3">
      <c r="A58" t="s">
        <v>45</v>
      </c>
      <c r="B58" t="s">
        <v>10</v>
      </c>
      <c r="C58" t="s">
        <v>18</v>
      </c>
      <c r="D58">
        <v>328300</v>
      </c>
    </row>
    <row r="59" spans="1:4" x14ac:dyDescent="0.3">
      <c r="A59" t="s">
        <v>45</v>
      </c>
      <c r="B59" t="s">
        <v>11</v>
      </c>
      <c r="C59" t="s">
        <v>16</v>
      </c>
      <c r="D59">
        <v>0</v>
      </c>
    </row>
    <row r="60" spans="1:4" x14ac:dyDescent="0.3">
      <c r="A60" t="s">
        <v>45</v>
      </c>
      <c r="B60" t="s">
        <v>11</v>
      </c>
      <c r="C60" t="s">
        <v>17</v>
      </c>
      <c r="D60">
        <v>0</v>
      </c>
    </row>
    <row r="61" spans="1:4" x14ac:dyDescent="0.3">
      <c r="A61" t="s">
        <v>45</v>
      </c>
      <c r="B61" t="s">
        <v>11</v>
      </c>
      <c r="C61" t="s">
        <v>18</v>
      </c>
      <c r="D61">
        <v>0</v>
      </c>
    </row>
    <row r="62" spans="1:4" x14ac:dyDescent="0.3">
      <c r="A62" t="s">
        <v>45</v>
      </c>
      <c r="B62" t="s">
        <v>12</v>
      </c>
      <c r="C62" t="s">
        <v>16</v>
      </c>
      <c r="D62">
        <v>64940</v>
      </c>
    </row>
    <row r="63" spans="1:4" x14ac:dyDescent="0.3">
      <c r="A63" t="s">
        <v>45</v>
      </c>
      <c r="B63" t="s">
        <v>12</v>
      </c>
      <c r="C63" t="s">
        <v>17</v>
      </c>
      <c r="D63">
        <v>82300</v>
      </c>
    </row>
    <row r="64" spans="1:4" x14ac:dyDescent="0.3">
      <c r="A64" t="s">
        <v>45</v>
      </c>
      <c r="B64" t="s">
        <v>12</v>
      </c>
      <c r="C64" t="s">
        <v>18</v>
      </c>
      <c r="D64">
        <v>60120</v>
      </c>
    </row>
    <row r="65" spans="1:4" x14ac:dyDescent="0.3">
      <c r="A65" t="s">
        <v>45</v>
      </c>
      <c r="B65" t="s">
        <v>13</v>
      </c>
      <c r="C65" t="s">
        <v>16</v>
      </c>
      <c r="D65">
        <v>11120.833333333339</v>
      </c>
    </row>
    <row r="66" spans="1:4" x14ac:dyDescent="0.3">
      <c r="A66" t="s">
        <v>45</v>
      </c>
      <c r="B66" t="s">
        <v>13</v>
      </c>
      <c r="C66" t="s">
        <v>17</v>
      </c>
      <c r="D66">
        <v>17390</v>
      </c>
    </row>
    <row r="67" spans="1:4" x14ac:dyDescent="0.3">
      <c r="A67" t="s">
        <v>45</v>
      </c>
      <c r="B67" t="s">
        <v>13</v>
      </c>
      <c r="C67" t="s">
        <v>18</v>
      </c>
      <c r="D67">
        <v>8640</v>
      </c>
    </row>
    <row r="68" spans="1:4" x14ac:dyDescent="0.3">
      <c r="A68" t="s">
        <v>45</v>
      </c>
      <c r="B68" t="s">
        <v>14</v>
      </c>
      <c r="C68" t="s">
        <v>16</v>
      </c>
      <c r="D68">
        <v>1141470</v>
      </c>
    </row>
    <row r="69" spans="1:4" x14ac:dyDescent="0.3">
      <c r="A69" t="s">
        <v>45</v>
      </c>
      <c r="B69" t="s">
        <v>14</v>
      </c>
      <c r="C69" t="s">
        <v>17</v>
      </c>
      <c r="D69">
        <v>1353320</v>
      </c>
    </row>
    <row r="70" spans="1:4" x14ac:dyDescent="0.3">
      <c r="A70" t="s">
        <v>45</v>
      </c>
      <c r="B70" t="s">
        <v>14</v>
      </c>
      <c r="C70" t="s">
        <v>18</v>
      </c>
      <c r="D70">
        <v>1125860</v>
      </c>
    </row>
    <row r="71" spans="1:4" x14ac:dyDescent="0.3">
      <c r="A71" t="s">
        <v>45</v>
      </c>
      <c r="B71" t="s">
        <v>15</v>
      </c>
      <c r="C71" t="s">
        <v>16</v>
      </c>
      <c r="D71">
        <v>0</v>
      </c>
    </row>
    <row r="72" spans="1:4" x14ac:dyDescent="0.3">
      <c r="A72" t="s">
        <v>45</v>
      </c>
      <c r="B72" t="s">
        <v>15</v>
      </c>
      <c r="C72" t="s">
        <v>17</v>
      </c>
      <c r="D72">
        <v>2830</v>
      </c>
    </row>
    <row r="73" spans="1:4" x14ac:dyDescent="0.3">
      <c r="A73" t="s">
        <v>45</v>
      </c>
      <c r="B73" t="s">
        <v>15</v>
      </c>
      <c r="C73" t="s">
        <v>18</v>
      </c>
      <c r="D73">
        <v>0</v>
      </c>
    </row>
    <row r="74" spans="1:4" x14ac:dyDescent="0.3">
      <c r="A74" t="s">
        <v>44</v>
      </c>
      <c r="B74" t="s">
        <v>4</v>
      </c>
      <c r="C74" t="s">
        <v>16</v>
      </c>
      <c r="D74">
        <v>639370</v>
      </c>
    </row>
    <row r="75" spans="1:4" x14ac:dyDescent="0.3">
      <c r="A75" t="s">
        <v>44</v>
      </c>
      <c r="B75" t="s">
        <v>4</v>
      </c>
      <c r="C75" t="s">
        <v>17</v>
      </c>
      <c r="D75">
        <v>751390</v>
      </c>
    </row>
    <row r="76" spans="1:4" x14ac:dyDescent="0.3">
      <c r="A76" t="s">
        <v>44</v>
      </c>
      <c r="B76" t="s">
        <v>4</v>
      </c>
      <c r="C76" t="s">
        <v>18</v>
      </c>
      <c r="D76">
        <v>640330</v>
      </c>
    </row>
    <row r="77" spans="1:4" x14ac:dyDescent="0.3">
      <c r="A77" t="s">
        <v>44</v>
      </c>
      <c r="B77" t="s">
        <v>5</v>
      </c>
      <c r="C77" t="s">
        <v>16</v>
      </c>
      <c r="D77">
        <v>3440</v>
      </c>
    </row>
    <row r="78" spans="1:4" x14ac:dyDescent="0.3">
      <c r="A78" t="s">
        <v>44</v>
      </c>
      <c r="B78" t="s">
        <v>5</v>
      </c>
      <c r="C78" t="s">
        <v>17</v>
      </c>
      <c r="D78">
        <v>15300</v>
      </c>
    </row>
    <row r="79" spans="1:4" x14ac:dyDescent="0.3">
      <c r="A79" t="s">
        <v>44</v>
      </c>
      <c r="B79" t="s">
        <v>5</v>
      </c>
      <c r="C79" t="s">
        <v>18</v>
      </c>
      <c r="D79">
        <v>3580</v>
      </c>
    </row>
    <row r="80" spans="1:4" x14ac:dyDescent="0.3">
      <c r="A80" t="s">
        <v>44</v>
      </c>
      <c r="B80" t="s">
        <v>6</v>
      </c>
      <c r="C80" t="s">
        <v>16</v>
      </c>
      <c r="D80">
        <v>295050</v>
      </c>
    </row>
    <row r="81" spans="1:4" x14ac:dyDescent="0.3">
      <c r="A81" t="s">
        <v>44</v>
      </c>
      <c r="B81" t="s">
        <v>6</v>
      </c>
      <c r="C81" t="s">
        <v>17</v>
      </c>
      <c r="D81">
        <v>362730</v>
      </c>
    </row>
    <row r="82" spans="1:4" x14ac:dyDescent="0.3">
      <c r="A82" t="s">
        <v>44</v>
      </c>
      <c r="B82" t="s">
        <v>6</v>
      </c>
      <c r="C82" t="s">
        <v>18</v>
      </c>
      <c r="D82">
        <v>296340</v>
      </c>
    </row>
    <row r="83" spans="1:4" x14ac:dyDescent="0.3">
      <c r="A83" t="s">
        <v>44</v>
      </c>
      <c r="B83" t="s">
        <v>7</v>
      </c>
      <c r="C83" t="s">
        <v>16</v>
      </c>
      <c r="D83">
        <v>0</v>
      </c>
    </row>
    <row r="84" spans="1:4" x14ac:dyDescent="0.3">
      <c r="A84" t="s">
        <v>44</v>
      </c>
      <c r="B84" t="s">
        <v>7</v>
      </c>
      <c r="C84" t="s">
        <v>17</v>
      </c>
      <c r="D84">
        <v>0</v>
      </c>
    </row>
    <row r="85" spans="1:4" x14ac:dyDescent="0.3">
      <c r="A85" t="s">
        <v>44</v>
      </c>
      <c r="B85" t="s">
        <v>7</v>
      </c>
      <c r="C85" t="s">
        <v>18</v>
      </c>
      <c r="D85">
        <v>0</v>
      </c>
    </row>
    <row r="86" spans="1:4" x14ac:dyDescent="0.3">
      <c r="A86" t="s">
        <v>44</v>
      </c>
      <c r="B86" t="s">
        <v>8</v>
      </c>
      <c r="C86" t="s">
        <v>16</v>
      </c>
      <c r="D86">
        <v>0</v>
      </c>
    </row>
    <row r="87" spans="1:4" x14ac:dyDescent="0.3">
      <c r="A87" t="s">
        <v>44</v>
      </c>
      <c r="B87" t="s">
        <v>8</v>
      </c>
      <c r="C87" t="s">
        <v>17</v>
      </c>
      <c r="D87">
        <v>7100</v>
      </c>
    </row>
    <row r="88" spans="1:4" x14ac:dyDescent="0.3">
      <c r="A88" t="s">
        <v>44</v>
      </c>
      <c r="B88" t="s">
        <v>8</v>
      </c>
      <c r="C88" t="s">
        <v>18</v>
      </c>
      <c r="D88">
        <v>0</v>
      </c>
    </row>
    <row r="89" spans="1:4" x14ac:dyDescent="0.3">
      <c r="A89" t="s">
        <v>44</v>
      </c>
      <c r="B89" t="s">
        <v>9</v>
      </c>
      <c r="C89" t="s">
        <v>16</v>
      </c>
      <c r="D89">
        <v>4544753.1428571427</v>
      </c>
    </row>
    <row r="90" spans="1:4" x14ac:dyDescent="0.3">
      <c r="A90" t="s">
        <v>44</v>
      </c>
      <c r="B90" t="s">
        <v>9</v>
      </c>
      <c r="C90" t="s">
        <v>17</v>
      </c>
      <c r="D90">
        <v>6295150</v>
      </c>
    </row>
    <row r="91" spans="1:4" x14ac:dyDescent="0.3">
      <c r="A91" t="s">
        <v>44</v>
      </c>
      <c r="B91" t="s">
        <v>9</v>
      </c>
      <c r="C91" t="s">
        <v>18</v>
      </c>
      <c r="D91">
        <v>2092230</v>
      </c>
    </row>
    <row r="92" spans="1:4" x14ac:dyDescent="0.3">
      <c r="A92" t="s">
        <v>44</v>
      </c>
      <c r="B92" t="s">
        <v>10</v>
      </c>
      <c r="C92" t="s">
        <v>16</v>
      </c>
      <c r="D92">
        <v>334530</v>
      </c>
    </row>
    <row r="93" spans="1:4" x14ac:dyDescent="0.3">
      <c r="A93" t="s">
        <v>44</v>
      </c>
      <c r="B93" t="s">
        <v>10</v>
      </c>
      <c r="C93" t="s">
        <v>17</v>
      </c>
      <c r="D93">
        <v>348080</v>
      </c>
    </row>
    <row r="94" spans="1:4" x14ac:dyDescent="0.3">
      <c r="A94" t="s">
        <v>44</v>
      </c>
      <c r="B94" t="s">
        <v>10</v>
      </c>
      <c r="C94" t="s">
        <v>18</v>
      </c>
      <c r="D94">
        <v>329300</v>
      </c>
    </row>
    <row r="95" spans="1:4" x14ac:dyDescent="0.3">
      <c r="A95" t="s">
        <v>44</v>
      </c>
      <c r="B95" t="s">
        <v>11</v>
      </c>
      <c r="C95" t="s">
        <v>16</v>
      </c>
      <c r="D95">
        <v>36116</v>
      </c>
    </row>
    <row r="96" spans="1:4" x14ac:dyDescent="0.3">
      <c r="A96" t="s">
        <v>44</v>
      </c>
      <c r="B96" t="s">
        <v>11</v>
      </c>
      <c r="C96" t="s">
        <v>17</v>
      </c>
      <c r="D96">
        <v>0</v>
      </c>
    </row>
    <row r="97" spans="1:4" x14ac:dyDescent="0.3">
      <c r="A97" t="s">
        <v>44</v>
      </c>
      <c r="B97" t="s">
        <v>11</v>
      </c>
      <c r="C97" t="s">
        <v>18</v>
      </c>
      <c r="D97">
        <v>0</v>
      </c>
    </row>
    <row r="98" spans="1:4" x14ac:dyDescent="0.3">
      <c r="A98" t="s">
        <v>44</v>
      </c>
      <c r="B98" t="s">
        <v>12</v>
      </c>
      <c r="C98" t="s">
        <v>16</v>
      </c>
      <c r="D98">
        <v>68250</v>
      </c>
    </row>
    <row r="99" spans="1:4" x14ac:dyDescent="0.3">
      <c r="A99" t="s">
        <v>44</v>
      </c>
      <c r="B99" t="s">
        <v>12</v>
      </c>
      <c r="C99" t="s">
        <v>17</v>
      </c>
      <c r="D99">
        <v>94460</v>
      </c>
    </row>
    <row r="100" spans="1:4" x14ac:dyDescent="0.3">
      <c r="A100" t="s">
        <v>44</v>
      </c>
      <c r="B100" t="s">
        <v>12</v>
      </c>
      <c r="C100" t="s">
        <v>18</v>
      </c>
      <c r="D100">
        <v>64430</v>
      </c>
    </row>
    <row r="101" spans="1:4" x14ac:dyDescent="0.3">
      <c r="A101" t="s">
        <v>44</v>
      </c>
      <c r="B101" t="s">
        <v>13</v>
      </c>
      <c r="C101" t="s">
        <v>16</v>
      </c>
      <c r="D101">
        <v>312960.83333333331</v>
      </c>
    </row>
    <row r="102" spans="1:4" x14ac:dyDescent="0.3">
      <c r="A102" t="s">
        <v>44</v>
      </c>
      <c r="B102" t="s">
        <v>13</v>
      </c>
      <c r="C102" t="s">
        <v>17</v>
      </c>
      <c r="D102">
        <v>17410</v>
      </c>
    </row>
    <row r="103" spans="1:4" x14ac:dyDescent="0.3">
      <c r="A103" t="s">
        <v>44</v>
      </c>
      <c r="B103" t="s">
        <v>13</v>
      </c>
      <c r="C103" t="s">
        <v>18</v>
      </c>
      <c r="D103">
        <v>8640</v>
      </c>
    </row>
    <row r="104" spans="1:4" x14ac:dyDescent="0.3">
      <c r="A104" t="s">
        <v>44</v>
      </c>
      <c r="B104" t="s">
        <v>14</v>
      </c>
      <c r="C104" t="s">
        <v>16</v>
      </c>
      <c r="D104">
        <v>1142840</v>
      </c>
    </row>
    <row r="105" spans="1:4" x14ac:dyDescent="0.3">
      <c r="A105" t="s">
        <v>44</v>
      </c>
      <c r="B105" t="s">
        <v>14</v>
      </c>
      <c r="C105" t="s">
        <v>17</v>
      </c>
      <c r="D105">
        <v>1355560</v>
      </c>
    </row>
    <row r="106" spans="1:4" x14ac:dyDescent="0.3">
      <c r="A106" t="s">
        <v>44</v>
      </c>
      <c r="B106" t="s">
        <v>14</v>
      </c>
      <c r="C106" t="s">
        <v>18</v>
      </c>
      <c r="D106">
        <v>1128420</v>
      </c>
    </row>
    <row r="107" spans="1:4" x14ac:dyDescent="0.3">
      <c r="A107" t="s">
        <v>44</v>
      </c>
      <c r="B107" t="s">
        <v>15</v>
      </c>
      <c r="C107" t="s">
        <v>16</v>
      </c>
      <c r="D107">
        <v>0</v>
      </c>
    </row>
    <row r="108" spans="1:4" x14ac:dyDescent="0.3">
      <c r="A108" t="s">
        <v>44</v>
      </c>
      <c r="B108" t="s">
        <v>15</v>
      </c>
      <c r="C108" t="s">
        <v>17</v>
      </c>
      <c r="D108">
        <v>2900</v>
      </c>
    </row>
    <row r="109" spans="1:4" x14ac:dyDescent="0.3">
      <c r="A109" t="s">
        <v>44</v>
      </c>
      <c r="B109" t="s">
        <v>15</v>
      </c>
      <c r="C109" t="s">
        <v>18</v>
      </c>
      <c r="D109">
        <v>0</v>
      </c>
    </row>
    <row r="110" spans="1:4" x14ac:dyDescent="0.3">
      <c r="A110" t="s">
        <v>43</v>
      </c>
      <c r="B110" t="s">
        <v>4</v>
      </c>
      <c r="C110" t="s">
        <v>16</v>
      </c>
      <c r="D110">
        <v>1365390</v>
      </c>
    </row>
    <row r="111" spans="1:4" x14ac:dyDescent="0.3">
      <c r="A111" t="s">
        <v>43</v>
      </c>
      <c r="B111" t="s">
        <v>4</v>
      </c>
      <c r="C111" t="s">
        <v>17</v>
      </c>
      <c r="D111">
        <v>1580630</v>
      </c>
    </row>
    <row r="112" spans="1:4" x14ac:dyDescent="0.3">
      <c r="A112" t="s">
        <v>43</v>
      </c>
      <c r="B112" t="s">
        <v>4</v>
      </c>
      <c r="C112" t="s">
        <v>18</v>
      </c>
      <c r="D112">
        <v>1684520</v>
      </c>
    </row>
    <row r="113" spans="1:4" x14ac:dyDescent="0.3">
      <c r="A113" t="s">
        <v>43</v>
      </c>
      <c r="B113" t="s">
        <v>5</v>
      </c>
      <c r="C113" t="s">
        <v>16</v>
      </c>
      <c r="D113">
        <v>207920</v>
      </c>
    </row>
    <row r="114" spans="1:4" x14ac:dyDescent="0.3">
      <c r="A114" t="s">
        <v>43</v>
      </c>
      <c r="B114" t="s">
        <v>5</v>
      </c>
      <c r="C114" t="s">
        <v>17</v>
      </c>
      <c r="D114">
        <v>146970</v>
      </c>
    </row>
    <row r="115" spans="1:4" x14ac:dyDescent="0.3">
      <c r="A115" t="s">
        <v>43</v>
      </c>
      <c r="B115" t="s">
        <v>5</v>
      </c>
      <c r="C115" t="s">
        <v>18</v>
      </c>
      <c r="D115">
        <v>79700</v>
      </c>
    </row>
    <row r="116" spans="1:4" x14ac:dyDescent="0.3">
      <c r="A116" t="s">
        <v>43</v>
      </c>
      <c r="B116" t="s">
        <v>6</v>
      </c>
      <c r="C116" t="s">
        <v>16</v>
      </c>
      <c r="D116">
        <v>237680</v>
      </c>
    </row>
    <row r="117" spans="1:4" x14ac:dyDescent="0.3">
      <c r="A117" t="s">
        <v>43</v>
      </c>
      <c r="B117" t="s">
        <v>6</v>
      </c>
      <c r="C117" t="s">
        <v>17</v>
      </c>
      <c r="D117">
        <v>255060</v>
      </c>
    </row>
    <row r="118" spans="1:4" x14ac:dyDescent="0.3">
      <c r="A118" t="s">
        <v>43</v>
      </c>
      <c r="B118" t="s">
        <v>6</v>
      </c>
      <c r="C118" t="s">
        <v>18</v>
      </c>
      <c r="D118">
        <v>137520</v>
      </c>
    </row>
    <row r="119" spans="1:4" x14ac:dyDescent="0.3">
      <c r="A119" t="s">
        <v>43</v>
      </c>
      <c r="B119" t="s">
        <v>7</v>
      </c>
      <c r="C119" t="s">
        <v>16</v>
      </c>
      <c r="D119">
        <v>111600</v>
      </c>
    </row>
    <row r="120" spans="1:4" x14ac:dyDescent="0.3">
      <c r="A120" t="s">
        <v>43</v>
      </c>
      <c r="B120" t="s">
        <v>7</v>
      </c>
      <c r="C120" t="s">
        <v>17</v>
      </c>
      <c r="D120">
        <v>20390</v>
      </c>
    </row>
    <row r="121" spans="1:4" x14ac:dyDescent="0.3">
      <c r="A121" t="s">
        <v>43</v>
      </c>
      <c r="B121" t="s">
        <v>7</v>
      </c>
      <c r="C121" t="s">
        <v>18</v>
      </c>
      <c r="D121">
        <v>28150</v>
      </c>
    </row>
    <row r="122" spans="1:4" x14ac:dyDescent="0.3">
      <c r="A122" t="s">
        <v>43</v>
      </c>
      <c r="B122" t="s">
        <v>8</v>
      </c>
      <c r="C122" t="s">
        <v>16</v>
      </c>
      <c r="D122">
        <v>672640</v>
      </c>
    </row>
    <row r="123" spans="1:4" x14ac:dyDescent="0.3">
      <c r="A123" t="s">
        <v>43</v>
      </c>
      <c r="B123" t="s">
        <v>8</v>
      </c>
      <c r="C123" t="s">
        <v>17</v>
      </c>
      <c r="D123">
        <v>1094340</v>
      </c>
    </row>
    <row r="124" spans="1:4" x14ac:dyDescent="0.3">
      <c r="A124" t="s">
        <v>43</v>
      </c>
      <c r="B124" t="s">
        <v>8</v>
      </c>
      <c r="C124" t="s">
        <v>18</v>
      </c>
      <c r="D124">
        <v>646750</v>
      </c>
    </row>
    <row r="125" spans="1:4" x14ac:dyDescent="0.3">
      <c r="A125" t="s">
        <v>43</v>
      </c>
      <c r="B125" t="s">
        <v>9</v>
      </c>
      <c r="C125" t="s">
        <v>16</v>
      </c>
      <c r="D125">
        <v>4176323.1428571432</v>
      </c>
    </row>
    <row r="126" spans="1:4" x14ac:dyDescent="0.3">
      <c r="A126" t="s">
        <v>43</v>
      </c>
      <c r="B126" t="s">
        <v>9</v>
      </c>
      <c r="C126" t="s">
        <v>17</v>
      </c>
      <c r="D126">
        <v>4348570</v>
      </c>
    </row>
    <row r="127" spans="1:4" x14ac:dyDescent="0.3">
      <c r="A127" t="s">
        <v>43</v>
      </c>
      <c r="B127" t="s">
        <v>9</v>
      </c>
      <c r="C127" t="s">
        <v>18</v>
      </c>
      <c r="D127">
        <v>3557880</v>
      </c>
    </row>
    <row r="128" spans="1:4" x14ac:dyDescent="0.3">
      <c r="A128" t="s">
        <v>43</v>
      </c>
      <c r="B128" t="s">
        <v>10</v>
      </c>
      <c r="C128" t="s">
        <v>16</v>
      </c>
      <c r="D128">
        <v>151950</v>
      </c>
    </row>
    <row r="129" spans="1:4" x14ac:dyDescent="0.3">
      <c r="A129" t="s">
        <v>43</v>
      </c>
      <c r="B129" t="s">
        <v>10</v>
      </c>
      <c r="C129" t="s">
        <v>17</v>
      </c>
      <c r="D129">
        <v>224590</v>
      </c>
    </row>
    <row r="130" spans="1:4" x14ac:dyDescent="0.3">
      <c r="A130" t="s">
        <v>43</v>
      </c>
      <c r="B130" t="s">
        <v>10</v>
      </c>
      <c r="C130" t="s">
        <v>18</v>
      </c>
      <c r="D130">
        <v>155640</v>
      </c>
    </row>
    <row r="131" spans="1:4" x14ac:dyDescent="0.3">
      <c r="A131" t="s">
        <v>43</v>
      </c>
      <c r="B131" t="s">
        <v>11</v>
      </c>
      <c r="C131" t="s">
        <v>16</v>
      </c>
      <c r="D131">
        <v>652362</v>
      </c>
    </row>
    <row r="132" spans="1:4" x14ac:dyDescent="0.3">
      <c r="A132" t="s">
        <v>43</v>
      </c>
      <c r="B132" t="s">
        <v>11</v>
      </c>
      <c r="C132" t="s">
        <v>17</v>
      </c>
      <c r="D132">
        <v>773270</v>
      </c>
    </row>
    <row r="133" spans="1:4" x14ac:dyDescent="0.3">
      <c r="A133" t="s">
        <v>43</v>
      </c>
      <c r="B133" t="s">
        <v>11</v>
      </c>
      <c r="C133" t="s">
        <v>18</v>
      </c>
      <c r="D133">
        <v>735970</v>
      </c>
    </row>
    <row r="134" spans="1:4" x14ac:dyDescent="0.3">
      <c r="A134" t="s">
        <v>43</v>
      </c>
      <c r="B134" t="s">
        <v>12</v>
      </c>
      <c r="C134" t="s">
        <v>16</v>
      </c>
      <c r="D134">
        <v>801691.4</v>
      </c>
    </row>
    <row r="135" spans="1:4" x14ac:dyDescent="0.3">
      <c r="A135" t="s">
        <v>43</v>
      </c>
      <c r="B135" t="s">
        <v>12</v>
      </c>
      <c r="C135" t="s">
        <v>17</v>
      </c>
      <c r="D135">
        <v>898140</v>
      </c>
    </row>
    <row r="136" spans="1:4" x14ac:dyDescent="0.3">
      <c r="A136" t="s">
        <v>43</v>
      </c>
      <c r="B136" t="s">
        <v>12</v>
      </c>
      <c r="C136" t="s">
        <v>18</v>
      </c>
      <c r="D136">
        <v>983650</v>
      </c>
    </row>
    <row r="137" spans="1:4" x14ac:dyDescent="0.3">
      <c r="A137" t="s">
        <v>43</v>
      </c>
      <c r="B137" t="s">
        <v>13</v>
      </c>
      <c r="C137" t="s">
        <v>16</v>
      </c>
      <c r="D137">
        <v>176610.83333333331</v>
      </c>
    </row>
    <row r="138" spans="1:4" x14ac:dyDescent="0.3">
      <c r="A138" t="s">
        <v>43</v>
      </c>
      <c r="B138" t="s">
        <v>13</v>
      </c>
      <c r="C138" t="s">
        <v>17</v>
      </c>
      <c r="D138">
        <v>115780</v>
      </c>
    </row>
    <row r="139" spans="1:4" x14ac:dyDescent="0.3">
      <c r="A139" t="s">
        <v>43</v>
      </c>
      <c r="B139" t="s">
        <v>13</v>
      </c>
      <c r="C139" t="s">
        <v>18</v>
      </c>
      <c r="D139">
        <v>190670</v>
      </c>
    </row>
    <row r="140" spans="1:4" x14ac:dyDescent="0.3">
      <c r="A140" t="s">
        <v>43</v>
      </c>
      <c r="B140" t="s">
        <v>14</v>
      </c>
      <c r="C140" t="s">
        <v>16</v>
      </c>
      <c r="D140">
        <v>301038.66666666669</v>
      </c>
    </row>
    <row r="141" spans="1:4" x14ac:dyDescent="0.3">
      <c r="A141" t="s">
        <v>43</v>
      </c>
      <c r="B141" t="s">
        <v>14</v>
      </c>
      <c r="C141" t="s">
        <v>17</v>
      </c>
      <c r="D141">
        <v>357910</v>
      </c>
    </row>
    <row r="142" spans="1:4" x14ac:dyDescent="0.3">
      <c r="A142" t="s">
        <v>43</v>
      </c>
      <c r="B142" t="s">
        <v>14</v>
      </c>
      <c r="C142" t="s">
        <v>18</v>
      </c>
      <c r="D142">
        <v>259550</v>
      </c>
    </row>
    <row r="143" spans="1:4" x14ac:dyDescent="0.3">
      <c r="A143" t="s">
        <v>43</v>
      </c>
      <c r="B143" t="s">
        <v>15</v>
      </c>
      <c r="C143" t="s">
        <v>16</v>
      </c>
      <c r="D143">
        <v>94460</v>
      </c>
    </row>
    <row r="144" spans="1:4" x14ac:dyDescent="0.3">
      <c r="A144" t="s">
        <v>43</v>
      </c>
      <c r="B144" t="s">
        <v>15</v>
      </c>
      <c r="C144" t="s">
        <v>17</v>
      </c>
      <c r="D144">
        <v>134210</v>
      </c>
    </row>
    <row r="145" spans="1:4" x14ac:dyDescent="0.3">
      <c r="A145" t="s">
        <v>43</v>
      </c>
      <c r="B145" t="s">
        <v>15</v>
      </c>
      <c r="C145" t="s">
        <v>18</v>
      </c>
      <c r="D145">
        <v>101060</v>
      </c>
    </row>
    <row r="146" spans="1:4" x14ac:dyDescent="0.3">
      <c r="A146" t="s">
        <v>42</v>
      </c>
      <c r="B146" t="s">
        <v>4</v>
      </c>
      <c r="C146" t="s">
        <v>16</v>
      </c>
      <c r="D146">
        <v>654950</v>
      </c>
    </row>
    <row r="147" spans="1:4" x14ac:dyDescent="0.3">
      <c r="A147" t="s">
        <v>42</v>
      </c>
      <c r="B147" t="s">
        <v>4</v>
      </c>
      <c r="C147" t="s">
        <v>17</v>
      </c>
      <c r="D147">
        <v>750520</v>
      </c>
    </row>
    <row r="148" spans="1:4" x14ac:dyDescent="0.3">
      <c r="A148" t="s">
        <v>42</v>
      </c>
      <c r="B148" t="s">
        <v>4</v>
      </c>
      <c r="C148" t="s">
        <v>18</v>
      </c>
      <c r="D148">
        <v>640220</v>
      </c>
    </row>
    <row r="149" spans="1:4" x14ac:dyDescent="0.3">
      <c r="A149" t="s">
        <v>42</v>
      </c>
      <c r="B149" t="s">
        <v>5</v>
      </c>
      <c r="C149" t="s">
        <v>16</v>
      </c>
      <c r="D149">
        <v>0</v>
      </c>
    </row>
    <row r="150" spans="1:4" x14ac:dyDescent="0.3">
      <c r="A150" t="s">
        <v>42</v>
      </c>
      <c r="B150" t="s">
        <v>5</v>
      </c>
      <c r="C150" t="s">
        <v>17</v>
      </c>
      <c r="D150">
        <v>0</v>
      </c>
    </row>
    <row r="151" spans="1:4" x14ac:dyDescent="0.3">
      <c r="A151" t="s">
        <v>42</v>
      </c>
      <c r="B151" t="s">
        <v>5</v>
      </c>
      <c r="C151" t="s">
        <v>18</v>
      </c>
      <c r="D151">
        <v>0</v>
      </c>
    </row>
    <row r="152" spans="1:4" x14ac:dyDescent="0.3">
      <c r="A152" t="s">
        <v>42</v>
      </c>
      <c r="B152" t="s">
        <v>6</v>
      </c>
      <c r="C152" t="s">
        <v>16</v>
      </c>
      <c r="D152">
        <v>48230</v>
      </c>
    </row>
    <row r="153" spans="1:4" x14ac:dyDescent="0.3">
      <c r="A153" t="s">
        <v>42</v>
      </c>
      <c r="B153" t="s">
        <v>6</v>
      </c>
      <c r="C153" t="s">
        <v>17</v>
      </c>
      <c r="D153">
        <v>130990</v>
      </c>
    </row>
    <row r="154" spans="1:4" x14ac:dyDescent="0.3">
      <c r="A154" t="s">
        <v>42</v>
      </c>
      <c r="B154" t="s">
        <v>6</v>
      </c>
      <c r="C154" t="s">
        <v>18</v>
      </c>
      <c r="D154">
        <v>48230</v>
      </c>
    </row>
    <row r="155" spans="1:4" x14ac:dyDescent="0.3">
      <c r="A155" t="s">
        <v>42</v>
      </c>
      <c r="B155" t="s">
        <v>7</v>
      </c>
      <c r="C155" t="s">
        <v>16</v>
      </c>
      <c r="D155">
        <v>0</v>
      </c>
    </row>
    <row r="156" spans="1:4" x14ac:dyDescent="0.3">
      <c r="A156" t="s">
        <v>42</v>
      </c>
      <c r="B156" t="s">
        <v>7</v>
      </c>
      <c r="C156" t="s">
        <v>17</v>
      </c>
      <c r="D156">
        <v>0</v>
      </c>
    </row>
    <row r="157" spans="1:4" x14ac:dyDescent="0.3">
      <c r="A157" t="s">
        <v>42</v>
      </c>
      <c r="B157" t="s">
        <v>7</v>
      </c>
      <c r="C157" t="s">
        <v>18</v>
      </c>
      <c r="D157">
        <v>0</v>
      </c>
    </row>
    <row r="158" spans="1:4" x14ac:dyDescent="0.3">
      <c r="A158" t="s">
        <v>42</v>
      </c>
      <c r="B158" t="s">
        <v>8</v>
      </c>
      <c r="C158" t="s">
        <v>16</v>
      </c>
      <c r="D158">
        <v>0</v>
      </c>
    </row>
    <row r="159" spans="1:4" x14ac:dyDescent="0.3">
      <c r="A159" t="s">
        <v>42</v>
      </c>
      <c r="B159" t="s">
        <v>8</v>
      </c>
      <c r="C159" t="s">
        <v>17</v>
      </c>
      <c r="D159">
        <v>7100</v>
      </c>
    </row>
    <row r="160" spans="1:4" x14ac:dyDescent="0.3">
      <c r="A160" t="s">
        <v>42</v>
      </c>
      <c r="B160" t="s">
        <v>8</v>
      </c>
      <c r="C160" t="s">
        <v>18</v>
      </c>
      <c r="D160">
        <v>0</v>
      </c>
    </row>
    <row r="161" spans="1:4" x14ac:dyDescent="0.3">
      <c r="A161" t="s">
        <v>42</v>
      </c>
      <c r="B161" t="s">
        <v>9</v>
      </c>
      <c r="C161" t="s">
        <v>16</v>
      </c>
      <c r="D161">
        <v>5526823.1428571427</v>
      </c>
    </row>
    <row r="162" spans="1:4" x14ac:dyDescent="0.3">
      <c r="A162" t="s">
        <v>42</v>
      </c>
      <c r="B162" t="s">
        <v>9</v>
      </c>
      <c r="C162" t="s">
        <v>17</v>
      </c>
      <c r="D162">
        <v>5951260</v>
      </c>
    </row>
    <row r="163" spans="1:4" x14ac:dyDescent="0.3">
      <c r="A163" t="s">
        <v>42</v>
      </c>
      <c r="B163" t="s">
        <v>9</v>
      </c>
      <c r="C163" t="s">
        <v>18</v>
      </c>
      <c r="D163">
        <v>5505320</v>
      </c>
    </row>
    <row r="164" spans="1:4" x14ac:dyDescent="0.3">
      <c r="A164" t="s">
        <v>42</v>
      </c>
      <c r="B164" t="s">
        <v>10</v>
      </c>
      <c r="C164" t="s">
        <v>16</v>
      </c>
      <c r="D164">
        <v>0</v>
      </c>
    </row>
    <row r="165" spans="1:4" x14ac:dyDescent="0.3">
      <c r="A165" t="s">
        <v>42</v>
      </c>
      <c r="B165" t="s">
        <v>10</v>
      </c>
      <c r="C165" t="s">
        <v>17</v>
      </c>
      <c r="D165">
        <v>320</v>
      </c>
    </row>
    <row r="166" spans="1:4" x14ac:dyDescent="0.3">
      <c r="A166" t="s">
        <v>42</v>
      </c>
      <c r="B166" t="s">
        <v>10</v>
      </c>
      <c r="C166" t="s">
        <v>18</v>
      </c>
      <c r="D166">
        <v>0</v>
      </c>
    </row>
    <row r="167" spans="1:4" x14ac:dyDescent="0.3">
      <c r="A167" t="s">
        <v>42</v>
      </c>
      <c r="B167" t="s">
        <v>11</v>
      </c>
      <c r="C167" t="s">
        <v>16</v>
      </c>
      <c r="D167">
        <v>791312</v>
      </c>
    </row>
    <row r="168" spans="1:4" x14ac:dyDescent="0.3">
      <c r="A168" t="s">
        <v>42</v>
      </c>
      <c r="B168" t="s">
        <v>11</v>
      </c>
      <c r="C168" t="s">
        <v>17</v>
      </c>
      <c r="D168">
        <v>785400</v>
      </c>
    </row>
    <row r="169" spans="1:4" x14ac:dyDescent="0.3">
      <c r="A169" t="s">
        <v>42</v>
      </c>
      <c r="B169" t="s">
        <v>11</v>
      </c>
      <c r="C169" t="s">
        <v>18</v>
      </c>
      <c r="D169">
        <v>749920</v>
      </c>
    </row>
    <row r="170" spans="1:4" x14ac:dyDescent="0.3">
      <c r="A170" t="s">
        <v>42</v>
      </c>
      <c r="B170" t="s">
        <v>12</v>
      </c>
      <c r="C170" t="s">
        <v>16</v>
      </c>
      <c r="D170">
        <v>66490</v>
      </c>
    </row>
    <row r="171" spans="1:4" x14ac:dyDescent="0.3">
      <c r="A171" t="s">
        <v>42</v>
      </c>
      <c r="B171" t="s">
        <v>12</v>
      </c>
      <c r="C171" t="s">
        <v>17</v>
      </c>
      <c r="D171">
        <v>87400</v>
      </c>
    </row>
    <row r="172" spans="1:4" x14ac:dyDescent="0.3">
      <c r="A172" t="s">
        <v>42</v>
      </c>
      <c r="B172" t="s">
        <v>12</v>
      </c>
      <c r="C172" t="s">
        <v>18</v>
      </c>
      <c r="D172">
        <v>63070</v>
      </c>
    </row>
    <row r="173" spans="1:4" x14ac:dyDescent="0.3">
      <c r="A173" t="s">
        <v>42</v>
      </c>
      <c r="B173" t="s">
        <v>13</v>
      </c>
      <c r="C173" t="s">
        <v>16</v>
      </c>
      <c r="D173">
        <v>0</v>
      </c>
    </row>
    <row r="174" spans="1:4" x14ac:dyDescent="0.3">
      <c r="A174" t="s">
        <v>42</v>
      </c>
      <c r="B174" t="s">
        <v>13</v>
      </c>
      <c r="C174" t="s">
        <v>17</v>
      </c>
      <c r="D174">
        <v>0</v>
      </c>
    </row>
    <row r="175" spans="1:4" x14ac:dyDescent="0.3">
      <c r="A175" t="s">
        <v>42</v>
      </c>
      <c r="B175" t="s">
        <v>13</v>
      </c>
      <c r="C175" t="s">
        <v>18</v>
      </c>
      <c r="D175">
        <v>0</v>
      </c>
    </row>
    <row r="176" spans="1:4" x14ac:dyDescent="0.3">
      <c r="A176" t="s">
        <v>42</v>
      </c>
      <c r="B176" t="s">
        <v>14</v>
      </c>
      <c r="C176" t="s">
        <v>16</v>
      </c>
      <c r="D176">
        <v>38400</v>
      </c>
    </row>
    <row r="177" spans="1:4" x14ac:dyDescent="0.3">
      <c r="A177" t="s">
        <v>42</v>
      </c>
      <c r="B177" t="s">
        <v>14</v>
      </c>
      <c r="C177" t="s">
        <v>17</v>
      </c>
      <c r="D177">
        <v>120</v>
      </c>
    </row>
    <row r="178" spans="1:4" x14ac:dyDescent="0.3">
      <c r="A178" t="s">
        <v>42</v>
      </c>
      <c r="B178" t="s">
        <v>14</v>
      </c>
      <c r="C178" t="s">
        <v>18</v>
      </c>
      <c r="D178">
        <v>0</v>
      </c>
    </row>
    <row r="179" spans="1:4" x14ac:dyDescent="0.3">
      <c r="A179" t="s">
        <v>42</v>
      </c>
      <c r="B179" t="s">
        <v>15</v>
      </c>
      <c r="C179" t="s">
        <v>16</v>
      </c>
      <c r="D179">
        <v>0</v>
      </c>
    </row>
    <row r="180" spans="1:4" x14ac:dyDescent="0.3">
      <c r="A180" t="s">
        <v>42</v>
      </c>
      <c r="B180" t="s">
        <v>15</v>
      </c>
      <c r="C180" t="s">
        <v>17</v>
      </c>
      <c r="D180">
        <v>2830</v>
      </c>
    </row>
    <row r="181" spans="1:4" x14ac:dyDescent="0.3">
      <c r="A181" t="s">
        <v>42</v>
      </c>
      <c r="B181" t="s">
        <v>15</v>
      </c>
      <c r="C181" t="s">
        <v>18</v>
      </c>
      <c r="D181">
        <v>0</v>
      </c>
    </row>
    <row r="182" spans="1:4" x14ac:dyDescent="0.3">
      <c r="A182" t="s">
        <v>41</v>
      </c>
      <c r="B182" t="s">
        <v>4</v>
      </c>
      <c r="C182" t="s">
        <v>16</v>
      </c>
      <c r="D182">
        <v>645170</v>
      </c>
    </row>
    <row r="183" spans="1:4" x14ac:dyDescent="0.3">
      <c r="A183" t="s">
        <v>41</v>
      </c>
      <c r="B183" t="s">
        <v>4</v>
      </c>
      <c r="C183" t="s">
        <v>17</v>
      </c>
      <c r="D183">
        <v>771770</v>
      </c>
    </row>
    <row r="184" spans="1:4" x14ac:dyDescent="0.3">
      <c r="A184" t="s">
        <v>41</v>
      </c>
      <c r="B184" t="s">
        <v>4</v>
      </c>
      <c r="C184" t="s">
        <v>18</v>
      </c>
      <c r="D184">
        <v>625690</v>
      </c>
    </row>
    <row r="185" spans="1:4" x14ac:dyDescent="0.3">
      <c r="A185" t="s">
        <v>41</v>
      </c>
      <c r="B185" t="s">
        <v>5</v>
      </c>
      <c r="C185" t="s">
        <v>16</v>
      </c>
      <c r="D185">
        <v>3440</v>
      </c>
    </row>
    <row r="186" spans="1:4" x14ac:dyDescent="0.3">
      <c r="A186" t="s">
        <v>41</v>
      </c>
      <c r="B186" t="s">
        <v>5</v>
      </c>
      <c r="C186" t="s">
        <v>17</v>
      </c>
      <c r="D186">
        <v>14880</v>
      </c>
    </row>
    <row r="187" spans="1:4" x14ac:dyDescent="0.3">
      <c r="A187" t="s">
        <v>41</v>
      </c>
      <c r="B187" t="s">
        <v>5</v>
      </c>
      <c r="C187" t="s">
        <v>18</v>
      </c>
      <c r="D187">
        <v>3440</v>
      </c>
    </row>
    <row r="188" spans="1:4" x14ac:dyDescent="0.3">
      <c r="A188" t="s">
        <v>41</v>
      </c>
      <c r="B188" t="s">
        <v>6</v>
      </c>
      <c r="C188" t="s">
        <v>16</v>
      </c>
      <c r="D188">
        <v>291060</v>
      </c>
    </row>
    <row r="189" spans="1:4" x14ac:dyDescent="0.3">
      <c r="A189" t="s">
        <v>41</v>
      </c>
      <c r="B189" t="s">
        <v>6</v>
      </c>
      <c r="C189" t="s">
        <v>17</v>
      </c>
      <c r="D189">
        <v>356400</v>
      </c>
    </row>
    <row r="190" spans="1:4" x14ac:dyDescent="0.3">
      <c r="A190" t="s">
        <v>41</v>
      </c>
      <c r="B190" t="s">
        <v>6</v>
      </c>
      <c r="C190" t="s">
        <v>18</v>
      </c>
      <c r="D190">
        <v>291060</v>
      </c>
    </row>
    <row r="191" spans="1:4" x14ac:dyDescent="0.3">
      <c r="A191" t="s">
        <v>41</v>
      </c>
      <c r="B191" t="s">
        <v>7</v>
      </c>
      <c r="C191" t="s">
        <v>16</v>
      </c>
      <c r="D191">
        <v>0</v>
      </c>
    </row>
    <row r="192" spans="1:4" x14ac:dyDescent="0.3">
      <c r="A192" t="s">
        <v>41</v>
      </c>
      <c r="B192" t="s">
        <v>7</v>
      </c>
      <c r="C192" t="s">
        <v>17</v>
      </c>
      <c r="D192">
        <v>0</v>
      </c>
    </row>
    <row r="193" spans="1:4" x14ac:dyDescent="0.3">
      <c r="A193" t="s">
        <v>41</v>
      </c>
      <c r="B193" t="s">
        <v>7</v>
      </c>
      <c r="C193" t="s">
        <v>18</v>
      </c>
      <c r="D193">
        <v>0</v>
      </c>
    </row>
    <row r="194" spans="1:4" x14ac:dyDescent="0.3">
      <c r="A194" t="s">
        <v>41</v>
      </c>
      <c r="B194" t="s">
        <v>8</v>
      </c>
      <c r="C194" t="s">
        <v>16</v>
      </c>
      <c r="D194">
        <v>0</v>
      </c>
    </row>
    <row r="195" spans="1:4" x14ac:dyDescent="0.3">
      <c r="A195" t="s">
        <v>41</v>
      </c>
      <c r="B195" t="s">
        <v>8</v>
      </c>
      <c r="C195" t="s">
        <v>17</v>
      </c>
      <c r="D195">
        <v>7100</v>
      </c>
    </row>
    <row r="196" spans="1:4" x14ac:dyDescent="0.3">
      <c r="A196" t="s">
        <v>41</v>
      </c>
      <c r="B196" t="s">
        <v>8</v>
      </c>
      <c r="C196" t="s">
        <v>18</v>
      </c>
      <c r="D196">
        <v>0</v>
      </c>
    </row>
    <row r="197" spans="1:4" x14ac:dyDescent="0.3">
      <c r="A197" t="s">
        <v>41</v>
      </c>
      <c r="B197" t="s">
        <v>9</v>
      </c>
      <c r="C197" t="s">
        <v>16</v>
      </c>
      <c r="D197">
        <v>1987003.142857143</v>
      </c>
    </row>
    <row r="198" spans="1:4" x14ac:dyDescent="0.3">
      <c r="A198" t="s">
        <v>41</v>
      </c>
      <c r="B198" t="s">
        <v>9</v>
      </c>
      <c r="C198" t="s">
        <v>17</v>
      </c>
      <c r="D198">
        <v>2335980</v>
      </c>
    </row>
    <row r="199" spans="1:4" x14ac:dyDescent="0.3">
      <c r="A199" t="s">
        <v>41</v>
      </c>
      <c r="B199" t="s">
        <v>9</v>
      </c>
      <c r="C199" t="s">
        <v>18</v>
      </c>
      <c r="D199">
        <v>2018240</v>
      </c>
    </row>
    <row r="200" spans="1:4" x14ac:dyDescent="0.3">
      <c r="A200" t="s">
        <v>41</v>
      </c>
      <c r="B200" t="s">
        <v>10</v>
      </c>
      <c r="C200" t="s">
        <v>16</v>
      </c>
      <c r="D200">
        <v>328300</v>
      </c>
    </row>
    <row r="201" spans="1:4" x14ac:dyDescent="0.3">
      <c r="A201" t="s">
        <v>41</v>
      </c>
      <c r="B201" t="s">
        <v>10</v>
      </c>
      <c r="C201" t="s">
        <v>17</v>
      </c>
      <c r="D201">
        <v>347400</v>
      </c>
    </row>
    <row r="202" spans="1:4" x14ac:dyDescent="0.3">
      <c r="A202" t="s">
        <v>41</v>
      </c>
      <c r="B202" t="s">
        <v>10</v>
      </c>
      <c r="C202" t="s">
        <v>18</v>
      </c>
      <c r="D202">
        <v>328300</v>
      </c>
    </row>
    <row r="203" spans="1:4" x14ac:dyDescent="0.3">
      <c r="A203" t="s">
        <v>41</v>
      </c>
      <c r="B203" t="s">
        <v>11</v>
      </c>
      <c r="C203" t="s">
        <v>16</v>
      </c>
      <c r="D203">
        <v>0</v>
      </c>
    </row>
    <row r="204" spans="1:4" x14ac:dyDescent="0.3">
      <c r="A204" t="s">
        <v>41</v>
      </c>
      <c r="B204" t="s">
        <v>11</v>
      </c>
      <c r="C204" t="s">
        <v>17</v>
      </c>
      <c r="D204">
        <v>0</v>
      </c>
    </row>
    <row r="205" spans="1:4" x14ac:dyDescent="0.3">
      <c r="A205" t="s">
        <v>41</v>
      </c>
      <c r="B205" t="s">
        <v>11</v>
      </c>
      <c r="C205" t="s">
        <v>18</v>
      </c>
      <c r="D205">
        <v>0</v>
      </c>
    </row>
    <row r="206" spans="1:4" x14ac:dyDescent="0.3">
      <c r="A206" t="s">
        <v>41</v>
      </c>
      <c r="B206" t="s">
        <v>12</v>
      </c>
      <c r="C206" t="s">
        <v>16</v>
      </c>
      <c r="D206">
        <v>64900</v>
      </c>
    </row>
    <row r="207" spans="1:4" x14ac:dyDescent="0.3">
      <c r="A207" t="s">
        <v>41</v>
      </c>
      <c r="B207" t="s">
        <v>12</v>
      </c>
      <c r="C207" t="s">
        <v>17</v>
      </c>
      <c r="D207">
        <v>82300</v>
      </c>
    </row>
    <row r="208" spans="1:4" x14ac:dyDescent="0.3">
      <c r="A208" t="s">
        <v>41</v>
      </c>
      <c r="B208" t="s">
        <v>12</v>
      </c>
      <c r="C208" t="s">
        <v>18</v>
      </c>
      <c r="D208">
        <v>61560</v>
      </c>
    </row>
    <row r="209" spans="1:4" x14ac:dyDescent="0.3">
      <c r="A209" t="s">
        <v>41</v>
      </c>
      <c r="B209" t="s">
        <v>13</v>
      </c>
      <c r="C209" t="s">
        <v>16</v>
      </c>
      <c r="D209">
        <v>11120.833333333339</v>
      </c>
    </row>
    <row r="210" spans="1:4" x14ac:dyDescent="0.3">
      <c r="A210" t="s">
        <v>41</v>
      </c>
      <c r="B210" t="s">
        <v>13</v>
      </c>
      <c r="C210" t="s">
        <v>17</v>
      </c>
      <c r="D210">
        <v>17390</v>
      </c>
    </row>
    <row r="211" spans="1:4" x14ac:dyDescent="0.3">
      <c r="A211" t="s">
        <v>41</v>
      </c>
      <c r="B211" t="s">
        <v>13</v>
      </c>
      <c r="C211" t="s">
        <v>18</v>
      </c>
      <c r="D211">
        <v>8640</v>
      </c>
    </row>
    <row r="212" spans="1:4" x14ac:dyDescent="0.3">
      <c r="A212" t="s">
        <v>41</v>
      </c>
      <c r="B212" t="s">
        <v>14</v>
      </c>
      <c r="C212" t="s">
        <v>16</v>
      </c>
      <c r="D212">
        <v>1141470</v>
      </c>
    </row>
    <row r="213" spans="1:4" x14ac:dyDescent="0.3">
      <c r="A213" t="s">
        <v>41</v>
      </c>
      <c r="B213" t="s">
        <v>14</v>
      </c>
      <c r="C213" t="s">
        <v>17</v>
      </c>
      <c r="D213">
        <v>1353320</v>
      </c>
    </row>
    <row r="214" spans="1:4" x14ac:dyDescent="0.3">
      <c r="A214" t="s">
        <v>41</v>
      </c>
      <c r="B214" t="s">
        <v>14</v>
      </c>
      <c r="C214" t="s">
        <v>18</v>
      </c>
      <c r="D214">
        <v>1125860</v>
      </c>
    </row>
    <row r="215" spans="1:4" x14ac:dyDescent="0.3">
      <c r="A215" t="s">
        <v>41</v>
      </c>
      <c r="B215" t="s">
        <v>15</v>
      </c>
      <c r="C215" t="s">
        <v>16</v>
      </c>
      <c r="D215">
        <v>0</v>
      </c>
    </row>
    <row r="216" spans="1:4" x14ac:dyDescent="0.3">
      <c r="A216" t="s">
        <v>41</v>
      </c>
      <c r="B216" t="s">
        <v>15</v>
      </c>
      <c r="C216" t="s">
        <v>17</v>
      </c>
      <c r="D216">
        <v>2830</v>
      </c>
    </row>
    <row r="217" spans="1:4" ht="15" thickBot="1" x14ac:dyDescent="0.35">
      <c r="A217" t="s">
        <v>41</v>
      </c>
      <c r="B217" t="s">
        <v>15</v>
      </c>
      <c r="C217" t="s">
        <v>18</v>
      </c>
      <c r="D217">
        <v>0</v>
      </c>
    </row>
    <row r="218" spans="1:4" x14ac:dyDescent="0.3">
      <c r="A218" t="s">
        <v>47</v>
      </c>
      <c r="B218" t="s">
        <v>4</v>
      </c>
      <c r="C218" t="s">
        <v>16</v>
      </c>
      <c r="D218" s="13">
        <v>26200</v>
      </c>
    </row>
    <row r="219" spans="1:4" x14ac:dyDescent="0.3">
      <c r="A219" t="s">
        <v>47</v>
      </c>
      <c r="B219" t="s">
        <v>4</v>
      </c>
      <c r="C219" t="s">
        <v>17</v>
      </c>
      <c r="D219" s="6">
        <v>167470</v>
      </c>
    </row>
    <row r="220" spans="1:4" x14ac:dyDescent="0.3">
      <c r="A220" t="s">
        <v>47</v>
      </c>
      <c r="B220" t="s">
        <v>4</v>
      </c>
      <c r="C220" t="s">
        <v>18</v>
      </c>
      <c r="D220" s="6">
        <v>91200</v>
      </c>
    </row>
    <row r="221" spans="1:4" x14ac:dyDescent="0.3">
      <c r="A221" t="s">
        <v>47</v>
      </c>
      <c r="B221" t="s">
        <v>5</v>
      </c>
      <c r="C221" t="s">
        <v>16</v>
      </c>
      <c r="D221" s="9">
        <v>1642520</v>
      </c>
    </row>
    <row r="222" spans="1:4" x14ac:dyDescent="0.3">
      <c r="A222" t="s">
        <v>47</v>
      </c>
      <c r="B222" t="s">
        <v>5</v>
      </c>
      <c r="C222" t="s">
        <v>17</v>
      </c>
      <c r="D222" s="6">
        <v>1206348</v>
      </c>
    </row>
    <row r="223" spans="1:4" x14ac:dyDescent="0.3">
      <c r="A223" t="s">
        <v>47</v>
      </c>
      <c r="B223" t="s">
        <v>5</v>
      </c>
      <c r="C223" t="s">
        <v>18</v>
      </c>
      <c r="D223" s="11">
        <v>109986.8333333333</v>
      </c>
    </row>
    <row r="224" spans="1:4" x14ac:dyDescent="0.3">
      <c r="A224" t="s">
        <v>47</v>
      </c>
      <c r="B224" t="s">
        <v>6</v>
      </c>
      <c r="C224" t="s">
        <v>16</v>
      </c>
      <c r="D224" s="6">
        <v>646840</v>
      </c>
    </row>
    <row r="225" spans="1:4" x14ac:dyDescent="0.3">
      <c r="A225" t="s">
        <v>47</v>
      </c>
      <c r="B225" t="s">
        <v>6</v>
      </c>
      <c r="C225" t="s">
        <v>17</v>
      </c>
      <c r="D225" s="6">
        <v>0</v>
      </c>
    </row>
    <row r="226" spans="1:4" x14ac:dyDescent="0.3">
      <c r="A226" t="s">
        <v>47</v>
      </c>
      <c r="B226" t="s">
        <v>6</v>
      </c>
      <c r="C226" t="s">
        <v>18</v>
      </c>
      <c r="D226" s="6">
        <v>706170</v>
      </c>
    </row>
    <row r="227" spans="1:4" x14ac:dyDescent="0.3">
      <c r="A227" t="s">
        <v>47</v>
      </c>
      <c r="B227" t="s">
        <v>7</v>
      </c>
      <c r="C227" t="s">
        <v>16</v>
      </c>
      <c r="D227" s="9">
        <v>2446070.5714285709</v>
      </c>
    </row>
    <row r="228" spans="1:4" x14ac:dyDescent="0.3">
      <c r="A228" t="s">
        <v>47</v>
      </c>
      <c r="B228" t="s">
        <v>7</v>
      </c>
      <c r="C228" t="s">
        <v>17</v>
      </c>
      <c r="D228" s="6">
        <v>4100838</v>
      </c>
    </row>
    <row r="229" spans="1:4" x14ac:dyDescent="0.3">
      <c r="A229" t="s">
        <v>47</v>
      </c>
      <c r="B229" t="s">
        <v>7</v>
      </c>
      <c r="C229" t="s">
        <v>18</v>
      </c>
      <c r="D229" s="11">
        <v>217290</v>
      </c>
    </row>
    <row r="230" spans="1:4" x14ac:dyDescent="0.3">
      <c r="A230" t="s">
        <v>47</v>
      </c>
      <c r="B230" t="s">
        <v>8</v>
      </c>
      <c r="C230" t="s">
        <v>16</v>
      </c>
      <c r="D230" s="6">
        <v>229030</v>
      </c>
    </row>
    <row r="231" spans="1:4" x14ac:dyDescent="0.3">
      <c r="A231" t="s">
        <v>47</v>
      </c>
      <c r="B231" t="s">
        <v>8</v>
      </c>
      <c r="C231" t="s">
        <v>17</v>
      </c>
      <c r="D231" s="6">
        <v>0</v>
      </c>
    </row>
    <row r="232" spans="1:4" x14ac:dyDescent="0.3">
      <c r="A232" t="s">
        <v>47</v>
      </c>
      <c r="B232" t="s">
        <v>8</v>
      </c>
      <c r="C232" t="s">
        <v>18</v>
      </c>
      <c r="D232" s="6">
        <v>1807226.4</v>
      </c>
    </row>
    <row r="233" spans="1:4" x14ac:dyDescent="0.3">
      <c r="A233" t="s">
        <v>47</v>
      </c>
      <c r="B233" t="s">
        <v>9</v>
      </c>
      <c r="C233" t="s">
        <v>16</v>
      </c>
      <c r="D233" s="9">
        <v>0</v>
      </c>
    </row>
    <row r="234" spans="1:4" x14ac:dyDescent="0.3">
      <c r="A234" t="s">
        <v>47</v>
      </c>
      <c r="B234" t="s">
        <v>9</v>
      </c>
      <c r="C234" t="s">
        <v>17</v>
      </c>
      <c r="D234" s="6">
        <v>137210</v>
      </c>
    </row>
    <row r="235" spans="1:4" x14ac:dyDescent="0.3">
      <c r="A235" t="s">
        <v>47</v>
      </c>
      <c r="B235" t="s">
        <v>9</v>
      </c>
      <c r="C235" t="s">
        <v>18</v>
      </c>
      <c r="D235" s="11">
        <v>0</v>
      </c>
    </row>
    <row r="236" spans="1:4" x14ac:dyDescent="0.3">
      <c r="A236" t="s">
        <v>47</v>
      </c>
      <c r="B236" t="s">
        <v>10</v>
      </c>
      <c r="C236" t="s">
        <v>16</v>
      </c>
      <c r="D236" s="6">
        <v>1245060</v>
      </c>
    </row>
    <row r="237" spans="1:4" x14ac:dyDescent="0.3">
      <c r="A237" t="s">
        <v>47</v>
      </c>
      <c r="B237" t="s">
        <v>10</v>
      </c>
      <c r="C237" t="s">
        <v>17</v>
      </c>
      <c r="D237" s="6">
        <v>131200</v>
      </c>
    </row>
    <row r="238" spans="1:4" x14ac:dyDescent="0.3">
      <c r="A238" t="s">
        <v>47</v>
      </c>
      <c r="B238" t="s">
        <v>10</v>
      </c>
      <c r="C238" t="s">
        <v>18</v>
      </c>
      <c r="D238" s="6">
        <v>127890</v>
      </c>
    </row>
    <row r="239" spans="1:4" x14ac:dyDescent="0.3">
      <c r="A239" t="s">
        <v>47</v>
      </c>
      <c r="B239" t="s">
        <v>11</v>
      </c>
      <c r="C239" t="s">
        <v>16</v>
      </c>
      <c r="D239" s="9">
        <v>1508220</v>
      </c>
    </row>
    <row r="240" spans="1:4" x14ac:dyDescent="0.3">
      <c r="A240" t="s">
        <v>47</v>
      </c>
      <c r="B240" t="s">
        <v>11</v>
      </c>
      <c r="C240" t="s">
        <v>17</v>
      </c>
      <c r="D240" s="6">
        <v>1230</v>
      </c>
    </row>
    <row r="241" spans="1:4" x14ac:dyDescent="0.3">
      <c r="A241" t="s">
        <v>47</v>
      </c>
      <c r="B241" t="s">
        <v>11</v>
      </c>
      <c r="C241" t="s">
        <v>18</v>
      </c>
      <c r="D241" s="11">
        <v>2406330</v>
      </c>
    </row>
    <row r="242" spans="1:4" x14ac:dyDescent="0.3">
      <c r="A242" t="s">
        <v>47</v>
      </c>
      <c r="B242" t="s">
        <v>12</v>
      </c>
      <c r="C242" t="s">
        <v>16</v>
      </c>
      <c r="D242" s="6">
        <v>2440370</v>
      </c>
    </row>
    <row r="243" spans="1:4" x14ac:dyDescent="0.3">
      <c r="A243" t="s">
        <v>47</v>
      </c>
      <c r="B243" t="s">
        <v>12</v>
      </c>
      <c r="C243" t="s">
        <v>17</v>
      </c>
      <c r="D243" s="6">
        <v>0</v>
      </c>
    </row>
    <row r="244" spans="1:4" x14ac:dyDescent="0.3">
      <c r="A244" t="s">
        <v>47</v>
      </c>
      <c r="B244" t="s">
        <v>12</v>
      </c>
      <c r="C244" t="s">
        <v>18</v>
      </c>
      <c r="D244" s="6">
        <v>5180600</v>
      </c>
    </row>
    <row r="245" spans="1:4" x14ac:dyDescent="0.3">
      <c r="A245" t="s">
        <v>47</v>
      </c>
      <c r="B245" t="s">
        <v>13</v>
      </c>
      <c r="C245" t="s">
        <v>16</v>
      </c>
      <c r="D245" s="9">
        <v>806720</v>
      </c>
    </row>
    <row r="246" spans="1:4" x14ac:dyDescent="0.3">
      <c r="A246" t="s">
        <v>47</v>
      </c>
      <c r="B246" t="s">
        <v>13</v>
      </c>
      <c r="C246" t="s">
        <v>17</v>
      </c>
      <c r="D246" s="6">
        <v>150330</v>
      </c>
    </row>
    <row r="247" spans="1:4" x14ac:dyDescent="0.3">
      <c r="A247" t="s">
        <v>47</v>
      </c>
      <c r="B247" t="s">
        <v>13</v>
      </c>
      <c r="C247" t="s">
        <v>18</v>
      </c>
      <c r="D247" s="11">
        <v>2223840</v>
      </c>
    </row>
    <row r="248" spans="1:4" x14ac:dyDescent="0.3">
      <c r="A248" t="s">
        <v>47</v>
      </c>
      <c r="B248" t="s">
        <v>14</v>
      </c>
      <c r="C248" t="s">
        <v>16</v>
      </c>
      <c r="D248" s="6">
        <v>1168380</v>
      </c>
    </row>
    <row r="249" spans="1:4" x14ac:dyDescent="0.3">
      <c r="A249" t="s">
        <v>47</v>
      </c>
      <c r="B249" t="s">
        <v>14</v>
      </c>
      <c r="C249" t="s">
        <v>17</v>
      </c>
      <c r="D249" s="6">
        <v>120</v>
      </c>
    </row>
    <row r="250" spans="1:4" x14ac:dyDescent="0.3">
      <c r="A250" t="s">
        <v>47</v>
      </c>
      <c r="B250" t="s">
        <v>14</v>
      </c>
      <c r="C250" t="s">
        <v>18</v>
      </c>
      <c r="D250" s="6">
        <v>0</v>
      </c>
    </row>
    <row r="251" spans="1:4" x14ac:dyDescent="0.3">
      <c r="A251" t="s">
        <v>47</v>
      </c>
      <c r="B251" t="s">
        <v>15</v>
      </c>
      <c r="C251" t="s">
        <v>16</v>
      </c>
      <c r="D251" s="9">
        <v>276380</v>
      </c>
    </row>
    <row r="252" spans="1:4" x14ac:dyDescent="0.3">
      <c r="A252" t="s">
        <v>47</v>
      </c>
      <c r="B252" t="s">
        <v>15</v>
      </c>
      <c r="C252" t="s">
        <v>17</v>
      </c>
      <c r="D252" s="6">
        <v>122010</v>
      </c>
    </row>
    <row r="253" spans="1:4" ht="15" thickBot="1" x14ac:dyDescent="0.35">
      <c r="A253" t="s">
        <v>47</v>
      </c>
      <c r="B253" t="s">
        <v>15</v>
      </c>
      <c r="C253" t="s">
        <v>18</v>
      </c>
      <c r="D253" s="15">
        <v>4256</v>
      </c>
    </row>
    <row r="254" spans="1:4" x14ac:dyDescent="0.3">
      <c r="A254" t="s">
        <v>64</v>
      </c>
      <c r="B254" t="s">
        <v>4</v>
      </c>
      <c r="C254" t="s">
        <v>16</v>
      </c>
      <c r="D254" s="13">
        <v>90</v>
      </c>
    </row>
    <row r="255" spans="1:4" x14ac:dyDescent="0.3">
      <c r="A255" t="s">
        <v>64</v>
      </c>
      <c r="B255" t="s">
        <v>4</v>
      </c>
      <c r="C255" t="s">
        <v>17</v>
      </c>
      <c r="D255" s="6">
        <v>236100</v>
      </c>
    </row>
    <row r="256" spans="1:4" x14ac:dyDescent="0.3">
      <c r="A256" t="s">
        <v>64</v>
      </c>
      <c r="B256" t="s">
        <v>4</v>
      </c>
      <c r="C256" t="s">
        <v>18</v>
      </c>
      <c r="D256" s="6">
        <v>0</v>
      </c>
    </row>
    <row r="257" spans="1:4" x14ac:dyDescent="0.3">
      <c r="A257" t="s">
        <v>64</v>
      </c>
      <c r="B257" t="s">
        <v>5</v>
      </c>
      <c r="C257" t="s">
        <v>16</v>
      </c>
      <c r="D257" s="9">
        <v>0</v>
      </c>
    </row>
    <row r="258" spans="1:4" x14ac:dyDescent="0.3">
      <c r="A258" t="s">
        <v>64</v>
      </c>
      <c r="B258" t="s">
        <v>5</v>
      </c>
      <c r="C258" t="s">
        <v>17</v>
      </c>
      <c r="D258" s="6">
        <v>0</v>
      </c>
    </row>
    <row r="259" spans="1:4" x14ac:dyDescent="0.3">
      <c r="A259" t="s">
        <v>64</v>
      </c>
      <c r="B259" t="s">
        <v>5</v>
      </c>
      <c r="C259" t="s">
        <v>18</v>
      </c>
      <c r="D259" s="11">
        <v>0</v>
      </c>
    </row>
    <row r="260" spans="1:4" x14ac:dyDescent="0.3">
      <c r="A260" t="s">
        <v>64</v>
      </c>
      <c r="B260" t="s">
        <v>6</v>
      </c>
      <c r="C260" t="s">
        <v>16</v>
      </c>
      <c r="D260" s="6">
        <v>9478.7000000000007</v>
      </c>
    </row>
    <row r="261" spans="1:4" x14ac:dyDescent="0.3">
      <c r="A261" t="s">
        <v>64</v>
      </c>
      <c r="B261" t="s">
        <v>6</v>
      </c>
      <c r="C261" t="s">
        <v>17</v>
      </c>
      <c r="D261" s="6">
        <v>150</v>
      </c>
    </row>
    <row r="262" spans="1:4" x14ac:dyDescent="0.3">
      <c r="A262" t="s">
        <v>64</v>
      </c>
      <c r="B262" t="s">
        <v>6</v>
      </c>
      <c r="C262" t="s">
        <v>18</v>
      </c>
      <c r="D262" s="6">
        <v>0</v>
      </c>
    </row>
    <row r="263" spans="1:4" x14ac:dyDescent="0.3">
      <c r="A263" t="s">
        <v>64</v>
      </c>
      <c r="B263" t="s">
        <v>7</v>
      </c>
      <c r="C263" t="s">
        <v>16</v>
      </c>
      <c r="D263" s="9">
        <v>0</v>
      </c>
    </row>
    <row r="264" spans="1:4" x14ac:dyDescent="0.3">
      <c r="A264" t="s">
        <v>64</v>
      </c>
      <c r="B264" t="s">
        <v>7</v>
      </c>
      <c r="C264" t="s">
        <v>17</v>
      </c>
      <c r="D264" s="6">
        <v>664.5</v>
      </c>
    </row>
    <row r="265" spans="1:4" x14ac:dyDescent="0.3">
      <c r="A265" t="s">
        <v>64</v>
      </c>
      <c r="B265" t="s">
        <v>7</v>
      </c>
      <c r="C265" t="s">
        <v>18</v>
      </c>
      <c r="D265" s="11">
        <v>380</v>
      </c>
    </row>
    <row r="266" spans="1:4" x14ac:dyDescent="0.3">
      <c r="A266" t="s">
        <v>64</v>
      </c>
      <c r="B266" t="s">
        <v>8</v>
      </c>
      <c r="C266" t="s">
        <v>16</v>
      </c>
      <c r="D266" s="6">
        <v>34379.833333333328</v>
      </c>
    </row>
    <row r="267" spans="1:4" x14ac:dyDescent="0.3">
      <c r="A267" t="s">
        <v>64</v>
      </c>
      <c r="B267" t="s">
        <v>8</v>
      </c>
      <c r="C267" t="s">
        <v>17</v>
      </c>
      <c r="D267" s="6">
        <v>9617.9999999999927</v>
      </c>
    </row>
    <row r="268" spans="1:4" x14ac:dyDescent="0.3">
      <c r="A268" t="s">
        <v>64</v>
      </c>
      <c r="B268" t="s">
        <v>8</v>
      </c>
      <c r="C268" t="s">
        <v>18</v>
      </c>
      <c r="D268" s="6">
        <v>0</v>
      </c>
    </row>
    <row r="269" spans="1:4" x14ac:dyDescent="0.3">
      <c r="A269" t="s">
        <v>64</v>
      </c>
      <c r="B269" t="s">
        <v>9</v>
      </c>
      <c r="C269" t="s">
        <v>16</v>
      </c>
      <c r="D269" s="9">
        <v>0</v>
      </c>
    </row>
    <row r="270" spans="1:4" x14ac:dyDescent="0.3">
      <c r="A270" t="s">
        <v>64</v>
      </c>
      <c r="B270" t="s">
        <v>9</v>
      </c>
      <c r="C270" t="s">
        <v>17</v>
      </c>
      <c r="D270" s="6">
        <v>1222.9000000000001</v>
      </c>
    </row>
    <row r="271" spans="1:4" x14ac:dyDescent="0.3">
      <c r="A271" t="s">
        <v>64</v>
      </c>
      <c r="B271" t="s">
        <v>9</v>
      </c>
      <c r="C271" t="s">
        <v>18</v>
      </c>
      <c r="D271" s="11">
        <v>0</v>
      </c>
    </row>
    <row r="272" spans="1:4" x14ac:dyDescent="0.3">
      <c r="A272" t="s">
        <v>64</v>
      </c>
      <c r="B272" t="s">
        <v>10</v>
      </c>
      <c r="C272" t="s">
        <v>16</v>
      </c>
      <c r="D272" s="6">
        <v>0</v>
      </c>
    </row>
    <row r="273" spans="1:4" x14ac:dyDescent="0.3">
      <c r="A273" t="s">
        <v>64</v>
      </c>
      <c r="B273" t="s">
        <v>10</v>
      </c>
      <c r="C273" t="s">
        <v>17</v>
      </c>
      <c r="D273" s="6">
        <v>5916.3333333333321</v>
      </c>
    </row>
    <row r="274" spans="1:4" x14ac:dyDescent="0.3">
      <c r="A274" t="s">
        <v>64</v>
      </c>
      <c r="B274" t="s">
        <v>10</v>
      </c>
      <c r="C274" t="s">
        <v>18</v>
      </c>
      <c r="D274" s="6">
        <v>53620.066666666658</v>
      </c>
    </row>
    <row r="275" spans="1:4" x14ac:dyDescent="0.3">
      <c r="A275" t="s">
        <v>64</v>
      </c>
      <c r="B275" t="s">
        <v>11</v>
      </c>
      <c r="C275" t="s">
        <v>16</v>
      </c>
      <c r="D275" s="9">
        <v>0</v>
      </c>
    </row>
    <row r="276" spans="1:4" x14ac:dyDescent="0.3">
      <c r="A276" t="s">
        <v>64</v>
      </c>
      <c r="B276" t="s">
        <v>11</v>
      </c>
      <c r="C276" t="s">
        <v>17</v>
      </c>
      <c r="D276" s="6">
        <v>0</v>
      </c>
    </row>
    <row r="277" spans="1:4" x14ac:dyDescent="0.3">
      <c r="A277" t="s">
        <v>64</v>
      </c>
      <c r="B277" t="s">
        <v>11</v>
      </c>
      <c r="C277" t="s">
        <v>18</v>
      </c>
      <c r="D277" s="11">
        <v>1511020</v>
      </c>
    </row>
    <row r="278" spans="1:4" x14ac:dyDescent="0.3">
      <c r="A278" t="s">
        <v>64</v>
      </c>
      <c r="B278" t="s">
        <v>12</v>
      </c>
      <c r="C278" t="s">
        <v>16</v>
      </c>
      <c r="D278" s="6">
        <v>0</v>
      </c>
    </row>
    <row r="279" spans="1:4" x14ac:dyDescent="0.3">
      <c r="A279" t="s">
        <v>64</v>
      </c>
      <c r="B279" t="s">
        <v>12</v>
      </c>
      <c r="C279" t="s">
        <v>17</v>
      </c>
      <c r="D279" s="6">
        <v>721760</v>
      </c>
    </row>
    <row r="280" spans="1:4" x14ac:dyDescent="0.3">
      <c r="A280" t="s">
        <v>64</v>
      </c>
      <c r="B280" t="s">
        <v>12</v>
      </c>
      <c r="C280" t="s">
        <v>18</v>
      </c>
      <c r="D280" s="6">
        <v>0</v>
      </c>
    </row>
    <row r="281" spans="1:4" x14ac:dyDescent="0.3">
      <c r="A281" t="s">
        <v>64</v>
      </c>
      <c r="B281" t="s">
        <v>13</v>
      </c>
      <c r="C281" t="s">
        <v>16</v>
      </c>
      <c r="D281" s="9">
        <v>387420</v>
      </c>
    </row>
    <row r="282" spans="1:4" x14ac:dyDescent="0.3">
      <c r="A282" t="s">
        <v>64</v>
      </c>
      <c r="B282" t="s">
        <v>13</v>
      </c>
      <c r="C282" t="s">
        <v>17</v>
      </c>
      <c r="D282" s="6">
        <v>0</v>
      </c>
    </row>
    <row r="283" spans="1:4" x14ac:dyDescent="0.3">
      <c r="A283" t="s">
        <v>64</v>
      </c>
      <c r="B283" t="s">
        <v>13</v>
      </c>
      <c r="C283" t="s">
        <v>18</v>
      </c>
      <c r="D283" s="11">
        <v>0</v>
      </c>
    </row>
    <row r="284" spans="1:4" x14ac:dyDescent="0.3">
      <c r="A284" t="s">
        <v>64</v>
      </c>
      <c r="B284" t="s">
        <v>14</v>
      </c>
      <c r="C284" t="s">
        <v>16</v>
      </c>
      <c r="D284" s="6">
        <v>19369.566666666669</v>
      </c>
    </row>
    <row r="285" spans="1:4" x14ac:dyDescent="0.3">
      <c r="A285" t="s">
        <v>64</v>
      </c>
      <c r="B285" t="s">
        <v>14</v>
      </c>
      <c r="C285" t="s">
        <v>17</v>
      </c>
      <c r="D285" s="6">
        <v>15899.13333333333</v>
      </c>
    </row>
    <row r="286" spans="1:4" x14ac:dyDescent="0.3">
      <c r="A286" t="s">
        <v>64</v>
      </c>
      <c r="B286" t="s">
        <v>14</v>
      </c>
      <c r="C286" t="s">
        <v>18</v>
      </c>
      <c r="D286" s="6">
        <v>0</v>
      </c>
    </row>
    <row r="287" spans="1:4" x14ac:dyDescent="0.3">
      <c r="A287" t="s">
        <v>64</v>
      </c>
      <c r="B287" t="s">
        <v>15</v>
      </c>
      <c r="C287" t="s">
        <v>16</v>
      </c>
      <c r="D287" s="9">
        <v>0</v>
      </c>
    </row>
    <row r="288" spans="1:4" x14ac:dyDescent="0.3">
      <c r="A288" t="s">
        <v>64</v>
      </c>
      <c r="B288" t="s">
        <v>15</v>
      </c>
      <c r="C288" t="s">
        <v>17</v>
      </c>
      <c r="D288" s="6">
        <v>0</v>
      </c>
    </row>
    <row r="289" spans="1:4" ht="15" thickBot="1" x14ac:dyDescent="0.35">
      <c r="A289" t="s">
        <v>64</v>
      </c>
      <c r="B289" t="s">
        <v>15</v>
      </c>
      <c r="C289" t="s">
        <v>18</v>
      </c>
      <c r="D289" s="15">
        <v>0</v>
      </c>
    </row>
  </sheetData>
  <phoneticPr fontId="5" type="noConversion"/>
  <conditionalFormatting sqref="D218:D289">
    <cfRule type="expression" dxfId="7" priority="1">
      <formula>D218=MIN($D218:$K218)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55125-ADF8-4417-81F1-1B0DFA5BAB5C}">
  <dimension ref="A1:L42"/>
  <sheetViews>
    <sheetView showGridLines="0" topLeftCell="A19" workbookViewId="0">
      <selection sqref="A1:F42"/>
    </sheetView>
  </sheetViews>
  <sheetFormatPr defaultRowHeight="14.4" x14ac:dyDescent="0.3"/>
  <cols>
    <col min="1" max="1" width="10.44140625" bestFit="1" customWidth="1"/>
    <col min="2" max="2" width="10.6640625" bestFit="1" customWidth="1"/>
    <col min="3" max="3" width="5.88671875" customWidth="1"/>
  </cols>
  <sheetData>
    <row r="1" spans="1:12" ht="15" thickBot="1" x14ac:dyDescent="0.35">
      <c r="D1" s="34" t="s">
        <v>33</v>
      </c>
      <c r="E1" s="34"/>
      <c r="F1" s="34"/>
    </row>
    <row r="2" spans="1:12" ht="15" thickBot="1" x14ac:dyDescent="0.35">
      <c r="A2" s="7" t="s">
        <v>1</v>
      </c>
      <c r="B2" s="7" t="s">
        <v>2</v>
      </c>
      <c r="C2" s="7"/>
      <c r="D2" s="7">
        <v>0.8</v>
      </c>
      <c r="E2" s="7">
        <v>0.9</v>
      </c>
      <c r="F2" s="7">
        <v>0.99</v>
      </c>
    </row>
    <row r="3" spans="1:12" x14ac:dyDescent="0.3">
      <c r="A3" s="12" t="s">
        <v>4</v>
      </c>
      <c r="B3" s="12" t="s">
        <v>16</v>
      </c>
      <c r="C3" s="12"/>
      <c r="D3" s="13">
        <v>422.89999999999958</v>
      </c>
      <c r="E3" s="13">
        <v>760</v>
      </c>
      <c r="F3" s="13">
        <v>125720</v>
      </c>
      <c r="H3" s="3">
        <f t="shared" ref="H3:H38" si="0">MIN(D3:F3)</f>
        <v>422.89999999999958</v>
      </c>
      <c r="J3">
        <f t="shared" ref="J3:J38" si="1">IF(D3=$H3,1,0)</f>
        <v>1</v>
      </c>
      <c r="K3">
        <f t="shared" ref="K3:K38" si="2">IF(E3=$H3,1,0)</f>
        <v>0</v>
      </c>
      <c r="L3">
        <f t="shared" ref="L3:L38" si="3">IF(F3=$H3,1,0)</f>
        <v>0</v>
      </c>
    </row>
    <row r="4" spans="1:12" x14ac:dyDescent="0.3">
      <c r="A4" s="5" t="s">
        <v>4</v>
      </c>
      <c r="B4" s="5" t="s">
        <v>17</v>
      </c>
      <c r="C4" s="5"/>
      <c r="D4" s="6">
        <v>3680</v>
      </c>
      <c r="E4" s="6">
        <v>72591.133329999997</v>
      </c>
      <c r="F4" s="6">
        <v>0</v>
      </c>
      <c r="H4" s="3">
        <f t="shared" si="0"/>
        <v>0</v>
      </c>
      <c r="J4">
        <f t="shared" si="1"/>
        <v>0</v>
      </c>
      <c r="K4">
        <f t="shared" si="2"/>
        <v>0</v>
      </c>
      <c r="L4">
        <f t="shared" si="3"/>
        <v>1</v>
      </c>
    </row>
    <row r="5" spans="1:12" x14ac:dyDescent="0.3">
      <c r="A5" s="5" t="s">
        <v>4</v>
      </c>
      <c r="B5" s="5" t="s">
        <v>18</v>
      </c>
      <c r="C5" s="5"/>
      <c r="D5" s="6">
        <v>0</v>
      </c>
      <c r="E5" s="6">
        <v>570</v>
      </c>
      <c r="F5" s="6">
        <v>0</v>
      </c>
      <c r="H5" s="3">
        <f t="shared" si="0"/>
        <v>0</v>
      </c>
      <c r="J5">
        <f t="shared" si="1"/>
        <v>1</v>
      </c>
      <c r="K5">
        <f t="shared" si="2"/>
        <v>0</v>
      </c>
      <c r="L5">
        <f t="shared" si="3"/>
        <v>1</v>
      </c>
    </row>
    <row r="6" spans="1:12" x14ac:dyDescent="0.3">
      <c r="A6" s="8" t="s">
        <v>5</v>
      </c>
      <c r="B6" s="8" t="s">
        <v>16</v>
      </c>
      <c r="C6" s="8"/>
      <c r="D6" s="9">
        <v>0</v>
      </c>
      <c r="E6" s="9">
        <v>490</v>
      </c>
      <c r="F6" s="9">
        <v>0</v>
      </c>
      <c r="H6" s="3">
        <f t="shared" si="0"/>
        <v>0</v>
      </c>
      <c r="J6">
        <f t="shared" si="1"/>
        <v>1</v>
      </c>
      <c r="K6">
        <f t="shared" si="2"/>
        <v>0</v>
      </c>
      <c r="L6">
        <f t="shared" si="3"/>
        <v>1</v>
      </c>
    </row>
    <row r="7" spans="1:12" x14ac:dyDescent="0.3">
      <c r="A7" s="5" t="s">
        <v>5</v>
      </c>
      <c r="B7" s="5" t="s">
        <v>17</v>
      </c>
      <c r="C7" s="5"/>
      <c r="D7" s="6">
        <v>0</v>
      </c>
      <c r="E7" s="6">
        <v>34767.866670000003</v>
      </c>
      <c r="F7" s="6">
        <v>0</v>
      </c>
      <c r="H7" s="3">
        <f t="shared" si="0"/>
        <v>0</v>
      </c>
      <c r="J7">
        <f t="shared" si="1"/>
        <v>1</v>
      </c>
      <c r="K7">
        <f t="shared" si="2"/>
        <v>0</v>
      </c>
      <c r="L7">
        <f t="shared" si="3"/>
        <v>1</v>
      </c>
    </row>
    <row r="8" spans="1:12" x14ac:dyDescent="0.3">
      <c r="A8" s="10" t="s">
        <v>5</v>
      </c>
      <c r="B8" s="10" t="s">
        <v>18</v>
      </c>
      <c r="C8" s="10"/>
      <c r="D8" s="11">
        <v>0</v>
      </c>
      <c r="E8" s="11">
        <v>0</v>
      </c>
      <c r="F8" s="11">
        <v>48806.96666666666</v>
      </c>
      <c r="H8" s="3">
        <f t="shared" si="0"/>
        <v>0</v>
      </c>
      <c r="J8">
        <f t="shared" si="1"/>
        <v>1</v>
      </c>
      <c r="K8">
        <f t="shared" si="2"/>
        <v>1</v>
      </c>
      <c r="L8">
        <f t="shared" si="3"/>
        <v>0</v>
      </c>
    </row>
    <row r="9" spans="1:12" x14ac:dyDescent="0.3">
      <c r="A9" s="5" t="s">
        <v>6</v>
      </c>
      <c r="B9" s="5" t="s">
        <v>16</v>
      </c>
      <c r="C9" s="5"/>
      <c r="D9" s="6">
        <v>0</v>
      </c>
      <c r="E9" s="6">
        <v>24317.06667</v>
      </c>
      <c r="F9" s="6">
        <v>26047.533333333329</v>
      </c>
      <c r="H9" s="3">
        <f t="shared" si="0"/>
        <v>0</v>
      </c>
      <c r="J9">
        <f t="shared" si="1"/>
        <v>1</v>
      </c>
      <c r="K9">
        <f t="shared" si="2"/>
        <v>0</v>
      </c>
      <c r="L9">
        <f t="shared" si="3"/>
        <v>0</v>
      </c>
    </row>
    <row r="10" spans="1:12" x14ac:dyDescent="0.3">
      <c r="A10" s="5" t="s">
        <v>6</v>
      </c>
      <c r="B10" s="5" t="s">
        <v>17</v>
      </c>
      <c r="C10" s="5"/>
      <c r="D10" s="6">
        <v>0</v>
      </c>
      <c r="E10" s="6">
        <v>63631.333330000001</v>
      </c>
      <c r="F10" s="6">
        <v>0</v>
      </c>
      <c r="H10" s="3">
        <f t="shared" si="0"/>
        <v>0</v>
      </c>
      <c r="J10">
        <f t="shared" si="1"/>
        <v>1</v>
      </c>
      <c r="K10">
        <f t="shared" si="2"/>
        <v>0</v>
      </c>
      <c r="L10">
        <f t="shared" si="3"/>
        <v>1</v>
      </c>
    </row>
    <row r="11" spans="1:12" x14ac:dyDescent="0.3">
      <c r="A11" s="5" t="s">
        <v>6</v>
      </c>
      <c r="B11" s="5" t="s">
        <v>18</v>
      </c>
      <c r="C11" s="5"/>
      <c r="D11" s="6">
        <v>840</v>
      </c>
      <c r="E11" s="6">
        <v>800</v>
      </c>
      <c r="F11" s="6">
        <v>0</v>
      </c>
      <c r="H11" s="3">
        <f t="shared" si="0"/>
        <v>0</v>
      </c>
      <c r="J11">
        <f t="shared" si="1"/>
        <v>0</v>
      </c>
      <c r="K11">
        <f t="shared" si="2"/>
        <v>0</v>
      </c>
      <c r="L11">
        <f t="shared" si="3"/>
        <v>1</v>
      </c>
    </row>
    <row r="12" spans="1:12" x14ac:dyDescent="0.3">
      <c r="A12" s="8" t="s">
        <v>7</v>
      </c>
      <c r="B12" s="8" t="s">
        <v>16</v>
      </c>
      <c r="C12" s="8"/>
      <c r="D12" s="9">
        <v>1070</v>
      </c>
      <c r="E12" s="9">
        <v>0</v>
      </c>
      <c r="F12" s="9">
        <v>17377.833333333328</v>
      </c>
      <c r="H12" s="3">
        <f t="shared" si="0"/>
        <v>0</v>
      </c>
      <c r="J12">
        <f t="shared" si="1"/>
        <v>0</v>
      </c>
      <c r="K12">
        <f t="shared" si="2"/>
        <v>1</v>
      </c>
      <c r="L12">
        <f t="shared" si="3"/>
        <v>0</v>
      </c>
    </row>
    <row r="13" spans="1:12" x14ac:dyDescent="0.3">
      <c r="A13" s="5" t="s">
        <v>7</v>
      </c>
      <c r="B13" s="5" t="s">
        <v>17</v>
      </c>
      <c r="C13" s="5"/>
      <c r="D13" s="6">
        <v>3210</v>
      </c>
      <c r="E13" s="6">
        <v>33439.133329999997</v>
      </c>
      <c r="F13" s="6">
        <v>0</v>
      </c>
      <c r="H13" s="3">
        <f t="shared" si="0"/>
        <v>0</v>
      </c>
      <c r="J13">
        <f t="shared" si="1"/>
        <v>0</v>
      </c>
      <c r="K13">
        <f t="shared" si="2"/>
        <v>0</v>
      </c>
      <c r="L13">
        <f t="shared" si="3"/>
        <v>1</v>
      </c>
    </row>
    <row r="14" spans="1:12" x14ac:dyDescent="0.3">
      <c r="A14" s="10" t="s">
        <v>7</v>
      </c>
      <c r="B14" s="10" t="s">
        <v>18</v>
      </c>
      <c r="C14" s="10"/>
      <c r="D14" s="11">
        <v>457695.33333333337</v>
      </c>
      <c r="E14" s="11">
        <v>0</v>
      </c>
      <c r="F14" s="11">
        <v>0</v>
      </c>
      <c r="H14" s="3">
        <f t="shared" si="0"/>
        <v>0</v>
      </c>
      <c r="J14">
        <f t="shared" si="1"/>
        <v>0</v>
      </c>
      <c r="K14">
        <f t="shared" si="2"/>
        <v>1</v>
      </c>
      <c r="L14">
        <f t="shared" si="3"/>
        <v>1</v>
      </c>
    </row>
    <row r="15" spans="1:12" x14ac:dyDescent="0.3">
      <c r="A15" s="5" t="s">
        <v>8</v>
      </c>
      <c r="B15" s="5" t="s">
        <v>16</v>
      </c>
      <c r="C15" s="5"/>
      <c r="D15" s="6">
        <v>550</v>
      </c>
      <c r="E15" s="6">
        <v>0</v>
      </c>
      <c r="F15" s="6">
        <v>41367.1</v>
      </c>
      <c r="H15" s="3">
        <f t="shared" si="0"/>
        <v>0</v>
      </c>
      <c r="J15">
        <f t="shared" si="1"/>
        <v>0</v>
      </c>
      <c r="K15">
        <f t="shared" si="2"/>
        <v>1</v>
      </c>
      <c r="L15">
        <f t="shared" si="3"/>
        <v>0</v>
      </c>
    </row>
    <row r="16" spans="1:12" x14ac:dyDescent="0.3">
      <c r="A16" s="5" t="s">
        <v>8</v>
      </c>
      <c r="B16" s="5" t="s">
        <v>17</v>
      </c>
      <c r="C16" s="5"/>
      <c r="D16" s="6">
        <v>9790</v>
      </c>
      <c r="E16" s="6">
        <v>0</v>
      </c>
      <c r="F16" s="6">
        <v>0</v>
      </c>
      <c r="H16" s="3">
        <f t="shared" si="0"/>
        <v>0</v>
      </c>
      <c r="J16">
        <f t="shared" si="1"/>
        <v>0</v>
      </c>
      <c r="K16">
        <f t="shared" si="2"/>
        <v>1</v>
      </c>
      <c r="L16">
        <f t="shared" si="3"/>
        <v>1</v>
      </c>
    </row>
    <row r="17" spans="1:12" x14ac:dyDescent="0.3">
      <c r="A17" s="5" t="s">
        <v>8</v>
      </c>
      <c r="B17" s="5" t="s">
        <v>18</v>
      </c>
      <c r="C17" s="5"/>
      <c r="D17" s="6">
        <v>288077.8</v>
      </c>
      <c r="E17" s="6">
        <v>9599.5666669999991</v>
      </c>
      <c r="F17" s="6">
        <v>0</v>
      </c>
      <c r="H17" s="3">
        <f t="shared" si="0"/>
        <v>0</v>
      </c>
      <c r="J17">
        <f t="shared" si="1"/>
        <v>0</v>
      </c>
      <c r="K17">
        <f t="shared" si="2"/>
        <v>0</v>
      </c>
      <c r="L17">
        <f t="shared" si="3"/>
        <v>1</v>
      </c>
    </row>
    <row r="18" spans="1:12" x14ac:dyDescent="0.3">
      <c r="A18" s="8" t="s">
        <v>9</v>
      </c>
      <c r="B18" s="8" t="s">
        <v>16</v>
      </c>
      <c r="C18" s="8"/>
      <c r="D18" s="9">
        <v>1500</v>
      </c>
      <c r="E18" s="9">
        <v>25656.966670000002</v>
      </c>
      <c r="F18" s="9">
        <v>0</v>
      </c>
      <c r="H18" s="3">
        <f t="shared" si="0"/>
        <v>0</v>
      </c>
      <c r="J18">
        <f t="shared" si="1"/>
        <v>0</v>
      </c>
      <c r="K18">
        <f t="shared" si="2"/>
        <v>0</v>
      </c>
      <c r="L18">
        <f t="shared" si="3"/>
        <v>1</v>
      </c>
    </row>
    <row r="19" spans="1:12" x14ac:dyDescent="0.3">
      <c r="A19" s="5" t="s">
        <v>9</v>
      </c>
      <c r="B19" s="5" t="s">
        <v>17</v>
      </c>
      <c r="C19" s="5"/>
      <c r="D19" s="6">
        <v>1480</v>
      </c>
      <c r="E19" s="6">
        <v>240</v>
      </c>
      <c r="F19" s="6">
        <v>0</v>
      </c>
      <c r="H19" s="3">
        <f t="shared" si="0"/>
        <v>0</v>
      </c>
      <c r="J19">
        <f t="shared" si="1"/>
        <v>0</v>
      </c>
      <c r="K19">
        <f t="shared" si="2"/>
        <v>0</v>
      </c>
      <c r="L19">
        <f t="shared" si="3"/>
        <v>1</v>
      </c>
    </row>
    <row r="20" spans="1:12" x14ac:dyDescent="0.3">
      <c r="A20" s="10" t="s">
        <v>9</v>
      </c>
      <c r="B20" s="10" t="s">
        <v>18</v>
      </c>
      <c r="C20" s="10"/>
      <c r="D20" s="11">
        <v>115900</v>
      </c>
      <c r="E20" s="11">
        <v>0</v>
      </c>
      <c r="F20" s="11">
        <v>390</v>
      </c>
      <c r="H20" s="3">
        <f t="shared" si="0"/>
        <v>0</v>
      </c>
      <c r="J20">
        <f t="shared" si="1"/>
        <v>0</v>
      </c>
      <c r="K20">
        <f t="shared" si="2"/>
        <v>1</v>
      </c>
      <c r="L20">
        <f t="shared" si="3"/>
        <v>0</v>
      </c>
    </row>
    <row r="21" spans="1:12" x14ac:dyDescent="0.3">
      <c r="A21" s="5" t="s">
        <v>10</v>
      </c>
      <c r="B21" s="5" t="s">
        <v>16</v>
      </c>
      <c r="C21" s="5"/>
      <c r="D21" s="6">
        <v>20250</v>
      </c>
      <c r="E21" s="6">
        <v>0</v>
      </c>
      <c r="F21" s="6">
        <v>0</v>
      </c>
      <c r="H21" s="3">
        <f t="shared" si="0"/>
        <v>0</v>
      </c>
      <c r="J21">
        <f t="shared" si="1"/>
        <v>0</v>
      </c>
      <c r="K21">
        <f t="shared" si="2"/>
        <v>1</v>
      </c>
      <c r="L21">
        <f t="shared" si="3"/>
        <v>1</v>
      </c>
    </row>
    <row r="22" spans="1:12" x14ac:dyDescent="0.3">
      <c r="A22" s="5" t="s">
        <v>10</v>
      </c>
      <c r="B22" s="5" t="s">
        <v>17</v>
      </c>
      <c r="C22" s="5"/>
      <c r="D22" s="6">
        <v>490886.16666666663</v>
      </c>
      <c r="E22" s="6">
        <v>0</v>
      </c>
      <c r="F22" s="6">
        <v>110</v>
      </c>
      <c r="H22" s="3">
        <f t="shared" si="0"/>
        <v>0</v>
      </c>
      <c r="J22">
        <f t="shared" si="1"/>
        <v>0</v>
      </c>
      <c r="K22">
        <f t="shared" si="2"/>
        <v>1</v>
      </c>
      <c r="L22">
        <f t="shared" si="3"/>
        <v>0</v>
      </c>
    </row>
    <row r="23" spans="1:12" x14ac:dyDescent="0.3">
      <c r="A23" s="5" t="s">
        <v>10</v>
      </c>
      <c r="B23" s="5" t="s">
        <v>18</v>
      </c>
      <c r="C23" s="5"/>
      <c r="D23" s="6">
        <v>0</v>
      </c>
      <c r="E23" s="6">
        <v>0</v>
      </c>
      <c r="F23" s="6">
        <v>0</v>
      </c>
      <c r="H23" s="3">
        <f t="shared" si="0"/>
        <v>0</v>
      </c>
      <c r="J23">
        <f t="shared" si="1"/>
        <v>1</v>
      </c>
      <c r="K23">
        <f t="shared" si="2"/>
        <v>1</v>
      </c>
      <c r="L23">
        <f t="shared" si="3"/>
        <v>1</v>
      </c>
    </row>
    <row r="24" spans="1:12" x14ac:dyDescent="0.3">
      <c r="A24" s="8" t="s">
        <v>11</v>
      </c>
      <c r="B24" s="8" t="s">
        <v>16</v>
      </c>
      <c r="C24" s="8"/>
      <c r="D24" s="9">
        <v>28243.666666666672</v>
      </c>
      <c r="E24" s="9">
        <v>267628.23330000002</v>
      </c>
      <c r="F24" s="9">
        <v>24551.066666666669</v>
      </c>
      <c r="H24" s="3">
        <f t="shared" si="0"/>
        <v>24551.066666666669</v>
      </c>
      <c r="J24">
        <f t="shared" si="1"/>
        <v>0</v>
      </c>
      <c r="K24">
        <f t="shared" si="2"/>
        <v>0</v>
      </c>
      <c r="L24">
        <f t="shared" si="3"/>
        <v>1</v>
      </c>
    </row>
    <row r="25" spans="1:12" x14ac:dyDescent="0.3">
      <c r="A25" s="5" t="s">
        <v>11</v>
      </c>
      <c r="B25" s="5" t="s">
        <v>17</v>
      </c>
      <c r="C25" s="5"/>
      <c r="D25" s="6">
        <v>0</v>
      </c>
      <c r="E25" s="6">
        <v>1987222.3330000001</v>
      </c>
      <c r="F25" s="6">
        <v>38273.5</v>
      </c>
      <c r="H25" s="3">
        <f t="shared" si="0"/>
        <v>0</v>
      </c>
      <c r="J25">
        <f t="shared" si="1"/>
        <v>1</v>
      </c>
      <c r="K25">
        <f t="shared" si="2"/>
        <v>0</v>
      </c>
      <c r="L25">
        <f t="shared" si="3"/>
        <v>0</v>
      </c>
    </row>
    <row r="26" spans="1:12" x14ac:dyDescent="0.3">
      <c r="A26" s="10" t="s">
        <v>11</v>
      </c>
      <c r="B26" s="10" t="s">
        <v>18</v>
      </c>
      <c r="C26" s="10"/>
      <c r="D26" s="11">
        <v>169916.6</v>
      </c>
      <c r="E26" s="11">
        <v>0</v>
      </c>
      <c r="F26" s="11">
        <v>13137.999999999991</v>
      </c>
      <c r="H26" s="3">
        <f t="shared" si="0"/>
        <v>0</v>
      </c>
      <c r="J26">
        <f t="shared" si="1"/>
        <v>0</v>
      </c>
      <c r="K26">
        <f t="shared" si="2"/>
        <v>1</v>
      </c>
      <c r="L26">
        <f t="shared" si="3"/>
        <v>0</v>
      </c>
    </row>
    <row r="27" spans="1:12" x14ac:dyDescent="0.3">
      <c r="A27" s="5" t="s">
        <v>12</v>
      </c>
      <c r="B27" s="5" t="s">
        <v>16</v>
      </c>
      <c r="C27" s="5"/>
      <c r="D27" s="6">
        <v>3270</v>
      </c>
      <c r="E27" s="6">
        <v>152442.73329999999</v>
      </c>
      <c r="F27" s="6">
        <v>0</v>
      </c>
      <c r="H27" s="3">
        <f t="shared" si="0"/>
        <v>0</v>
      </c>
      <c r="J27">
        <f t="shared" si="1"/>
        <v>0</v>
      </c>
      <c r="K27">
        <f t="shared" si="2"/>
        <v>0</v>
      </c>
      <c r="L27">
        <f t="shared" si="3"/>
        <v>1</v>
      </c>
    </row>
    <row r="28" spans="1:12" x14ac:dyDescent="0.3">
      <c r="A28" s="5" t="s">
        <v>12</v>
      </c>
      <c r="B28" s="5" t="s">
        <v>17</v>
      </c>
      <c r="C28" s="5"/>
      <c r="D28" s="6">
        <v>122937.4</v>
      </c>
      <c r="E28" s="6">
        <v>225789.73329999999</v>
      </c>
      <c r="F28" s="6">
        <v>0</v>
      </c>
      <c r="H28" s="3">
        <f t="shared" si="0"/>
        <v>0</v>
      </c>
      <c r="J28">
        <f t="shared" si="1"/>
        <v>0</v>
      </c>
      <c r="K28">
        <f t="shared" si="2"/>
        <v>0</v>
      </c>
      <c r="L28">
        <f t="shared" si="3"/>
        <v>1</v>
      </c>
    </row>
    <row r="29" spans="1:12" x14ac:dyDescent="0.3">
      <c r="A29" s="5" t="s">
        <v>12</v>
      </c>
      <c r="B29" s="5" t="s">
        <v>18</v>
      </c>
      <c r="C29" s="5"/>
      <c r="D29" s="6">
        <v>90</v>
      </c>
      <c r="E29" s="6">
        <v>221181.6</v>
      </c>
      <c r="F29" s="6">
        <v>11128.16666666667</v>
      </c>
      <c r="H29" s="3">
        <f t="shared" si="0"/>
        <v>90</v>
      </c>
      <c r="J29">
        <f t="shared" si="1"/>
        <v>1</v>
      </c>
      <c r="K29">
        <f t="shared" si="2"/>
        <v>0</v>
      </c>
      <c r="L29">
        <f t="shared" si="3"/>
        <v>0</v>
      </c>
    </row>
    <row r="30" spans="1:12" x14ac:dyDescent="0.3">
      <c r="A30" s="8" t="s">
        <v>13</v>
      </c>
      <c r="B30" s="8" t="s">
        <v>16</v>
      </c>
      <c r="C30" s="8"/>
      <c r="D30" s="9">
        <v>0</v>
      </c>
      <c r="E30" s="9">
        <v>2380</v>
      </c>
      <c r="F30" s="9">
        <v>14840</v>
      </c>
      <c r="H30" s="3">
        <f t="shared" si="0"/>
        <v>0</v>
      </c>
      <c r="J30">
        <f t="shared" si="1"/>
        <v>1</v>
      </c>
      <c r="K30">
        <f t="shared" si="2"/>
        <v>0</v>
      </c>
      <c r="L30">
        <f t="shared" si="3"/>
        <v>0</v>
      </c>
    </row>
    <row r="31" spans="1:12" x14ac:dyDescent="0.3">
      <c r="A31" s="5" t="s">
        <v>13</v>
      </c>
      <c r="B31" s="5" t="s">
        <v>17</v>
      </c>
      <c r="C31" s="5"/>
      <c r="D31" s="6">
        <v>234050.73333333331</v>
      </c>
      <c r="E31" s="6">
        <v>1220</v>
      </c>
      <c r="F31" s="6">
        <v>0</v>
      </c>
      <c r="H31" s="3">
        <f t="shared" si="0"/>
        <v>0</v>
      </c>
      <c r="J31">
        <f t="shared" si="1"/>
        <v>0</v>
      </c>
      <c r="K31">
        <f t="shared" si="2"/>
        <v>0</v>
      </c>
      <c r="L31">
        <f t="shared" si="3"/>
        <v>1</v>
      </c>
    </row>
    <row r="32" spans="1:12" x14ac:dyDescent="0.3">
      <c r="A32" s="10" t="s">
        <v>13</v>
      </c>
      <c r="B32" s="10" t="s">
        <v>18</v>
      </c>
      <c r="C32" s="10"/>
      <c r="D32" s="11">
        <v>126193.4666666667</v>
      </c>
      <c r="E32" s="11">
        <v>0</v>
      </c>
      <c r="F32" s="11">
        <v>0</v>
      </c>
      <c r="H32" s="3">
        <f t="shared" si="0"/>
        <v>0</v>
      </c>
      <c r="J32">
        <f t="shared" si="1"/>
        <v>0</v>
      </c>
      <c r="K32">
        <f t="shared" si="2"/>
        <v>1</v>
      </c>
      <c r="L32">
        <f t="shared" si="3"/>
        <v>1</v>
      </c>
    </row>
    <row r="33" spans="1:12" x14ac:dyDescent="0.3">
      <c r="A33" s="5" t="s">
        <v>14</v>
      </c>
      <c r="B33" s="5" t="s">
        <v>16</v>
      </c>
      <c r="C33" s="5"/>
      <c r="D33" s="6">
        <v>0</v>
      </c>
      <c r="E33" s="6">
        <v>21208.7</v>
      </c>
      <c r="F33" s="6">
        <v>27058.26666666667</v>
      </c>
      <c r="H33" s="3">
        <f t="shared" si="0"/>
        <v>0</v>
      </c>
      <c r="J33">
        <f t="shared" si="1"/>
        <v>1</v>
      </c>
      <c r="K33">
        <f t="shared" si="2"/>
        <v>0</v>
      </c>
      <c r="L33">
        <f t="shared" si="3"/>
        <v>0</v>
      </c>
    </row>
    <row r="34" spans="1:12" x14ac:dyDescent="0.3">
      <c r="A34" s="5" t="s">
        <v>14</v>
      </c>
      <c r="B34" s="5" t="s">
        <v>17</v>
      </c>
      <c r="C34" s="5"/>
      <c r="D34" s="6">
        <v>23478.166666666661</v>
      </c>
      <c r="E34" s="6">
        <v>0</v>
      </c>
      <c r="F34" s="6">
        <v>0</v>
      </c>
      <c r="H34" s="3">
        <f t="shared" si="0"/>
        <v>0</v>
      </c>
      <c r="J34">
        <f t="shared" si="1"/>
        <v>0</v>
      </c>
      <c r="K34">
        <f t="shared" si="2"/>
        <v>1</v>
      </c>
      <c r="L34">
        <f t="shared" si="3"/>
        <v>1</v>
      </c>
    </row>
    <row r="35" spans="1:12" x14ac:dyDescent="0.3">
      <c r="A35" s="5" t="s">
        <v>14</v>
      </c>
      <c r="B35" s="5" t="s">
        <v>18</v>
      </c>
      <c r="C35" s="5"/>
      <c r="D35" s="6">
        <v>0</v>
      </c>
      <c r="E35" s="6">
        <v>33629.133329999997</v>
      </c>
      <c r="F35" s="6">
        <v>0</v>
      </c>
      <c r="H35" s="3">
        <f t="shared" si="0"/>
        <v>0</v>
      </c>
      <c r="J35">
        <f t="shared" si="1"/>
        <v>1</v>
      </c>
      <c r="K35">
        <f t="shared" si="2"/>
        <v>0</v>
      </c>
      <c r="L35">
        <f t="shared" si="3"/>
        <v>1</v>
      </c>
    </row>
    <row r="36" spans="1:12" x14ac:dyDescent="0.3">
      <c r="A36" s="8" t="s">
        <v>15</v>
      </c>
      <c r="B36" s="8" t="s">
        <v>16</v>
      </c>
      <c r="C36" s="8"/>
      <c r="D36" s="9">
        <v>28472.46666666666</v>
      </c>
      <c r="E36" s="9">
        <v>30801.533329999998</v>
      </c>
      <c r="F36" s="9">
        <v>0</v>
      </c>
      <c r="H36" s="3">
        <f t="shared" si="0"/>
        <v>0</v>
      </c>
      <c r="J36">
        <f t="shared" si="1"/>
        <v>0</v>
      </c>
      <c r="K36">
        <f t="shared" si="2"/>
        <v>0</v>
      </c>
      <c r="L36">
        <f t="shared" si="3"/>
        <v>1</v>
      </c>
    </row>
    <row r="37" spans="1:12" x14ac:dyDescent="0.3">
      <c r="A37" s="5" t="s">
        <v>15</v>
      </c>
      <c r="B37" s="5" t="s">
        <v>17</v>
      </c>
      <c r="C37" s="5"/>
      <c r="D37" s="6">
        <v>2820</v>
      </c>
      <c r="E37" s="6">
        <v>9478.7000000000007</v>
      </c>
      <c r="F37" s="6">
        <v>0</v>
      </c>
      <c r="H37" s="3">
        <f t="shared" si="0"/>
        <v>0</v>
      </c>
      <c r="J37">
        <f t="shared" si="1"/>
        <v>0</v>
      </c>
      <c r="K37">
        <f t="shared" si="2"/>
        <v>0</v>
      </c>
      <c r="L37">
        <f t="shared" si="3"/>
        <v>1</v>
      </c>
    </row>
    <row r="38" spans="1:12" ht="15" thickBot="1" x14ac:dyDescent="0.35">
      <c r="A38" s="14" t="s">
        <v>15</v>
      </c>
      <c r="B38" s="14" t="s">
        <v>18</v>
      </c>
      <c r="C38" s="14"/>
      <c r="D38" s="15">
        <v>0</v>
      </c>
      <c r="E38" s="15">
        <v>5273.2666669999999</v>
      </c>
      <c r="F38" s="15">
        <v>0</v>
      </c>
      <c r="H38" s="3">
        <f t="shared" si="0"/>
        <v>0</v>
      </c>
      <c r="J38">
        <f t="shared" si="1"/>
        <v>1</v>
      </c>
      <c r="K38">
        <f t="shared" si="2"/>
        <v>0</v>
      </c>
      <c r="L38">
        <f t="shared" si="3"/>
        <v>1</v>
      </c>
    </row>
    <row r="39" spans="1:12" x14ac:dyDescent="0.3">
      <c r="A39" s="16" t="s">
        <v>29</v>
      </c>
      <c r="B39" s="5"/>
      <c r="C39" s="5"/>
      <c r="D39" s="17">
        <f>SUM(J3:J38)</f>
        <v>14</v>
      </c>
      <c r="E39" s="17">
        <f>SUM(K3:K38)</f>
        <v>12</v>
      </c>
      <c r="F39" s="17">
        <f>SUM(L3:L38)</f>
        <v>24</v>
      </c>
    </row>
    <row r="40" spans="1:12" x14ac:dyDescent="0.3">
      <c r="A40" s="16" t="s">
        <v>30</v>
      </c>
      <c r="B40" s="5"/>
      <c r="C40" s="5"/>
      <c r="D40" s="18">
        <f>D39/36</f>
        <v>0.3888888888888889</v>
      </c>
      <c r="E40" s="18">
        <f t="shared" ref="E40:F40" si="4">E39/36</f>
        <v>0.33333333333333331</v>
      </c>
      <c r="F40" s="30">
        <f t="shared" si="4"/>
        <v>0.66666666666666663</v>
      </c>
    </row>
    <row r="41" spans="1:12" x14ac:dyDescent="0.3">
      <c r="A41" s="16" t="s">
        <v>31</v>
      </c>
      <c r="B41" s="5"/>
      <c r="C41" s="5"/>
      <c r="D41" s="17">
        <f>QUARTILE(D3:D38,2)</f>
        <v>1490</v>
      </c>
      <c r="E41" s="17">
        <f t="shared" ref="E41:F41" si="5">QUARTILE(E3:E38,2)</f>
        <v>1800</v>
      </c>
      <c r="F41" s="17">
        <f t="shared" si="5"/>
        <v>0</v>
      </c>
    </row>
    <row r="42" spans="1:12" x14ac:dyDescent="0.3">
      <c r="A42" s="16" t="s">
        <v>32</v>
      </c>
      <c r="B42" s="5"/>
      <c r="C42" s="5"/>
      <c r="D42" s="6">
        <f>AVERAGE(D3:D38)</f>
        <v>59300.686111111128</v>
      </c>
      <c r="E42" s="6">
        <f t="shared" ref="E42:F42" si="6">AVERAGE(E3:E38)</f>
        <v>89586.639802611127</v>
      </c>
      <c r="F42" s="6">
        <f t="shared" si="6"/>
        <v>10800.234259259259</v>
      </c>
    </row>
  </sheetData>
  <mergeCells count="1">
    <mergeCell ref="D1:F1"/>
  </mergeCells>
  <conditionalFormatting sqref="D3:F38">
    <cfRule type="expression" dxfId="6" priority="5">
      <formula>D3=MIN($D3:$F3)</formula>
    </cfRule>
  </conditionalFormatting>
  <pageMargins left="0.7" right="0.7" top="0.75" bottom="0.75" header="0.3" footer="0.3"/>
  <ignoredErrors>
    <ignoredError sqref="D41:F4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CFE5-52D5-44BD-9C4B-AC240AEB75FF}">
  <dimension ref="A1:D109"/>
  <sheetViews>
    <sheetView topLeftCell="A58" workbookViewId="0">
      <selection sqref="A1:D109"/>
    </sheetView>
  </sheetViews>
  <sheetFormatPr defaultRowHeight="14.4" x14ac:dyDescent="0.3"/>
  <cols>
    <col min="2" max="2" width="10.44140625" bestFit="1" customWidth="1"/>
    <col min="3" max="3" width="10.6640625" bestFit="1" customWidth="1"/>
  </cols>
  <sheetData>
    <row r="1" spans="1:4" ht="15" thickBot="1" x14ac:dyDescent="0.35">
      <c r="A1" t="s">
        <v>34</v>
      </c>
      <c r="B1" s="27" t="s">
        <v>1</v>
      </c>
      <c r="C1" s="27" t="s">
        <v>2</v>
      </c>
      <c r="D1" s="27" t="s">
        <v>27</v>
      </c>
    </row>
    <row r="2" spans="1:4" x14ac:dyDescent="0.3">
      <c r="A2" s="28" t="s">
        <v>35</v>
      </c>
      <c r="B2" s="19" t="s">
        <v>4</v>
      </c>
      <c r="C2" s="19" t="s">
        <v>16</v>
      </c>
      <c r="D2" s="20">
        <v>422.89999999999958</v>
      </c>
    </row>
    <row r="3" spans="1:4" x14ac:dyDescent="0.3">
      <c r="A3" s="28" t="s">
        <v>35</v>
      </c>
      <c r="B3" s="4" t="s">
        <v>4</v>
      </c>
      <c r="C3" s="4" t="s">
        <v>17</v>
      </c>
      <c r="D3" s="3">
        <v>3680</v>
      </c>
    </row>
    <row r="4" spans="1:4" x14ac:dyDescent="0.3">
      <c r="A4" s="28" t="s">
        <v>35</v>
      </c>
      <c r="B4" s="4" t="s">
        <v>4</v>
      </c>
      <c r="C4" s="4" t="s">
        <v>18</v>
      </c>
      <c r="D4" s="3">
        <v>0</v>
      </c>
    </row>
    <row r="5" spans="1:4" x14ac:dyDescent="0.3">
      <c r="A5" s="28" t="s">
        <v>35</v>
      </c>
      <c r="B5" s="21" t="s">
        <v>5</v>
      </c>
      <c r="C5" s="21" t="s">
        <v>16</v>
      </c>
      <c r="D5" s="22">
        <v>0</v>
      </c>
    </row>
    <row r="6" spans="1:4" x14ac:dyDescent="0.3">
      <c r="A6" s="28" t="s">
        <v>35</v>
      </c>
      <c r="B6" s="4" t="s">
        <v>5</v>
      </c>
      <c r="C6" s="4" t="s">
        <v>17</v>
      </c>
      <c r="D6" s="3">
        <v>0</v>
      </c>
    </row>
    <row r="7" spans="1:4" x14ac:dyDescent="0.3">
      <c r="A7" s="28" t="s">
        <v>35</v>
      </c>
      <c r="B7" s="23" t="s">
        <v>5</v>
      </c>
      <c r="C7" s="23" t="s">
        <v>18</v>
      </c>
      <c r="D7" s="24">
        <v>0</v>
      </c>
    </row>
    <row r="8" spans="1:4" x14ac:dyDescent="0.3">
      <c r="A8" s="28" t="s">
        <v>35</v>
      </c>
      <c r="B8" s="4" t="s">
        <v>6</v>
      </c>
      <c r="C8" s="4" t="s">
        <v>16</v>
      </c>
      <c r="D8" s="3">
        <v>0</v>
      </c>
    </row>
    <row r="9" spans="1:4" x14ac:dyDescent="0.3">
      <c r="A9" s="28" t="s">
        <v>35</v>
      </c>
      <c r="B9" s="4" t="s">
        <v>6</v>
      </c>
      <c r="C9" s="4" t="s">
        <v>17</v>
      </c>
      <c r="D9" s="3">
        <v>0</v>
      </c>
    </row>
    <row r="10" spans="1:4" x14ac:dyDescent="0.3">
      <c r="A10" s="28" t="s">
        <v>35</v>
      </c>
      <c r="B10" s="4" t="s">
        <v>6</v>
      </c>
      <c r="C10" s="4" t="s">
        <v>18</v>
      </c>
      <c r="D10" s="3">
        <v>840</v>
      </c>
    </row>
    <row r="11" spans="1:4" x14ac:dyDescent="0.3">
      <c r="A11" s="28" t="s">
        <v>35</v>
      </c>
      <c r="B11" s="21" t="s">
        <v>7</v>
      </c>
      <c r="C11" s="21" t="s">
        <v>16</v>
      </c>
      <c r="D11" s="22">
        <v>1070</v>
      </c>
    </row>
    <row r="12" spans="1:4" x14ac:dyDescent="0.3">
      <c r="A12" s="28" t="s">
        <v>35</v>
      </c>
      <c r="B12" s="4" t="s">
        <v>7</v>
      </c>
      <c r="C12" s="4" t="s">
        <v>17</v>
      </c>
      <c r="D12" s="3">
        <v>3210</v>
      </c>
    </row>
    <row r="13" spans="1:4" x14ac:dyDescent="0.3">
      <c r="A13" s="28" t="s">
        <v>35</v>
      </c>
      <c r="B13" s="23" t="s">
        <v>7</v>
      </c>
      <c r="C13" s="23" t="s">
        <v>18</v>
      </c>
      <c r="D13" s="24">
        <v>457695.33333333337</v>
      </c>
    </row>
    <row r="14" spans="1:4" x14ac:dyDescent="0.3">
      <c r="A14" s="28" t="s">
        <v>35</v>
      </c>
      <c r="B14" s="4" t="s">
        <v>8</v>
      </c>
      <c r="C14" s="4" t="s">
        <v>16</v>
      </c>
      <c r="D14" s="3">
        <v>550</v>
      </c>
    </row>
    <row r="15" spans="1:4" x14ac:dyDescent="0.3">
      <c r="A15" s="28" t="s">
        <v>35</v>
      </c>
      <c r="B15" s="4" t="s">
        <v>8</v>
      </c>
      <c r="C15" s="4" t="s">
        <v>17</v>
      </c>
      <c r="D15" s="3">
        <v>9790</v>
      </c>
    </row>
    <row r="16" spans="1:4" x14ac:dyDescent="0.3">
      <c r="A16" s="28" t="s">
        <v>35</v>
      </c>
      <c r="B16" s="4" t="s">
        <v>8</v>
      </c>
      <c r="C16" s="4" t="s">
        <v>18</v>
      </c>
      <c r="D16" s="3">
        <v>288077.8</v>
      </c>
    </row>
    <row r="17" spans="1:4" x14ac:dyDescent="0.3">
      <c r="A17" s="28" t="s">
        <v>35</v>
      </c>
      <c r="B17" s="21" t="s">
        <v>9</v>
      </c>
      <c r="C17" s="21" t="s">
        <v>16</v>
      </c>
      <c r="D17" s="22">
        <v>1500</v>
      </c>
    </row>
    <row r="18" spans="1:4" x14ac:dyDescent="0.3">
      <c r="A18" s="28" t="s">
        <v>35</v>
      </c>
      <c r="B18" s="4" t="s">
        <v>9</v>
      </c>
      <c r="C18" s="4" t="s">
        <v>17</v>
      </c>
      <c r="D18" s="3">
        <v>1480</v>
      </c>
    </row>
    <row r="19" spans="1:4" x14ac:dyDescent="0.3">
      <c r="A19" s="28" t="s">
        <v>35</v>
      </c>
      <c r="B19" s="23" t="s">
        <v>9</v>
      </c>
      <c r="C19" s="23" t="s">
        <v>18</v>
      </c>
      <c r="D19" s="24">
        <v>115900</v>
      </c>
    </row>
    <row r="20" spans="1:4" x14ac:dyDescent="0.3">
      <c r="A20" s="28" t="s">
        <v>35</v>
      </c>
      <c r="B20" s="4" t="s">
        <v>10</v>
      </c>
      <c r="C20" s="4" t="s">
        <v>16</v>
      </c>
      <c r="D20" s="3">
        <v>20250</v>
      </c>
    </row>
    <row r="21" spans="1:4" x14ac:dyDescent="0.3">
      <c r="A21" s="28" t="s">
        <v>35</v>
      </c>
      <c r="B21" s="4" t="s">
        <v>10</v>
      </c>
      <c r="C21" s="4" t="s">
        <v>17</v>
      </c>
      <c r="D21" s="3">
        <v>490886.16666666663</v>
      </c>
    </row>
    <row r="22" spans="1:4" x14ac:dyDescent="0.3">
      <c r="A22" s="28" t="s">
        <v>35</v>
      </c>
      <c r="B22" s="4" t="s">
        <v>10</v>
      </c>
      <c r="C22" s="4" t="s">
        <v>18</v>
      </c>
      <c r="D22" s="3">
        <v>0</v>
      </c>
    </row>
    <row r="23" spans="1:4" x14ac:dyDescent="0.3">
      <c r="A23" s="28" t="s">
        <v>35</v>
      </c>
      <c r="B23" s="21" t="s">
        <v>11</v>
      </c>
      <c r="C23" s="21" t="s">
        <v>16</v>
      </c>
      <c r="D23" s="22">
        <v>28243.666666666672</v>
      </c>
    </row>
    <row r="24" spans="1:4" x14ac:dyDescent="0.3">
      <c r="A24" s="28" t="s">
        <v>35</v>
      </c>
      <c r="B24" s="4" t="s">
        <v>11</v>
      </c>
      <c r="C24" s="4" t="s">
        <v>17</v>
      </c>
      <c r="D24" s="3">
        <v>0</v>
      </c>
    </row>
    <row r="25" spans="1:4" x14ac:dyDescent="0.3">
      <c r="A25" s="28" t="s">
        <v>35</v>
      </c>
      <c r="B25" s="23" t="s">
        <v>11</v>
      </c>
      <c r="C25" s="23" t="s">
        <v>18</v>
      </c>
      <c r="D25" s="24">
        <v>169916.6</v>
      </c>
    </row>
    <row r="26" spans="1:4" x14ac:dyDescent="0.3">
      <c r="A26" s="28" t="s">
        <v>35</v>
      </c>
      <c r="B26" s="4" t="s">
        <v>12</v>
      </c>
      <c r="C26" s="4" t="s">
        <v>16</v>
      </c>
      <c r="D26" s="3">
        <v>3270</v>
      </c>
    </row>
    <row r="27" spans="1:4" x14ac:dyDescent="0.3">
      <c r="A27" s="28" t="s">
        <v>35</v>
      </c>
      <c r="B27" s="4" t="s">
        <v>12</v>
      </c>
      <c r="C27" s="4" t="s">
        <v>17</v>
      </c>
      <c r="D27" s="3">
        <v>122937.4</v>
      </c>
    </row>
    <row r="28" spans="1:4" x14ac:dyDescent="0.3">
      <c r="A28" s="28" t="s">
        <v>35</v>
      </c>
      <c r="B28" s="4" t="s">
        <v>12</v>
      </c>
      <c r="C28" s="4" t="s">
        <v>18</v>
      </c>
      <c r="D28" s="3">
        <v>90</v>
      </c>
    </row>
    <row r="29" spans="1:4" x14ac:dyDescent="0.3">
      <c r="A29" s="28" t="s">
        <v>35</v>
      </c>
      <c r="B29" s="21" t="s">
        <v>13</v>
      </c>
      <c r="C29" s="21" t="s">
        <v>16</v>
      </c>
      <c r="D29" s="22">
        <v>0</v>
      </c>
    </row>
    <row r="30" spans="1:4" x14ac:dyDescent="0.3">
      <c r="A30" s="28" t="s">
        <v>35</v>
      </c>
      <c r="B30" s="4" t="s">
        <v>13</v>
      </c>
      <c r="C30" s="4" t="s">
        <v>17</v>
      </c>
      <c r="D30" s="3">
        <v>234050.73333333331</v>
      </c>
    </row>
    <row r="31" spans="1:4" x14ac:dyDescent="0.3">
      <c r="A31" s="28" t="s">
        <v>35</v>
      </c>
      <c r="B31" s="23" t="s">
        <v>13</v>
      </c>
      <c r="C31" s="23" t="s">
        <v>18</v>
      </c>
      <c r="D31" s="24">
        <v>126193.4666666667</v>
      </c>
    </row>
    <row r="32" spans="1:4" x14ac:dyDescent="0.3">
      <c r="A32" s="28" t="s">
        <v>35</v>
      </c>
      <c r="B32" s="4" t="s">
        <v>14</v>
      </c>
      <c r="C32" s="4" t="s">
        <v>16</v>
      </c>
      <c r="D32" s="3">
        <v>0</v>
      </c>
    </row>
    <row r="33" spans="1:4" x14ac:dyDescent="0.3">
      <c r="A33" s="28" t="s">
        <v>35</v>
      </c>
      <c r="B33" s="4" t="s">
        <v>14</v>
      </c>
      <c r="C33" s="4" t="s">
        <v>17</v>
      </c>
      <c r="D33" s="3">
        <v>23478.166666666661</v>
      </c>
    </row>
    <row r="34" spans="1:4" x14ac:dyDescent="0.3">
      <c r="A34" s="28" t="s">
        <v>35</v>
      </c>
      <c r="B34" s="4" t="s">
        <v>14</v>
      </c>
      <c r="C34" s="4" t="s">
        <v>18</v>
      </c>
      <c r="D34" s="3">
        <v>0</v>
      </c>
    </row>
    <row r="35" spans="1:4" x14ac:dyDescent="0.3">
      <c r="A35" s="28" t="s">
        <v>35</v>
      </c>
      <c r="B35" s="21" t="s">
        <v>15</v>
      </c>
      <c r="C35" s="21" t="s">
        <v>16</v>
      </c>
      <c r="D35" s="22">
        <v>28472.46666666666</v>
      </c>
    </row>
    <row r="36" spans="1:4" x14ac:dyDescent="0.3">
      <c r="A36" s="28" t="s">
        <v>35</v>
      </c>
      <c r="B36" s="4" t="s">
        <v>15</v>
      </c>
      <c r="C36" s="4" t="s">
        <v>17</v>
      </c>
      <c r="D36" s="3">
        <v>2820</v>
      </c>
    </row>
    <row r="37" spans="1:4" ht="15" thickBot="1" x14ac:dyDescent="0.35">
      <c r="A37" s="28" t="s">
        <v>35</v>
      </c>
      <c r="B37" s="25" t="s">
        <v>15</v>
      </c>
      <c r="C37" s="25" t="s">
        <v>18</v>
      </c>
      <c r="D37" s="26">
        <v>0</v>
      </c>
    </row>
    <row r="38" spans="1:4" x14ac:dyDescent="0.3">
      <c r="A38" s="29" t="s">
        <v>36</v>
      </c>
      <c r="B38" s="19" t="s">
        <v>4</v>
      </c>
      <c r="C38" s="19" t="s">
        <v>16</v>
      </c>
      <c r="D38" s="20">
        <v>760</v>
      </c>
    </row>
    <row r="39" spans="1:4" x14ac:dyDescent="0.3">
      <c r="A39" s="29" t="s">
        <v>36</v>
      </c>
      <c r="B39" s="4" t="s">
        <v>4</v>
      </c>
      <c r="C39" s="4" t="s">
        <v>17</v>
      </c>
      <c r="D39" s="3">
        <v>72591.133329999997</v>
      </c>
    </row>
    <row r="40" spans="1:4" x14ac:dyDescent="0.3">
      <c r="A40" s="29" t="s">
        <v>36</v>
      </c>
      <c r="B40" s="4" t="s">
        <v>4</v>
      </c>
      <c r="C40" s="4" t="s">
        <v>18</v>
      </c>
      <c r="D40" s="3">
        <v>570</v>
      </c>
    </row>
    <row r="41" spans="1:4" x14ac:dyDescent="0.3">
      <c r="A41" s="29" t="s">
        <v>36</v>
      </c>
      <c r="B41" s="21" t="s">
        <v>5</v>
      </c>
      <c r="C41" s="21" t="s">
        <v>16</v>
      </c>
      <c r="D41" s="22">
        <v>490</v>
      </c>
    </row>
    <row r="42" spans="1:4" x14ac:dyDescent="0.3">
      <c r="A42" s="29" t="s">
        <v>36</v>
      </c>
      <c r="B42" s="4" t="s">
        <v>5</v>
      </c>
      <c r="C42" s="4" t="s">
        <v>17</v>
      </c>
      <c r="D42" s="3">
        <v>34767.866670000003</v>
      </c>
    </row>
    <row r="43" spans="1:4" x14ac:dyDescent="0.3">
      <c r="A43" s="29" t="s">
        <v>36</v>
      </c>
      <c r="B43" s="23" t="s">
        <v>5</v>
      </c>
      <c r="C43" s="23" t="s">
        <v>18</v>
      </c>
      <c r="D43" s="24">
        <v>0</v>
      </c>
    </row>
    <row r="44" spans="1:4" x14ac:dyDescent="0.3">
      <c r="A44" s="29" t="s">
        <v>36</v>
      </c>
      <c r="B44" s="4" t="s">
        <v>6</v>
      </c>
      <c r="C44" s="4" t="s">
        <v>16</v>
      </c>
      <c r="D44" s="3">
        <v>24317.06667</v>
      </c>
    </row>
    <row r="45" spans="1:4" x14ac:dyDescent="0.3">
      <c r="A45" s="29" t="s">
        <v>36</v>
      </c>
      <c r="B45" s="4" t="s">
        <v>6</v>
      </c>
      <c r="C45" s="4" t="s">
        <v>17</v>
      </c>
      <c r="D45" s="3">
        <v>63631.333330000001</v>
      </c>
    </row>
    <row r="46" spans="1:4" x14ac:dyDescent="0.3">
      <c r="A46" s="29" t="s">
        <v>36</v>
      </c>
      <c r="B46" s="4" t="s">
        <v>6</v>
      </c>
      <c r="C46" s="4" t="s">
        <v>18</v>
      </c>
      <c r="D46" s="3">
        <v>800</v>
      </c>
    </row>
    <row r="47" spans="1:4" x14ac:dyDescent="0.3">
      <c r="A47" s="29" t="s">
        <v>36</v>
      </c>
      <c r="B47" s="21" t="s">
        <v>7</v>
      </c>
      <c r="C47" s="21" t="s">
        <v>16</v>
      </c>
      <c r="D47" s="22">
        <v>0</v>
      </c>
    </row>
    <row r="48" spans="1:4" x14ac:dyDescent="0.3">
      <c r="A48" s="29" t="s">
        <v>36</v>
      </c>
      <c r="B48" s="4" t="s">
        <v>7</v>
      </c>
      <c r="C48" s="4" t="s">
        <v>17</v>
      </c>
      <c r="D48" s="3">
        <v>33439.133329999997</v>
      </c>
    </row>
    <row r="49" spans="1:4" x14ac:dyDescent="0.3">
      <c r="A49" s="29" t="s">
        <v>36</v>
      </c>
      <c r="B49" s="23" t="s">
        <v>7</v>
      </c>
      <c r="C49" s="23" t="s">
        <v>18</v>
      </c>
      <c r="D49" s="24">
        <v>0</v>
      </c>
    </row>
    <row r="50" spans="1:4" x14ac:dyDescent="0.3">
      <c r="A50" s="29" t="s">
        <v>36</v>
      </c>
      <c r="B50" s="4" t="s">
        <v>8</v>
      </c>
      <c r="C50" s="4" t="s">
        <v>16</v>
      </c>
      <c r="D50" s="3">
        <v>0</v>
      </c>
    </row>
    <row r="51" spans="1:4" x14ac:dyDescent="0.3">
      <c r="A51" s="29" t="s">
        <v>36</v>
      </c>
      <c r="B51" s="4" t="s">
        <v>8</v>
      </c>
      <c r="C51" s="4" t="s">
        <v>17</v>
      </c>
      <c r="D51" s="3">
        <v>0</v>
      </c>
    </row>
    <row r="52" spans="1:4" x14ac:dyDescent="0.3">
      <c r="A52" s="29" t="s">
        <v>36</v>
      </c>
      <c r="B52" s="4" t="s">
        <v>8</v>
      </c>
      <c r="C52" s="4" t="s">
        <v>18</v>
      </c>
      <c r="D52" s="3">
        <v>9599.5666669999991</v>
      </c>
    </row>
    <row r="53" spans="1:4" x14ac:dyDescent="0.3">
      <c r="A53" s="29" t="s">
        <v>36</v>
      </c>
      <c r="B53" s="21" t="s">
        <v>9</v>
      </c>
      <c r="C53" s="21" t="s">
        <v>16</v>
      </c>
      <c r="D53" s="22">
        <v>25656.966670000002</v>
      </c>
    </row>
    <row r="54" spans="1:4" x14ac:dyDescent="0.3">
      <c r="A54" s="29" t="s">
        <v>36</v>
      </c>
      <c r="B54" s="4" t="s">
        <v>9</v>
      </c>
      <c r="C54" s="4" t="s">
        <v>17</v>
      </c>
      <c r="D54" s="3">
        <v>240</v>
      </c>
    </row>
    <row r="55" spans="1:4" x14ac:dyDescent="0.3">
      <c r="A55" s="29" t="s">
        <v>36</v>
      </c>
      <c r="B55" s="23" t="s">
        <v>9</v>
      </c>
      <c r="C55" s="23" t="s">
        <v>18</v>
      </c>
      <c r="D55" s="24">
        <v>0</v>
      </c>
    </row>
    <row r="56" spans="1:4" x14ac:dyDescent="0.3">
      <c r="A56" s="29" t="s">
        <v>36</v>
      </c>
      <c r="B56" s="4" t="s">
        <v>10</v>
      </c>
      <c r="C56" s="4" t="s">
        <v>16</v>
      </c>
      <c r="D56" s="3">
        <v>0</v>
      </c>
    </row>
    <row r="57" spans="1:4" x14ac:dyDescent="0.3">
      <c r="A57" s="29" t="s">
        <v>36</v>
      </c>
      <c r="B57" s="4" t="s">
        <v>10</v>
      </c>
      <c r="C57" s="4" t="s">
        <v>17</v>
      </c>
      <c r="D57" s="3">
        <v>0</v>
      </c>
    </row>
    <row r="58" spans="1:4" x14ac:dyDescent="0.3">
      <c r="A58" s="29" t="s">
        <v>36</v>
      </c>
      <c r="B58" s="4" t="s">
        <v>10</v>
      </c>
      <c r="C58" s="4" t="s">
        <v>18</v>
      </c>
      <c r="D58" s="3">
        <v>0</v>
      </c>
    </row>
    <row r="59" spans="1:4" x14ac:dyDescent="0.3">
      <c r="A59" s="29" t="s">
        <v>36</v>
      </c>
      <c r="B59" s="21" t="s">
        <v>11</v>
      </c>
      <c r="C59" s="21" t="s">
        <v>16</v>
      </c>
      <c r="D59" s="22">
        <v>267628.23330000002</v>
      </c>
    </row>
    <row r="60" spans="1:4" x14ac:dyDescent="0.3">
      <c r="A60" s="29" t="s">
        <v>36</v>
      </c>
      <c r="B60" s="4" t="s">
        <v>11</v>
      </c>
      <c r="C60" s="4" t="s">
        <v>17</v>
      </c>
      <c r="D60" s="3">
        <v>1987222.3330000001</v>
      </c>
    </row>
    <row r="61" spans="1:4" x14ac:dyDescent="0.3">
      <c r="A61" s="29" t="s">
        <v>36</v>
      </c>
      <c r="B61" s="23" t="s">
        <v>11</v>
      </c>
      <c r="C61" s="23" t="s">
        <v>18</v>
      </c>
      <c r="D61" s="24">
        <v>0</v>
      </c>
    </row>
    <row r="62" spans="1:4" x14ac:dyDescent="0.3">
      <c r="A62" s="29" t="s">
        <v>36</v>
      </c>
      <c r="B62" s="4" t="s">
        <v>12</v>
      </c>
      <c r="C62" s="4" t="s">
        <v>16</v>
      </c>
      <c r="D62" s="3">
        <v>152442.73329999999</v>
      </c>
    </row>
    <row r="63" spans="1:4" x14ac:dyDescent="0.3">
      <c r="A63" s="29" t="s">
        <v>36</v>
      </c>
      <c r="B63" s="4" t="s">
        <v>12</v>
      </c>
      <c r="C63" s="4" t="s">
        <v>17</v>
      </c>
      <c r="D63" s="3">
        <v>225789.73329999999</v>
      </c>
    </row>
    <row r="64" spans="1:4" x14ac:dyDescent="0.3">
      <c r="A64" s="29" t="s">
        <v>36</v>
      </c>
      <c r="B64" s="4" t="s">
        <v>12</v>
      </c>
      <c r="C64" s="4" t="s">
        <v>18</v>
      </c>
      <c r="D64" s="3">
        <v>221181.6</v>
      </c>
    </row>
    <row r="65" spans="1:4" x14ac:dyDescent="0.3">
      <c r="A65" s="29" t="s">
        <v>36</v>
      </c>
      <c r="B65" s="21" t="s">
        <v>13</v>
      </c>
      <c r="C65" s="21" t="s">
        <v>16</v>
      </c>
      <c r="D65" s="22">
        <v>2380</v>
      </c>
    </row>
    <row r="66" spans="1:4" x14ac:dyDescent="0.3">
      <c r="A66" s="29" t="s">
        <v>36</v>
      </c>
      <c r="B66" s="4" t="s">
        <v>13</v>
      </c>
      <c r="C66" s="4" t="s">
        <v>17</v>
      </c>
      <c r="D66" s="3">
        <v>1220</v>
      </c>
    </row>
    <row r="67" spans="1:4" x14ac:dyDescent="0.3">
      <c r="A67" s="29" t="s">
        <v>36</v>
      </c>
      <c r="B67" s="23" t="s">
        <v>13</v>
      </c>
      <c r="C67" s="23" t="s">
        <v>18</v>
      </c>
      <c r="D67" s="24">
        <v>0</v>
      </c>
    </row>
    <row r="68" spans="1:4" x14ac:dyDescent="0.3">
      <c r="A68" s="29" t="s">
        <v>36</v>
      </c>
      <c r="B68" s="4" t="s">
        <v>14</v>
      </c>
      <c r="C68" s="4" t="s">
        <v>16</v>
      </c>
      <c r="D68" s="3">
        <v>21208.7</v>
      </c>
    </row>
    <row r="69" spans="1:4" x14ac:dyDescent="0.3">
      <c r="A69" s="29" t="s">
        <v>36</v>
      </c>
      <c r="B69" s="4" t="s">
        <v>14</v>
      </c>
      <c r="C69" s="4" t="s">
        <v>17</v>
      </c>
      <c r="D69" s="3">
        <v>0</v>
      </c>
    </row>
    <row r="70" spans="1:4" x14ac:dyDescent="0.3">
      <c r="A70" s="29" t="s">
        <v>36</v>
      </c>
      <c r="B70" s="4" t="s">
        <v>14</v>
      </c>
      <c r="C70" s="4" t="s">
        <v>18</v>
      </c>
      <c r="D70" s="3">
        <v>33629.133329999997</v>
      </c>
    </row>
    <row r="71" spans="1:4" x14ac:dyDescent="0.3">
      <c r="A71" s="29" t="s">
        <v>36</v>
      </c>
      <c r="B71" s="21" t="s">
        <v>15</v>
      </c>
      <c r="C71" s="21" t="s">
        <v>16</v>
      </c>
      <c r="D71" s="22">
        <v>30801.533329999998</v>
      </c>
    </row>
    <row r="72" spans="1:4" x14ac:dyDescent="0.3">
      <c r="A72" s="29" t="s">
        <v>36</v>
      </c>
      <c r="B72" s="4" t="s">
        <v>15</v>
      </c>
      <c r="C72" s="4" t="s">
        <v>17</v>
      </c>
      <c r="D72" s="3">
        <v>9478.7000000000007</v>
      </c>
    </row>
    <row r="73" spans="1:4" ht="15" thickBot="1" x14ac:dyDescent="0.35">
      <c r="A73" s="29" t="s">
        <v>36</v>
      </c>
      <c r="B73" s="25" t="s">
        <v>15</v>
      </c>
      <c r="C73" s="25" t="s">
        <v>18</v>
      </c>
      <c r="D73" s="26">
        <v>5273.2666669999999</v>
      </c>
    </row>
    <row r="74" spans="1:4" x14ac:dyDescent="0.3">
      <c r="A74" s="29" t="s">
        <v>37</v>
      </c>
      <c r="B74" s="19" t="s">
        <v>4</v>
      </c>
      <c r="C74" s="19" t="s">
        <v>16</v>
      </c>
      <c r="D74" s="20">
        <v>125720</v>
      </c>
    </row>
    <row r="75" spans="1:4" x14ac:dyDescent="0.3">
      <c r="A75" s="29" t="s">
        <v>37</v>
      </c>
      <c r="B75" s="4" t="s">
        <v>4</v>
      </c>
      <c r="C75" s="4" t="s">
        <v>17</v>
      </c>
      <c r="D75" s="3">
        <v>0</v>
      </c>
    </row>
    <row r="76" spans="1:4" x14ac:dyDescent="0.3">
      <c r="A76" s="29" t="s">
        <v>37</v>
      </c>
      <c r="B76" s="4" t="s">
        <v>4</v>
      </c>
      <c r="C76" s="4" t="s">
        <v>18</v>
      </c>
      <c r="D76" s="3">
        <v>0</v>
      </c>
    </row>
    <row r="77" spans="1:4" x14ac:dyDescent="0.3">
      <c r="A77" s="29" t="s">
        <v>37</v>
      </c>
      <c r="B77" s="21" t="s">
        <v>5</v>
      </c>
      <c r="C77" s="21" t="s">
        <v>16</v>
      </c>
      <c r="D77" s="22">
        <v>0</v>
      </c>
    </row>
    <row r="78" spans="1:4" x14ac:dyDescent="0.3">
      <c r="A78" s="29" t="s">
        <v>37</v>
      </c>
      <c r="B78" s="4" t="s">
        <v>5</v>
      </c>
      <c r="C78" s="4" t="s">
        <v>17</v>
      </c>
      <c r="D78" s="3">
        <v>0</v>
      </c>
    </row>
    <row r="79" spans="1:4" x14ac:dyDescent="0.3">
      <c r="A79" s="29" t="s">
        <v>37</v>
      </c>
      <c r="B79" s="23" t="s">
        <v>5</v>
      </c>
      <c r="C79" s="23" t="s">
        <v>18</v>
      </c>
      <c r="D79" s="24">
        <v>48806.96666666666</v>
      </c>
    </row>
    <row r="80" spans="1:4" x14ac:dyDescent="0.3">
      <c r="A80" s="29" t="s">
        <v>37</v>
      </c>
      <c r="B80" s="4" t="s">
        <v>6</v>
      </c>
      <c r="C80" s="4" t="s">
        <v>16</v>
      </c>
      <c r="D80" s="3">
        <v>26047.533333333329</v>
      </c>
    </row>
    <row r="81" spans="1:4" x14ac:dyDescent="0.3">
      <c r="A81" s="29" t="s">
        <v>37</v>
      </c>
      <c r="B81" s="4" t="s">
        <v>6</v>
      </c>
      <c r="C81" s="4" t="s">
        <v>17</v>
      </c>
      <c r="D81" s="3">
        <v>0</v>
      </c>
    </row>
    <row r="82" spans="1:4" x14ac:dyDescent="0.3">
      <c r="A82" s="29" t="s">
        <v>37</v>
      </c>
      <c r="B82" s="4" t="s">
        <v>6</v>
      </c>
      <c r="C82" s="4" t="s">
        <v>18</v>
      </c>
      <c r="D82" s="3">
        <v>0</v>
      </c>
    </row>
    <row r="83" spans="1:4" x14ac:dyDescent="0.3">
      <c r="A83" s="29" t="s">
        <v>37</v>
      </c>
      <c r="B83" s="21" t="s">
        <v>7</v>
      </c>
      <c r="C83" s="21" t="s">
        <v>16</v>
      </c>
      <c r="D83" s="22">
        <v>17377.833333333328</v>
      </c>
    </row>
    <row r="84" spans="1:4" x14ac:dyDescent="0.3">
      <c r="A84" s="29" t="s">
        <v>37</v>
      </c>
      <c r="B84" s="4" t="s">
        <v>7</v>
      </c>
      <c r="C84" s="4" t="s">
        <v>17</v>
      </c>
      <c r="D84" s="3">
        <v>0</v>
      </c>
    </row>
    <row r="85" spans="1:4" x14ac:dyDescent="0.3">
      <c r="A85" s="29" t="s">
        <v>37</v>
      </c>
      <c r="B85" s="23" t="s">
        <v>7</v>
      </c>
      <c r="C85" s="23" t="s">
        <v>18</v>
      </c>
      <c r="D85" s="24">
        <v>0</v>
      </c>
    </row>
    <row r="86" spans="1:4" x14ac:dyDescent="0.3">
      <c r="A86" s="29" t="s">
        <v>37</v>
      </c>
      <c r="B86" s="4" t="s">
        <v>8</v>
      </c>
      <c r="C86" s="4" t="s">
        <v>16</v>
      </c>
      <c r="D86" s="3">
        <v>41367.1</v>
      </c>
    </row>
    <row r="87" spans="1:4" x14ac:dyDescent="0.3">
      <c r="A87" s="29" t="s">
        <v>37</v>
      </c>
      <c r="B87" s="4" t="s">
        <v>8</v>
      </c>
      <c r="C87" s="4" t="s">
        <v>17</v>
      </c>
      <c r="D87" s="3">
        <v>0</v>
      </c>
    </row>
    <row r="88" spans="1:4" x14ac:dyDescent="0.3">
      <c r="A88" s="29" t="s">
        <v>37</v>
      </c>
      <c r="B88" s="4" t="s">
        <v>8</v>
      </c>
      <c r="C88" s="4" t="s">
        <v>18</v>
      </c>
      <c r="D88" s="3">
        <v>0</v>
      </c>
    </row>
    <row r="89" spans="1:4" x14ac:dyDescent="0.3">
      <c r="A89" s="29" t="s">
        <v>37</v>
      </c>
      <c r="B89" s="21" t="s">
        <v>9</v>
      </c>
      <c r="C89" s="21" t="s">
        <v>16</v>
      </c>
      <c r="D89" s="22">
        <v>0</v>
      </c>
    </row>
    <row r="90" spans="1:4" x14ac:dyDescent="0.3">
      <c r="A90" s="29" t="s">
        <v>37</v>
      </c>
      <c r="B90" s="4" t="s">
        <v>9</v>
      </c>
      <c r="C90" s="4" t="s">
        <v>17</v>
      </c>
      <c r="D90" s="3">
        <v>0</v>
      </c>
    </row>
    <row r="91" spans="1:4" x14ac:dyDescent="0.3">
      <c r="A91" s="29" t="s">
        <v>37</v>
      </c>
      <c r="B91" s="23" t="s">
        <v>9</v>
      </c>
      <c r="C91" s="23" t="s">
        <v>18</v>
      </c>
      <c r="D91" s="24">
        <v>390</v>
      </c>
    </row>
    <row r="92" spans="1:4" x14ac:dyDescent="0.3">
      <c r="A92" s="29" t="s">
        <v>37</v>
      </c>
      <c r="B92" s="4" t="s">
        <v>10</v>
      </c>
      <c r="C92" s="4" t="s">
        <v>16</v>
      </c>
      <c r="D92" s="3">
        <v>0</v>
      </c>
    </row>
    <row r="93" spans="1:4" x14ac:dyDescent="0.3">
      <c r="A93" s="29" t="s">
        <v>37</v>
      </c>
      <c r="B93" s="4" t="s">
        <v>10</v>
      </c>
      <c r="C93" s="4" t="s">
        <v>17</v>
      </c>
      <c r="D93" s="3">
        <v>110</v>
      </c>
    </row>
    <row r="94" spans="1:4" x14ac:dyDescent="0.3">
      <c r="A94" s="29" t="s">
        <v>37</v>
      </c>
      <c r="B94" s="4" t="s">
        <v>10</v>
      </c>
      <c r="C94" s="4" t="s">
        <v>18</v>
      </c>
      <c r="D94" s="3">
        <v>0</v>
      </c>
    </row>
    <row r="95" spans="1:4" x14ac:dyDescent="0.3">
      <c r="A95" s="29" t="s">
        <v>37</v>
      </c>
      <c r="B95" s="21" t="s">
        <v>11</v>
      </c>
      <c r="C95" s="21" t="s">
        <v>16</v>
      </c>
      <c r="D95" s="22">
        <v>24551.066666666669</v>
      </c>
    </row>
    <row r="96" spans="1:4" x14ac:dyDescent="0.3">
      <c r="A96" s="29" t="s">
        <v>37</v>
      </c>
      <c r="B96" s="4" t="s">
        <v>11</v>
      </c>
      <c r="C96" s="4" t="s">
        <v>17</v>
      </c>
      <c r="D96" s="3">
        <v>38273.5</v>
      </c>
    </row>
    <row r="97" spans="1:4" x14ac:dyDescent="0.3">
      <c r="A97" s="29" t="s">
        <v>37</v>
      </c>
      <c r="B97" s="23" t="s">
        <v>11</v>
      </c>
      <c r="C97" s="23" t="s">
        <v>18</v>
      </c>
      <c r="D97" s="24">
        <v>13137.999999999991</v>
      </c>
    </row>
    <row r="98" spans="1:4" x14ac:dyDescent="0.3">
      <c r="A98" s="29" t="s">
        <v>37</v>
      </c>
      <c r="B98" s="4" t="s">
        <v>12</v>
      </c>
      <c r="C98" s="4" t="s">
        <v>16</v>
      </c>
      <c r="D98" s="3">
        <v>0</v>
      </c>
    </row>
    <row r="99" spans="1:4" x14ac:dyDescent="0.3">
      <c r="A99" s="29" t="s">
        <v>37</v>
      </c>
      <c r="B99" s="4" t="s">
        <v>12</v>
      </c>
      <c r="C99" s="4" t="s">
        <v>17</v>
      </c>
      <c r="D99" s="3">
        <v>0</v>
      </c>
    </row>
    <row r="100" spans="1:4" x14ac:dyDescent="0.3">
      <c r="A100" s="29" t="s">
        <v>37</v>
      </c>
      <c r="B100" s="4" t="s">
        <v>12</v>
      </c>
      <c r="C100" s="4" t="s">
        <v>18</v>
      </c>
      <c r="D100" s="3">
        <v>11128.16666666667</v>
      </c>
    </row>
    <row r="101" spans="1:4" x14ac:dyDescent="0.3">
      <c r="A101" s="29" t="s">
        <v>37</v>
      </c>
      <c r="B101" s="21" t="s">
        <v>13</v>
      </c>
      <c r="C101" s="21" t="s">
        <v>16</v>
      </c>
      <c r="D101" s="22">
        <v>14840</v>
      </c>
    </row>
    <row r="102" spans="1:4" x14ac:dyDescent="0.3">
      <c r="A102" s="29" t="s">
        <v>37</v>
      </c>
      <c r="B102" s="4" t="s">
        <v>13</v>
      </c>
      <c r="C102" s="4" t="s">
        <v>17</v>
      </c>
      <c r="D102" s="3">
        <v>0</v>
      </c>
    </row>
    <row r="103" spans="1:4" x14ac:dyDescent="0.3">
      <c r="A103" s="29" t="s">
        <v>37</v>
      </c>
      <c r="B103" s="23" t="s">
        <v>13</v>
      </c>
      <c r="C103" s="23" t="s">
        <v>18</v>
      </c>
      <c r="D103" s="24">
        <v>0</v>
      </c>
    </row>
    <row r="104" spans="1:4" x14ac:dyDescent="0.3">
      <c r="A104" s="29" t="s">
        <v>37</v>
      </c>
      <c r="B104" s="4" t="s">
        <v>14</v>
      </c>
      <c r="C104" s="4" t="s">
        <v>16</v>
      </c>
      <c r="D104" s="3">
        <v>27058.26666666667</v>
      </c>
    </row>
    <row r="105" spans="1:4" x14ac:dyDescent="0.3">
      <c r="A105" s="29" t="s">
        <v>37</v>
      </c>
      <c r="B105" s="4" t="s">
        <v>14</v>
      </c>
      <c r="C105" s="4" t="s">
        <v>17</v>
      </c>
      <c r="D105" s="3">
        <v>0</v>
      </c>
    </row>
    <row r="106" spans="1:4" x14ac:dyDescent="0.3">
      <c r="A106" s="29" t="s">
        <v>37</v>
      </c>
      <c r="B106" s="4" t="s">
        <v>14</v>
      </c>
      <c r="C106" s="4" t="s">
        <v>18</v>
      </c>
      <c r="D106" s="3">
        <v>0</v>
      </c>
    </row>
    <row r="107" spans="1:4" x14ac:dyDescent="0.3">
      <c r="A107" s="29" t="s">
        <v>37</v>
      </c>
      <c r="B107" s="21" t="s">
        <v>15</v>
      </c>
      <c r="C107" s="21" t="s">
        <v>16</v>
      </c>
      <c r="D107" s="22">
        <v>0</v>
      </c>
    </row>
    <row r="108" spans="1:4" x14ac:dyDescent="0.3">
      <c r="A108" s="29" t="s">
        <v>37</v>
      </c>
      <c r="B108" s="4" t="s">
        <v>15</v>
      </c>
      <c r="C108" s="4" t="s">
        <v>17</v>
      </c>
      <c r="D108" s="3">
        <v>0</v>
      </c>
    </row>
    <row r="109" spans="1:4" ht="15" thickBot="1" x14ac:dyDescent="0.35">
      <c r="A109" s="29" t="s">
        <v>37</v>
      </c>
      <c r="B109" s="25" t="s">
        <v>15</v>
      </c>
      <c r="C109" s="25" t="s">
        <v>18</v>
      </c>
      <c r="D109" s="26">
        <v>0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18DE-B14D-45AB-8C57-3A0063102780}">
  <dimension ref="A1:L42"/>
  <sheetViews>
    <sheetView showGridLines="0" topLeftCell="A19" workbookViewId="0">
      <selection activeCell="N28" sqref="N28"/>
    </sheetView>
  </sheetViews>
  <sheetFormatPr defaultRowHeight="14.4" x14ac:dyDescent="0.3"/>
  <cols>
    <col min="1" max="1" width="10.44140625" bestFit="1" customWidth="1"/>
    <col min="2" max="2" width="10.6640625" bestFit="1" customWidth="1"/>
    <col min="3" max="3" width="5.88671875" customWidth="1"/>
  </cols>
  <sheetData>
    <row r="1" spans="1:12" ht="15" thickBot="1" x14ac:dyDescent="0.35">
      <c r="D1" s="34" t="s">
        <v>53</v>
      </c>
      <c r="E1" s="34"/>
      <c r="F1" s="34"/>
    </row>
    <row r="2" spans="1:12" ht="15" thickBot="1" x14ac:dyDescent="0.35">
      <c r="A2" s="7" t="s">
        <v>1</v>
      </c>
      <c r="B2" s="7" t="s">
        <v>2</v>
      </c>
      <c r="C2" s="7"/>
      <c r="D2" s="7" t="s">
        <v>24</v>
      </c>
      <c r="E2" s="7" t="s">
        <v>51</v>
      </c>
      <c r="F2" s="7" t="s">
        <v>52</v>
      </c>
    </row>
    <row r="3" spans="1:12" x14ac:dyDescent="0.3">
      <c r="A3" s="12" t="s">
        <v>4</v>
      </c>
      <c r="B3" s="12" t="s">
        <v>16</v>
      </c>
      <c r="C3" s="12"/>
      <c r="D3" s="13">
        <v>125720</v>
      </c>
      <c r="E3" s="13">
        <v>31555.333333333328</v>
      </c>
      <c r="F3" s="13">
        <v>182815.8</v>
      </c>
      <c r="H3" s="3">
        <f t="shared" ref="H3:H38" si="0">MIN(D3:F3)</f>
        <v>31555.333333333328</v>
      </c>
      <c r="J3">
        <f t="shared" ref="J3:L38" si="1">IF(D3=$H3,1,0)</f>
        <v>0</v>
      </c>
      <c r="K3">
        <f t="shared" si="1"/>
        <v>1</v>
      </c>
      <c r="L3">
        <f t="shared" si="1"/>
        <v>0</v>
      </c>
    </row>
    <row r="4" spans="1:12" x14ac:dyDescent="0.3">
      <c r="A4" s="5" t="s">
        <v>4</v>
      </c>
      <c r="B4" s="5" t="s">
        <v>17</v>
      </c>
      <c r="C4" s="5"/>
      <c r="D4" s="6">
        <v>0</v>
      </c>
      <c r="E4" s="6">
        <v>0</v>
      </c>
      <c r="F4" s="6">
        <v>560</v>
      </c>
      <c r="H4" s="3">
        <f t="shared" si="0"/>
        <v>0</v>
      </c>
      <c r="J4">
        <f t="shared" si="1"/>
        <v>1</v>
      </c>
      <c r="K4">
        <f t="shared" si="1"/>
        <v>1</v>
      </c>
      <c r="L4">
        <f t="shared" si="1"/>
        <v>0</v>
      </c>
    </row>
    <row r="5" spans="1:12" x14ac:dyDescent="0.3">
      <c r="A5" s="5" t="s">
        <v>4</v>
      </c>
      <c r="B5" s="5" t="s">
        <v>18</v>
      </c>
      <c r="C5" s="5"/>
      <c r="D5" s="6">
        <v>0</v>
      </c>
      <c r="E5" s="6">
        <v>35877.399999999987</v>
      </c>
      <c r="F5" s="6">
        <v>0</v>
      </c>
      <c r="H5" s="3">
        <f t="shared" si="0"/>
        <v>0</v>
      </c>
      <c r="J5">
        <f t="shared" si="1"/>
        <v>1</v>
      </c>
      <c r="K5">
        <f t="shared" si="1"/>
        <v>0</v>
      </c>
      <c r="L5">
        <f t="shared" si="1"/>
        <v>1</v>
      </c>
    </row>
    <row r="6" spans="1:12" x14ac:dyDescent="0.3">
      <c r="A6" s="8" t="s">
        <v>5</v>
      </c>
      <c r="B6" s="8" t="s">
        <v>16</v>
      </c>
      <c r="C6" s="8"/>
      <c r="D6" s="9">
        <v>0</v>
      </c>
      <c r="E6" s="9">
        <v>0</v>
      </c>
      <c r="F6" s="9">
        <v>149701.6333333333</v>
      </c>
      <c r="H6" s="3">
        <f t="shared" si="0"/>
        <v>0</v>
      </c>
      <c r="J6">
        <f t="shared" si="1"/>
        <v>1</v>
      </c>
      <c r="K6">
        <f t="shared" si="1"/>
        <v>1</v>
      </c>
      <c r="L6">
        <f t="shared" si="1"/>
        <v>0</v>
      </c>
    </row>
    <row r="7" spans="1:12" x14ac:dyDescent="0.3">
      <c r="A7" s="5" t="s">
        <v>5</v>
      </c>
      <c r="B7" s="5" t="s">
        <v>17</v>
      </c>
      <c r="C7" s="5"/>
      <c r="D7" s="6">
        <v>0</v>
      </c>
      <c r="E7" s="6">
        <v>20867.166666666661</v>
      </c>
      <c r="F7" s="6">
        <v>0</v>
      </c>
      <c r="H7" s="3">
        <f t="shared" si="0"/>
        <v>0</v>
      </c>
      <c r="J7">
        <f t="shared" si="1"/>
        <v>1</v>
      </c>
      <c r="K7">
        <f t="shared" si="1"/>
        <v>0</v>
      </c>
      <c r="L7">
        <f t="shared" si="1"/>
        <v>1</v>
      </c>
    </row>
    <row r="8" spans="1:12" x14ac:dyDescent="0.3">
      <c r="A8" s="10" t="s">
        <v>5</v>
      </c>
      <c r="B8" s="10" t="s">
        <v>18</v>
      </c>
      <c r="C8" s="10"/>
      <c r="D8" s="11">
        <v>48806.96666666666</v>
      </c>
      <c r="E8" s="11">
        <v>3302.6666666666638</v>
      </c>
      <c r="F8" s="11">
        <v>306398.3666666667</v>
      </c>
      <c r="H8" s="3">
        <f t="shared" si="0"/>
        <v>3302.6666666666638</v>
      </c>
      <c r="J8">
        <f t="shared" si="1"/>
        <v>0</v>
      </c>
      <c r="K8">
        <f t="shared" si="1"/>
        <v>1</v>
      </c>
      <c r="L8">
        <f t="shared" si="1"/>
        <v>0</v>
      </c>
    </row>
    <row r="9" spans="1:12" x14ac:dyDescent="0.3">
      <c r="A9" s="5" t="s">
        <v>6</v>
      </c>
      <c r="B9" s="5" t="s">
        <v>16</v>
      </c>
      <c r="C9" s="5"/>
      <c r="D9" s="6">
        <v>26047.533333333329</v>
      </c>
      <c r="E9" s="6">
        <v>914.5</v>
      </c>
      <c r="F9" s="6">
        <v>165487.66666666669</v>
      </c>
      <c r="H9" s="3">
        <f t="shared" si="0"/>
        <v>914.5</v>
      </c>
      <c r="J9">
        <f t="shared" si="1"/>
        <v>0</v>
      </c>
      <c r="K9">
        <f t="shared" si="1"/>
        <v>1</v>
      </c>
      <c r="L9">
        <f t="shared" si="1"/>
        <v>0</v>
      </c>
    </row>
    <row r="10" spans="1:12" x14ac:dyDescent="0.3">
      <c r="A10" s="5" t="s">
        <v>6</v>
      </c>
      <c r="B10" s="5" t="s">
        <v>17</v>
      </c>
      <c r="C10" s="5"/>
      <c r="D10" s="6">
        <v>0</v>
      </c>
      <c r="E10" s="6">
        <v>70</v>
      </c>
      <c r="F10" s="6">
        <v>5940</v>
      </c>
      <c r="H10" s="3">
        <f t="shared" si="0"/>
        <v>0</v>
      </c>
      <c r="J10">
        <f t="shared" si="1"/>
        <v>1</v>
      </c>
      <c r="K10">
        <f t="shared" si="1"/>
        <v>0</v>
      </c>
      <c r="L10">
        <f t="shared" si="1"/>
        <v>0</v>
      </c>
    </row>
    <row r="11" spans="1:12" x14ac:dyDescent="0.3">
      <c r="A11" s="5" t="s">
        <v>6</v>
      </c>
      <c r="B11" s="5" t="s">
        <v>18</v>
      </c>
      <c r="C11" s="5"/>
      <c r="D11" s="6">
        <v>0</v>
      </c>
      <c r="E11" s="6">
        <v>34388.999999999993</v>
      </c>
      <c r="F11" s="6">
        <v>0</v>
      </c>
      <c r="H11" s="3">
        <f t="shared" si="0"/>
        <v>0</v>
      </c>
      <c r="J11">
        <f t="shared" si="1"/>
        <v>1</v>
      </c>
      <c r="K11">
        <f t="shared" si="1"/>
        <v>0</v>
      </c>
      <c r="L11">
        <f t="shared" si="1"/>
        <v>1</v>
      </c>
    </row>
    <row r="12" spans="1:12" x14ac:dyDescent="0.3">
      <c r="A12" s="8" t="s">
        <v>7</v>
      </c>
      <c r="B12" s="8" t="s">
        <v>16</v>
      </c>
      <c r="C12" s="8"/>
      <c r="D12" s="9">
        <v>17377.833333333328</v>
      </c>
      <c r="E12" s="9">
        <v>1410</v>
      </c>
      <c r="F12" s="9">
        <v>1120</v>
      </c>
      <c r="H12" s="3">
        <f t="shared" si="0"/>
        <v>1120</v>
      </c>
      <c r="J12">
        <f t="shared" si="1"/>
        <v>0</v>
      </c>
      <c r="K12">
        <f t="shared" si="1"/>
        <v>0</v>
      </c>
      <c r="L12">
        <f t="shared" si="1"/>
        <v>1</v>
      </c>
    </row>
    <row r="13" spans="1:12" x14ac:dyDescent="0.3">
      <c r="A13" s="5" t="s">
        <v>7</v>
      </c>
      <c r="B13" s="5" t="s">
        <v>17</v>
      </c>
      <c r="C13" s="5"/>
      <c r="D13" s="6">
        <v>0</v>
      </c>
      <c r="E13" s="6">
        <v>5040</v>
      </c>
      <c r="F13" s="6">
        <v>16087.166666666661</v>
      </c>
      <c r="H13" s="3">
        <f t="shared" si="0"/>
        <v>0</v>
      </c>
      <c r="J13">
        <f t="shared" si="1"/>
        <v>1</v>
      </c>
      <c r="K13">
        <f t="shared" si="1"/>
        <v>0</v>
      </c>
      <c r="L13">
        <f t="shared" si="1"/>
        <v>0</v>
      </c>
    </row>
    <row r="14" spans="1:12" x14ac:dyDescent="0.3">
      <c r="A14" s="10" t="s">
        <v>7</v>
      </c>
      <c r="B14" s="10" t="s">
        <v>18</v>
      </c>
      <c r="C14" s="10"/>
      <c r="D14" s="11">
        <v>0</v>
      </c>
      <c r="E14" s="11">
        <v>160</v>
      </c>
      <c r="F14" s="11">
        <v>0</v>
      </c>
      <c r="H14" s="3">
        <f t="shared" si="0"/>
        <v>0</v>
      </c>
      <c r="J14">
        <f t="shared" si="1"/>
        <v>1</v>
      </c>
      <c r="K14">
        <f t="shared" si="1"/>
        <v>0</v>
      </c>
      <c r="L14">
        <f t="shared" si="1"/>
        <v>1</v>
      </c>
    </row>
    <row r="15" spans="1:12" x14ac:dyDescent="0.3">
      <c r="A15" s="5" t="s">
        <v>8</v>
      </c>
      <c r="B15" s="5" t="s">
        <v>16</v>
      </c>
      <c r="C15" s="5"/>
      <c r="D15" s="6">
        <v>41367.1</v>
      </c>
      <c r="E15" s="6">
        <v>11009.566666666669</v>
      </c>
      <c r="F15" s="6">
        <v>9961.899999999996</v>
      </c>
      <c r="H15" s="3">
        <f t="shared" si="0"/>
        <v>9961.899999999996</v>
      </c>
      <c r="J15">
        <f t="shared" si="1"/>
        <v>0</v>
      </c>
      <c r="K15">
        <f t="shared" si="1"/>
        <v>0</v>
      </c>
      <c r="L15">
        <f t="shared" si="1"/>
        <v>1</v>
      </c>
    </row>
    <row r="16" spans="1:12" x14ac:dyDescent="0.3">
      <c r="A16" s="5" t="s">
        <v>8</v>
      </c>
      <c r="B16" s="5" t="s">
        <v>17</v>
      </c>
      <c r="C16" s="5"/>
      <c r="D16" s="6">
        <v>0</v>
      </c>
      <c r="E16" s="6">
        <v>1160</v>
      </c>
      <c r="F16" s="6">
        <v>0</v>
      </c>
      <c r="H16" s="3">
        <f t="shared" si="0"/>
        <v>0</v>
      </c>
      <c r="J16">
        <f t="shared" si="1"/>
        <v>1</v>
      </c>
      <c r="K16">
        <f t="shared" si="1"/>
        <v>0</v>
      </c>
      <c r="L16">
        <f t="shared" si="1"/>
        <v>1</v>
      </c>
    </row>
    <row r="17" spans="1:12" x14ac:dyDescent="0.3">
      <c r="A17" s="5" t="s">
        <v>8</v>
      </c>
      <c r="B17" s="5" t="s">
        <v>18</v>
      </c>
      <c r="C17" s="5"/>
      <c r="D17" s="6">
        <v>0</v>
      </c>
      <c r="E17" s="6">
        <v>570</v>
      </c>
      <c r="F17" s="6">
        <v>11426.33333333333</v>
      </c>
      <c r="H17" s="3">
        <f t="shared" si="0"/>
        <v>0</v>
      </c>
      <c r="J17">
        <f t="shared" si="1"/>
        <v>1</v>
      </c>
      <c r="K17">
        <f t="shared" si="1"/>
        <v>0</v>
      </c>
      <c r="L17">
        <f t="shared" si="1"/>
        <v>0</v>
      </c>
    </row>
    <row r="18" spans="1:12" x14ac:dyDescent="0.3">
      <c r="A18" s="8" t="s">
        <v>9</v>
      </c>
      <c r="B18" s="8" t="s">
        <v>16</v>
      </c>
      <c r="C18" s="8"/>
      <c r="D18" s="9">
        <v>0</v>
      </c>
      <c r="E18" s="9">
        <v>380</v>
      </c>
      <c r="F18" s="9">
        <v>470</v>
      </c>
      <c r="H18" s="3">
        <f t="shared" si="0"/>
        <v>0</v>
      </c>
      <c r="J18">
        <f t="shared" si="1"/>
        <v>1</v>
      </c>
      <c r="K18">
        <f t="shared" si="1"/>
        <v>0</v>
      </c>
      <c r="L18">
        <f t="shared" si="1"/>
        <v>0</v>
      </c>
    </row>
    <row r="19" spans="1:12" x14ac:dyDescent="0.3">
      <c r="A19" s="5" t="s">
        <v>9</v>
      </c>
      <c r="B19" s="5" t="s">
        <v>17</v>
      </c>
      <c r="C19" s="5"/>
      <c r="D19" s="6">
        <v>0</v>
      </c>
      <c r="E19" s="6">
        <v>660</v>
      </c>
      <c r="F19" s="6">
        <v>1272.9000000000001</v>
      </c>
      <c r="H19" s="3">
        <f t="shared" si="0"/>
        <v>0</v>
      </c>
      <c r="J19">
        <f t="shared" si="1"/>
        <v>1</v>
      </c>
      <c r="K19">
        <f t="shared" si="1"/>
        <v>0</v>
      </c>
      <c r="L19">
        <f t="shared" si="1"/>
        <v>0</v>
      </c>
    </row>
    <row r="20" spans="1:12" x14ac:dyDescent="0.3">
      <c r="A20" s="10" t="s">
        <v>9</v>
      </c>
      <c r="B20" s="10" t="s">
        <v>18</v>
      </c>
      <c r="C20" s="10"/>
      <c r="D20" s="11">
        <v>390</v>
      </c>
      <c r="E20" s="11">
        <v>1420</v>
      </c>
      <c r="F20" s="11">
        <v>1860</v>
      </c>
      <c r="H20" s="3">
        <f t="shared" si="0"/>
        <v>390</v>
      </c>
      <c r="J20">
        <f t="shared" si="1"/>
        <v>1</v>
      </c>
      <c r="K20">
        <f t="shared" si="1"/>
        <v>0</v>
      </c>
      <c r="L20">
        <f t="shared" si="1"/>
        <v>0</v>
      </c>
    </row>
    <row r="21" spans="1:12" x14ac:dyDescent="0.3">
      <c r="A21" s="5" t="s">
        <v>10</v>
      </c>
      <c r="B21" s="5" t="s">
        <v>16</v>
      </c>
      <c r="C21" s="5"/>
      <c r="D21" s="6">
        <v>0</v>
      </c>
      <c r="E21" s="6">
        <v>1360</v>
      </c>
      <c r="F21" s="6">
        <v>70</v>
      </c>
      <c r="H21" s="3">
        <f t="shared" si="0"/>
        <v>0</v>
      </c>
      <c r="J21">
        <f t="shared" si="1"/>
        <v>1</v>
      </c>
      <c r="K21">
        <f t="shared" si="1"/>
        <v>0</v>
      </c>
      <c r="L21">
        <f t="shared" si="1"/>
        <v>0</v>
      </c>
    </row>
    <row r="22" spans="1:12" x14ac:dyDescent="0.3">
      <c r="A22" s="5" t="s">
        <v>10</v>
      </c>
      <c r="B22" s="5" t="s">
        <v>17</v>
      </c>
      <c r="C22" s="5"/>
      <c r="D22" s="6">
        <v>110</v>
      </c>
      <c r="E22" s="6">
        <v>1040</v>
      </c>
      <c r="F22" s="6">
        <v>0</v>
      </c>
      <c r="H22" s="3">
        <f t="shared" si="0"/>
        <v>0</v>
      </c>
      <c r="J22">
        <f t="shared" si="1"/>
        <v>0</v>
      </c>
      <c r="K22">
        <f t="shared" si="1"/>
        <v>0</v>
      </c>
      <c r="L22">
        <f t="shared" si="1"/>
        <v>1</v>
      </c>
    </row>
    <row r="23" spans="1:12" x14ac:dyDescent="0.3">
      <c r="A23" s="5" t="s">
        <v>10</v>
      </c>
      <c r="B23" s="5" t="s">
        <v>18</v>
      </c>
      <c r="C23" s="5"/>
      <c r="D23" s="6">
        <v>0</v>
      </c>
      <c r="E23" s="6">
        <v>24392.666666666661</v>
      </c>
      <c r="F23" s="6">
        <v>930</v>
      </c>
      <c r="H23" s="3">
        <f t="shared" si="0"/>
        <v>0</v>
      </c>
      <c r="J23">
        <f t="shared" si="1"/>
        <v>1</v>
      </c>
      <c r="K23">
        <f t="shared" si="1"/>
        <v>0</v>
      </c>
      <c r="L23">
        <f t="shared" si="1"/>
        <v>0</v>
      </c>
    </row>
    <row r="24" spans="1:12" x14ac:dyDescent="0.3">
      <c r="A24" s="8" t="s">
        <v>11</v>
      </c>
      <c r="B24" s="8" t="s">
        <v>16</v>
      </c>
      <c r="C24" s="8"/>
      <c r="D24" s="9">
        <v>24551.066666666669</v>
      </c>
      <c r="E24" s="9">
        <v>800</v>
      </c>
      <c r="F24" s="9">
        <v>30</v>
      </c>
      <c r="H24" s="3">
        <f t="shared" si="0"/>
        <v>30</v>
      </c>
      <c r="J24">
        <f t="shared" si="1"/>
        <v>0</v>
      </c>
      <c r="K24">
        <f t="shared" si="1"/>
        <v>0</v>
      </c>
      <c r="L24">
        <f t="shared" si="1"/>
        <v>1</v>
      </c>
    </row>
    <row r="25" spans="1:12" x14ac:dyDescent="0.3">
      <c r="A25" s="5" t="s">
        <v>11</v>
      </c>
      <c r="B25" s="5" t="s">
        <v>17</v>
      </c>
      <c r="C25" s="5"/>
      <c r="D25" s="6">
        <v>38273.5</v>
      </c>
      <c r="E25" s="6">
        <v>41617.166666666657</v>
      </c>
      <c r="F25" s="6">
        <v>52330.866666666669</v>
      </c>
      <c r="H25" s="3">
        <f t="shared" si="0"/>
        <v>38273.5</v>
      </c>
      <c r="J25">
        <f t="shared" si="1"/>
        <v>1</v>
      </c>
      <c r="K25">
        <f t="shared" si="1"/>
        <v>0</v>
      </c>
      <c r="L25">
        <f t="shared" si="1"/>
        <v>0</v>
      </c>
    </row>
    <row r="26" spans="1:12" x14ac:dyDescent="0.3">
      <c r="A26" s="10" t="s">
        <v>11</v>
      </c>
      <c r="B26" s="10" t="s">
        <v>18</v>
      </c>
      <c r="C26" s="10"/>
      <c r="D26" s="11">
        <v>13137.999999999991</v>
      </c>
      <c r="E26" s="11">
        <v>1920</v>
      </c>
      <c r="F26" s="11">
        <v>0</v>
      </c>
      <c r="H26" s="3">
        <f t="shared" si="0"/>
        <v>0</v>
      </c>
      <c r="J26">
        <f t="shared" si="1"/>
        <v>0</v>
      </c>
      <c r="K26">
        <f t="shared" si="1"/>
        <v>0</v>
      </c>
      <c r="L26">
        <f t="shared" si="1"/>
        <v>1</v>
      </c>
    </row>
    <row r="27" spans="1:12" x14ac:dyDescent="0.3">
      <c r="A27" s="5" t="s">
        <v>12</v>
      </c>
      <c r="B27" s="5" t="s">
        <v>16</v>
      </c>
      <c r="C27" s="5"/>
      <c r="D27" s="6">
        <v>0</v>
      </c>
      <c r="E27" s="6">
        <v>70</v>
      </c>
      <c r="F27" s="6">
        <v>0</v>
      </c>
      <c r="H27" s="3">
        <f t="shared" si="0"/>
        <v>0</v>
      </c>
      <c r="J27">
        <f t="shared" si="1"/>
        <v>1</v>
      </c>
      <c r="K27">
        <f t="shared" si="1"/>
        <v>0</v>
      </c>
      <c r="L27">
        <f t="shared" si="1"/>
        <v>1</v>
      </c>
    </row>
    <row r="28" spans="1:12" x14ac:dyDescent="0.3">
      <c r="A28" s="5" t="s">
        <v>12</v>
      </c>
      <c r="B28" s="5" t="s">
        <v>17</v>
      </c>
      <c r="C28" s="5"/>
      <c r="D28" s="6">
        <v>0</v>
      </c>
      <c r="E28" s="6">
        <v>160</v>
      </c>
      <c r="F28" s="6">
        <v>20217.566666666669</v>
      </c>
      <c r="H28" s="3">
        <f t="shared" si="0"/>
        <v>0</v>
      </c>
      <c r="J28">
        <f t="shared" si="1"/>
        <v>1</v>
      </c>
      <c r="K28">
        <f t="shared" si="1"/>
        <v>0</v>
      </c>
      <c r="L28">
        <f t="shared" si="1"/>
        <v>0</v>
      </c>
    </row>
    <row r="29" spans="1:12" x14ac:dyDescent="0.3">
      <c r="A29" s="5" t="s">
        <v>12</v>
      </c>
      <c r="B29" s="5" t="s">
        <v>18</v>
      </c>
      <c r="C29" s="5"/>
      <c r="D29" s="6">
        <v>11128.16666666667</v>
      </c>
      <c r="E29" s="6">
        <v>1310</v>
      </c>
      <c r="F29" s="6">
        <v>230</v>
      </c>
      <c r="H29" s="3">
        <f t="shared" si="0"/>
        <v>230</v>
      </c>
      <c r="J29">
        <f t="shared" si="1"/>
        <v>0</v>
      </c>
      <c r="K29">
        <f t="shared" si="1"/>
        <v>0</v>
      </c>
      <c r="L29">
        <f t="shared" si="1"/>
        <v>1</v>
      </c>
    </row>
    <row r="30" spans="1:12" x14ac:dyDescent="0.3">
      <c r="A30" s="8" t="s">
        <v>13</v>
      </c>
      <c r="B30" s="8" t="s">
        <v>16</v>
      </c>
      <c r="C30" s="8"/>
      <c r="D30" s="9">
        <v>14840</v>
      </c>
      <c r="E30" s="9">
        <v>1860</v>
      </c>
      <c r="F30" s="9">
        <v>25710.833333333328</v>
      </c>
      <c r="H30" s="3">
        <f t="shared" si="0"/>
        <v>1860</v>
      </c>
      <c r="J30">
        <f t="shared" si="1"/>
        <v>0</v>
      </c>
      <c r="K30">
        <f t="shared" si="1"/>
        <v>1</v>
      </c>
      <c r="L30">
        <f t="shared" si="1"/>
        <v>0</v>
      </c>
    </row>
    <row r="31" spans="1:12" x14ac:dyDescent="0.3">
      <c r="A31" s="5" t="s">
        <v>13</v>
      </c>
      <c r="B31" s="5" t="s">
        <v>17</v>
      </c>
      <c r="C31" s="5"/>
      <c r="D31" s="6">
        <v>0</v>
      </c>
      <c r="E31" s="6">
        <v>450</v>
      </c>
      <c r="F31" s="6">
        <v>0</v>
      </c>
      <c r="H31" s="3">
        <f t="shared" si="0"/>
        <v>0</v>
      </c>
      <c r="J31">
        <f t="shared" si="1"/>
        <v>1</v>
      </c>
      <c r="K31">
        <f t="shared" si="1"/>
        <v>0</v>
      </c>
      <c r="L31">
        <f t="shared" si="1"/>
        <v>1</v>
      </c>
    </row>
    <row r="32" spans="1:12" x14ac:dyDescent="0.3">
      <c r="A32" s="10" t="s">
        <v>13</v>
      </c>
      <c r="B32" s="10" t="s">
        <v>18</v>
      </c>
      <c r="C32" s="10"/>
      <c r="D32" s="11">
        <v>0</v>
      </c>
      <c r="E32" s="11">
        <v>0</v>
      </c>
      <c r="F32" s="11">
        <v>0</v>
      </c>
      <c r="H32" s="3">
        <f t="shared" si="0"/>
        <v>0</v>
      </c>
      <c r="J32">
        <f t="shared" si="1"/>
        <v>1</v>
      </c>
      <c r="K32">
        <f t="shared" si="1"/>
        <v>1</v>
      </c>
      <c r="L32">
        <f t="shared" si="1"/>
        <v>1</v>
      </c>
    </row>
    <row r="33" spans="1:12" x14ac:dyDescent="0.3">
      <c r="A33" s="5" t="s">
        <v>14</v>
      </c>
      <c r="B33" s="5" t="s">
        <v>16</v>
      </c>
      <c r="C33" s="5"/>
      <c r="D33" s="6">
        <v>27058.26666666667</v>
      </c>
      <c r="E33" s="6">
        <v>1140</v>
      </c>
      <c r="F33" s="6">
        <v>15592</v>
      </c>
      <c r="H33" s="3">
        <f t="shared" si="0"/>
        <v>1140</v>
      </c>
      <c r="J33">
        <f t="shared" si="1"/>
        <v>0</v>
      </c>
      <c r="K33">
        <f t="shared" si="1"/>
        <v>1</v>
      </c>
      <c r="L33">
        <f t="shared" si="1"/>
        <v>0</v>
      </c>
    </row>
    <row r="34" spans="1:12" x14ac:dyDescent="0.3">
      <c r="A34" s="5" t="s">
        <v>14</v>
      </c>
      <c r="B34" s="5" t="s">
        <v>17</v>
      </c>
      <c r="C34" s="5"/>
      <c r="D34" s="6">
        <v>0</v>
      </c>
      <c r="E34" s="6">
        <v>640</v>
      </c>
      <c r="F34" s="6">
        <v>73668.333333333314</v>
      </c>
      <c r="H34" s="3">
        <f t="shared" si="0"/>
        <v>0</v>
      </c>
      <c r="J34">
        <f t="shared" si="1"/>
        <v>1</v>
      </c>
      <c r="K34">
        <f t="shared" si="1"/>
        <v>0</v>
      </c>
      <c r="L34">
        <f t="shared" si="1"/>
        <v>0</v>
      </c>
    </row>
    <row r="35" spans="1:12" x14ac:dyDescent="0.3">
      <c r="A35" s="5" t="s">
        <v>14</v>
      </c>
      <c r="B35" s="5" t="s">
        <v>18</v>
      </c>
      <c r="C35" s="5"/>
      <c r="D35" s="6">
        <v>0</v>
      </c>
      <c r="E35" s="6">
        <v>14739.566666666669</v>
      </c>
      <c r="F35" s="6">
        <v>1460</v>
      </c>
      <c r="H35" s="3">
        <f t="shared" si="0"/>
        <v>0</v>
      </c>
      <c r="J35">
        <f t="shared" si="1"/>
        <v>1</v>
      </c>
      <c r="K35">
        <f t="shared" si="1"/>
        <v>0</v>
      </c>
      <c r="L35">
        <f t="shared" si="1"/>
        <v>0</v>
      </c>
    </row>
    <row r="36" spans="1:12" x14ac:dyDescent="0.3">
      <c r="A36" s="8" t="s">
        <v>15</v>
      </c>
      <c r="B36" s="8" t="s">
        <v>16</v>
      </c>
      <c r="C36" s="8"/>
      <c r="D36" s="9">
        <v>0</v>
      </c>
      <c r="E36" s="9">
        <v>460</v>
      </c>
      <c r="F36" s="9">
        <v>0</v>
      </c>
      <c r="H36" s="3">
        <f t="shared" si="0"/>
        <v>0</v>
      </c>
      <c r="J36">
        <f t="shared" si="1"/>
        <v>1</v>
      </c>
      <c r="K36">
        <f t="shared" si="1"/>
        <v>0</v>
      </c>
      <c r="L36">
        <f t="shared" si="1"/>
        <v>1</v>
      </c>
    </row>
    <row r="37" spans="1:12" x14ac:dyDescent="0.3">
      <c r="A37" s="5" t="s">
        <v>15</v>
      </c>
      <c r="B37" s="5" t="s">
        <v>17</v>
      </c>
      <c r="C37" s="5"/>
      <c r="D37" s="6">
        <v>0</v>
      </c>
      <c r="E37" s="6">
        <v>42130</v>
      </c>
      <c r="F37" s="6">
        <v>1560</v>
      </c>
      <c r="H37" s="3">
        <f t="shared" si="0"/>
        <v>0</v>
      </c>
      <c r="J37">
        <f t="shared" si="1"/>
        <v>1</v>
      </c>
      <c r="K37">
        <f t="shared" si="1"/>
        <v>0</v>
      </c>
      <c r="L37">
        <f t="shared" si="1"/>
        <v>0</v>
      </c>
    </row>
    <row r="38" spans="1:12" ht="15" thickBot="1" x14ac:dyDescent="0.35">
      <c r="A38" s="14" t="s">
        <v>15</v>
      </c>
      <c r="B38" s="14" t="s">
        <v>18</v>
      </c>
      <c r="C38" s="14"/>
      <c r="D38" s="15">
        <v>0</v>
      </c>
      <c r="E38" s="15">
        <v>260</v>
      </c>
      <c r="F38" s="15">
        <v>2850</v>
      </c>
      <c r="H38" s="3">
        <f t="shared" si="0"/>
        <v>0</v>
      </c>
      <c r="J38">
        <f t="shared" si="1"/>
        <v>1</v>
      </c>
      <c r="K38">
        <f t="shared" si="1"/>
        <v>0</v>
      </c>
      <c r="L38">
        <f t="shared" si="1"/>
        <v>0</v>
      </c>
    </row>
    <row r="39" spans="1:12" x14ac:dyDescent="0.3">
      <c r="A39" s="16" t="s">
        <v>29</v>
      </c>
      <c r="B39" s="5"/>
      <c r="C39" s="5"/>
      <c r="D39" s="17">
        <f>SUM(J3:J38)</f>
        <v>25</v>
      </c>
      <c r="E39" s="17">
        <f>SUM(K3:K38)</f>
        <v>8</v>
      </c>
      <c r="F39" s="17">
        <f>SUM(L3:L38)</f>
        <v>15</v>
      </c>
    </row>
    <row r="40" spans="1:12" x14ac:dyDescent="0.3">
      <c r="A40" s="16" t="s">
        <v>30</v>
      </c>
      <c r="B40" s="5"/>
      <c r="C40" s="5"/>
      <c r="D40" s="30">
        <f t="shared" ref="D40" si="2">D39/36</f>
        <v>0.69444444444444442</v>
      </c>
      <c r="E40" s="18">
        <f t="shared" ref="E40:F40" si="3">E39/36</f>
        <v>0.22222222222222221</v>
      </c>
      <c r="F40" s="18">
        <f t="shared" si="3"/>
        <v>0.41666666666666669</v>
      </c>
    </row>
    <row r="41" spans="1:12" x14ac:dyDescent="0.3">
      <c r="A41" s="16" t="s">
        <v>31</v>
      </c>
      <c r="B41" s="5"/>
      <c r="C41" s="5"/>
      <c r="D41" s="17">
        <f t="shared" ref="D41" si="4">QUARTILE(D3:D38,2)</f>
        <v>0</v>
      </c>
      <c r="E41" s="17">
        <f t="shared" ref="E41:F41" si="5">QUARTILE(E3:E38,2)</f>
        <v>1150</v>
      </c>
      <c r="F41" s="17">
        <f t="shared" si="5"/>
        <v>1196.45</v>
      </c>
    </row>
    <row r="42" spans="1:12" x14ac:dyDescent="0.3">
      <c r="A42" s="16" t="s">
        <v>32</v>
      </c>
      <c r="B42" s="5"/>
      <c r="C42" s="5"/>
      <c r="D42" s="6">
        <f t="shared" ref="D42" si="6">AVERAGE(D3:D38)</f>
        <v>10800.234259259259</v>
      </c>
      <c r="E42" s="6">
        <f t="shared" ref="E42:F42" si="7">AVERAGE(E3:E38)</f>
        <v>7864.8620370370372</v>
      </c>
      <c r="F42" s="6">
        <f t="shared" si="7"/>
        <v>29104.204629629636</v>
      </c>
    </row>
  </sheetData>
  <mergeCells count="1">
    <mergeCell ref="D1:F1"/>
  </mergeCells>
  <conditionalFormatting sqref="D3:F38">
    <cfRule type="expression" dxfId="5" priority="1">
      <formula>D3=MIN($D3:$F3)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Sheet3</vt:lpstr>
      <vt:lpstr>Sheet1</vt:lpstr>
      <vt:lpstr>reportKey1</vt:lpstr>
      <vt:lpstr>reportKey2</vt:lpstr>
      <vt:lpstr>plotKey1</vt:lpstr>
      <vt:lpstr>plotKey2</vt:lpstr>
      <vt:lpstr>reward</vt:lpstr>
      <vt:lpstr>plot_reward</vt:lpstr>
      <vt:lpstr>CL</vt:lpstr>
      <vt:lpstr>plot_CL</vt:lpstr>
      <vt:lpstr>LearningRate</vt:lpstr>
      <vt:lpstr>plot_LearningRate</vt:lpstr>
      <vt:lpstr>explo</vt:lpstr>
      <vt:lpstr>plot_explo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Huynh Hoang My Dung</cp:lastModifiedBy>
  <dcterms:created xsi:type="dcterms:W3CDTF">2024-06-29T12:52:58Z</dcterms:created>
  <dcterms:modified xsi:type="dcterms:W3CDTF">2024-06-30T07:09:32Z</dcterms:modified>
</cp:coreProperties>
</file>