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D\University\4th year\Thesis\CodeT6\"/>
    </mc:Choice>
  </mc:AlternateContent>
  <xr:revisionPtr revIDLastSave="0" documentId="13_ncr:1_{B6E09C26-B773-4AD7-A252-B85D699F49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<sst xmlns="http://schemas.openxmlformats.org/spreadsheetml/2006/main" count="3" uniqueCount="3">
  <si>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ComponentID</t>
  </si>
  <si>
    <t>Duration</t>
  </si>
  <si>
    <t>MachineID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</si>
</sst>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0" fontId="0" fillId="0" borderId="2" xfId="1" applyNumberFormat="1" applyFont="1" applyBorder="1" applyAlignment="1">
      <alignment horizontal="right"/>
    </xf>
    <xf numFmtId="0" fontId="0" fillId="0" borderId="3" xfId="1" applyNumberFormat="1" applyFont="1" applyBorder="1" applyAlignment="1">
      <alignment horizontal="right"/>
    </xf>
    <xf numFmtId="0" fontId="0" fillId="0" borderId="4" xfId="1" applyNumberFormat="1" applyFont="1" applyBorder="1" applyAlignment="1">
      <alignment horizontal="right"/>
    </xf>
    <xf numFmtId="0" fontId="0" fillId="3" borderId="2" xfId="1" applyNumberFormat="1" applyFont="1" applyFill="1" applyBorder="1" applyAlignment="1">
      <alignment horizontal="right"/>
    </xf>
    <xf numFmtId="0" fontId="0" fillId="3" borderId="3" xfId="1" applyNumberFormat="1" applyFont="1" applyFill="1" applyBorder="1" applyAlignment="1">
      <alignment horizontal="right"/>
    </xf>
    <xf numFmtId="0" fontId="0" fillId="0" borderId="6" xfId="1" applyNumberFormat="1" applyFont="1" applyBorder="1" applyAlignment="1">
      <alignment horizontal="right"/>
    </xf>
    <xf numFmtId="0" fontId="0" fillId="3" borderId="5" xfId="1" applyNumberFormat="1" applyFont="1" applyFill="1" applyBorder="1" applyAlignment="1">
      <alignment horizontal="right"/>
    </xf>
    <xf numFmtId="0" fontId="0" fillId="0" borderId="5" xfId="1" applyNumberFormat="1" applyFont="1" applyBorder="1" applyAlignment="1">
      <alignment horizontal="right"/>
    </xf>
    <xf numFmtId="0" fontId="0" fillId="3" borderId="4" xfId="1" applyNumberFormat="1" applyFont="1" applyFill="1" applyBorder="1" applyAlignment="1">
      <alignment horizontal="right"/>
    </xf>
    <xf numFmtId="0" fontId="0" fillId="4" borderId="2" xfId="1" applyNumberFormat="1" applyFont="1" applyFill="1" applyBorder="1" applyAlignment="1">
      <alignment horizontal="right"/>
    </xf>
    <xf numFmtId="0" fontId="0" fillId="4" borderId="3" xfId="1" applyNumberFormat="1" applyFont="1" applyFill="1" applyBorder="1" applyAlignment="1">
      <alignment horizontal="right"/>
    </xf>
    <xf numFmtId="0" fontId="0" fillId="4" borderId="5" xfId="1" applyNumberFormat="1" applyFont="1" applyFill="1" applyBorder="1" applyAlignment="1">
      <alignment horizontal="right"/>
    </xf>
    <xf numFmtId="0" fontId="0" fillId="3" borderId="6" xfId="1" applyNumberFormat="1" applyFont="1" applyFill="1" applyBorder="1" applyAlignment="1">
      <alignment horizontal="right"/>
    </xf>
    <xf numFmtId="168" fontId="0" fillId="0" borderId="2" xfId="1" applyNumberFormat="1" applyFont="1" applyBorder="1" applyAlignment="1">
      <alignment horizontal="center"/>
    </xf>
    <xf numFmtId="168" fontId="0" fillId="0" borderId="3" xfId="1" applyNumberFormat="1" applyFont="1" applyBorder="1" applyAlignment="1">
      <alignment horizontal="center"/>
    </xf>
    <xf numFmtId="168" fontId="0" fillId="0" borderId="4" xfId="1" applyNumberFormat="1" applyFont="1" applyBorder="1" applyAlignment="1">
      <alignment horizontal="center"/>
    </xf>
    <xf numFmtId="168" fontId="0" fillId="3" borderId="2" xfId="1" applyNumberFormat="1" applyFont="1" applyFill="1" applyBorder="1" applyAlignment="1">
      <alignment horizontal="center"/>
    </xf>
    <xf numFmtId="168" fontId="0" fillId="3" borderId="3" xfId="1" applyNumberFormat="1" applyFont="1" applyFill="1" applyBorder="1" applyAlignment="1">
      <alignment horizontal="center"/>
    </xf>
    <xf numFmtId="168" fontId="0" fillId="3" borderId="5" xfId="1" applyNumberFormat="1" applyFont="1" applyFill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2" xfId="1" applyNumberFormat="1" applyFont="1" applyBorder="1"/>
    <xf numFmtId="168" fontId="0" fillId="0" borderId="3" xfId="1" applyNumberFormat="1" applyFont="1" applyBorder="1"/>
    <xf numFmtId="168" fontId="0" fillId="0" borderId="4" xfId="1" applyNumberFormat="1" applyFont="1" applyBorder="1"/>
    <xf numFmtId="168" fontId="0" fillId="3" borderId="2" xfId="1" applyNumberFormat="1" applyFont="1" applyFill="1" applyBorder="1"/>
    <xf numFmtId="168" fontId="0" fillId="3" borderId="3" xfId="1" applyNumberFormat="1" applyFont="1" applyFill="1" applyBorder="1"/>
    <xf numFmtId="168" fontId="0" fillId="3" borderId="5" xfId="1" applyNumberFormat="1" applyFont="1" applyFill="1" applyBorder="1"/>
    <xf numFmtId="168" fontId="0" fillId="0" borderId="6" xfId="1" applyNumberFormat="1" applyFont="1" applyBorder="1"/>
    <xf numFmtId="168" fontId="0" fillId="0" borderId="5" xfId="1" applyNumberFormat="1" applyFont="1" applyBorder="1"/>
    <xf numFmtId="168" fontId="0" fillId="3" borderId="4" xfId="1" applyNumberFormat="1" applyFont="1" applyFill="1" applyBorder="1"/>
    <xf numFmtId="168" fontId="0" fillId="4" borderId="2" xfId="1" applyNumberFormat="1" applyFont="1" applyFill="1" applyBorder="1"/>
    <xf numFmtId="168" fontId="0" fillId="4" borderId="3" xfId="1" applyNumberFormat="1" applyFont="1" applyFill="1" applyBorder="1"/>
    <xf numFmtId="168" fontId="0" fillId="4" borderId="5" xfId="1" applyNumberFormat="1" applyFont="1" applyFill="1" applyBorder="1"/>
    <xf numFmtId="168" fontId="0" fillId="3" borderId="6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\University\4th%20year\Thesis\Processed%20Data\DataMaster.xlsx" TargetMode="External"/><Relationship Id="rId1" Type="http://schemas.openxmlformats.org/officeDocument/2006/relationships/externalLinkPath" Target="/D/University/4th%20year/Thesis/Processed%20Data/Data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chineMaster"/>
      <sheetName val="Breakdown"/>
      <sheetName val="ComponentMaster"/>
    </sheetNames>
    <sheetDataSet>
      <sheetData sheetId="0">
        <row r="2">
          <cell r="H2" t="str">
            <v>W-SF01-CUR</v>
          </cell>
          <cell r="M2" t="str">
            <v>1</v>
          </cell>
        </row>
        <row r="3">
          <cell r="H3" t="str">
            <v>W-SF01-PRO</v>
          </cell>
          <cell r="M3" t="str">
            <v>2, 3</v>
          </cell>
        </row>
        <row r="4">
          <cell r="H4" t="str">
            <v>W-SF01-SLAT</v>
          </cell>
          <cell r="M4" t="str">
            <v>4</v>
          </cell>
        </row>
        <row r="5">
          <cell r="H5" t="str">
            <v>W-SF02-BACCI</v>
          </cell>
          <cell r="M5" t="str">
            <v>5, 6, 7, 8, 9, 10, 11, 12, 13</v>
          </cell>
        </row>
        <row r="6">
          <cell r="H6" t="str">
            <v>W-SF02-CUR-MIX</v>
          </cell>
          <cell r="M6" t="str">
            <v>14, 15, 16</v>
          </cell>
        </row>
        <row r="7">
          <cell r="H7" t="str">
            <v>W-SF02-ST-MIX</v>
          </cell>
          <cell r="M7" t="str">
            <v>17, 18</v>
          </cell>
        </row>
        <row r="8">
          <cell r="H8" t="str">
            <v>W-SF02-ST-PRO</v>
          </cell>
          <cell r="M8" t="str">
            <v>19, 20</v>
          </cell>
        </row>
        <row r="9">
          <cell r="H9" t="str">
            <v>W-SF03-ASS</v>
          </cell>
          <cell r="M9" t="str">
            <v>21, 22</v>
          </cell>
        </row>
        <row r="10">
          <cell r="H10" t="str">
            <v>W-SF04-SPRAY</v>
          </cell>
          <cell r="M10" t="str">
            <v>23, 24, 25</v>
          </cell>
        </row>
        <row r="11">
          <cell r="H11" t="str">
            <v>W-SF04-DIP</v>
          </cell>
          <cell r="M11" t="str">
            <v>26, 27</v>
          </cell>
        </row>
        <row r="12">
          <cell r="H12" t="str">
            <v>W-SF04-SAND</v>
          </cell>
          <cell r="M12" t="str">
            <v>28, 29, 30</v>
          </cell>
        </row>
      </sheetData>
      <sheetData sheetId="1"/>
      <sheetData sheetId="2">
        <row r="2">
          <cell r="C2" t="str">
            <v>W-SF01-PRO</v>
          </cell>
        </row>
        <row r="3">
          <cell r="C3" t="str">
            <v>W-SF02-ST-PRO</v>
          </cell>
        </row>
        <row r="4">
          <cell r="C4" t="str">
            <v>W-SF02-BACCI</v>
          </cell>
        </row>
        <row r="5">
          <cell r="C5" t="str">
            <v>W-SF01-PRO</v>
          </cell>
        </row>
        <row r="6">
          <cell r="C6" t="str">
            <v>W-SF02-ST-PRO</v>
          </cell>
        </row>
        <row r="7">
          <cell r="C7" t="str">
            <v>W-SF02-BACCI</v>
          </cell>
        </row>
        <row r="8">
          <cell r="C8" t="str">
            <v>W-SF01-PRO</v>
          </cell>
        </row>
        <row r="9">
          <cell r="C9" t="str">
            <v>W-SF02-CUR-MIX</v>
          </cell>
        </row>
        <row r="10">
          <cell r="C10" t="str">
            <v>W-SF01-PRO</v>
          </cell>
        </row>
        <row r="11">
          <cell r="C11" t="str">
            <v>W-SF02-CUR-MIX</v>
          </cell>
        </row>
        <row r="12">
          <cell r="C12" t="str">
            <v>W-SF01-PRO</v>
          </cell>
        </row>
        <row r="13">
          <cell r="C13" t="str">
            <v>W-SF02-CUR-MIX</v>
          </cell>
        </row>
        <row r="14">
          <cell r="C14" t="str">
            <v>W-SF03-ASS</v>
          </cell>
        </row>
        <row r="15">
          <cell r="C15" t="str">
            <v>W-SF04-SPRAY</v>
          </cell>
        </row>
        <row r="16">
          <cell r="C16" t="str">
            <v>W-SF04-DIP</v>
          </cell>
        </row>
        <row r="17">
          <cell r="C17" t="str">
            <v>W-SF04-SAND</v>
          </cell>
        </row>
        <row r="18">
          <cell r="C18" t="str">
            <v>W-SF01-PRO</v>
          </cell>
        </row>
        <row r="19">
          <cell r="C19" t="str">
            <v>W-SF02-CUR-MIX</v>
          </cell>
        </row>
        <row r="20">
          <cell r="C20" t="str">
            <v>W-SF03-ASS</v>
          </cell>
        </row>
        <row r="21">
          <cell r="C21" t="str">
            <v>W-SF04-SPRAY</v>
          </cell>
        </row>
        <row r="22">
          <cell r="C22" t="str">
            <v>W-SF04-DIP</v>
          </cell>
        </row>
        <row r="23">
          <cell r="C23" t="str">
            <v>W-SF04-SAND</v>
          </cell>
        </row>
        <row r="24">
          <cell r="C24" t="str">
            <v>W-SF01-PRO</v>
          </cell>
        </row>
        <row r="25">
          <cell r="C25" t="str">
            <v>W-SF02-ST-PRO</v>
          </cell>
        </row>
        <row r="26">
          <cell r="C26" t="str">
            <v>W-SF02-BACCI</v>
          </cell>
        </row>
        <row r="27">
          <cell r="C27" t="str">
            <v>W-SF01-PRO</v>
          </cell>
        </row>
        <row r="28">
          <cell r="C28" t="str">
            <v>W-SF02-ST-PRO</v>
          </cell>
        </row>
        <row r="29">
          <cell r="C29" t="str">
            <v>W-SF02-BACCI</v>
          </cell>
        </row>
        <row r="30">
          <cell r="C30" t="str">
            <v>W-SF01-SLAT</v>
          </cell>
        </row>
        <row r="31">
          <cell r="C31" t="str">
            <v>W-SF02-ST-PRO</v>
          </cell>
        </row>
        <row r="32">
          <cell r="C32" t="str">
            <v>W-SF01-PRO</v>
          </cell>
        </row>
        <row r="33">
          <cell r="C33" t="str">
            <v>W-SF02-ST-PRO</v>
          </cell>
        </row>
        <row r="34">
          <cell r="C34" t="str">
            <v>W-SF02-BACCI</v>
          </cell>
        </row>
        <row r="35">
          <cell r="C35" t="str">
            <v>W-SF03-ASS</v>
          </cell>
        </row>
        <row r="36">
          <cell r="C36" t="str">
            <v>W-SF04-SPRAY</v>
          </cell>
        </row>
        <row r="37">
          <cell r="C37" t="str">
            <v>W-SF04-DIP</v>
          </cell>
        </row>
        <row r="38">
          <cell r="C38" t="str">
            <v>W-SF04-SAND</v>
          </cell>
        </row>
        <row r="39">
          <cell r="C39" t="str">
            <v>W-SF01-PRO</v>
          </cell>
        </row>
        <row r="40">
          <cell r="C40" t="str">
            <v>W-SF02-CUR-MIX</v>
          </cell>
        </row>
        <row r="41">
          <cell r="C41" t="str">
            <v>W-SF02-BACCI</v>
          </cell>
        </row>
        <row r="42">
          <cell r="C42" t="str">
            <v>W-SF01-PRO</v>
          </cell>
        </row>
        <row r="43">
          <cell r="C43" t="str">
            <v>W-SF02-CUR-MIX</v>
          </cell>
        </row>
        <row r="44">
          <cell r="C44" t="str">
            <v>W-SF02-BACCI</v>
          </cell>
        </row>
        <row r="45">
          <cell r="C45" t="str">
            <v>W-SF01-SLAT</v>
          </cell>
        </row>
        <row r="46">
          <cell r="C46" t="str">
            <v>W-SF02-ST-MIX</v>
          </cell>
        </row>
        <row r="47">
          <cell r="C47" t="str">
            <v>W-SF01-SLAT</v>
          </cell>
        </row>
        <row r="48">
          <cell r="C48" t="str">
            <v>W-SF02-CUR-MIX</v>
          </cell>
        </row>
        <row r="49">
          <cell r="C49" t="str">
            <v>W-SF03-ASS</v>
          </cell>
        </row>
        <row r="50">
          <cell r="C50" t="str">
            <v>W-SF04-SPRAY</v>
          </cell>
        </row>
        <row r="51">
          <cell r="C51" t="str">
            <v>W-SF04-DIP</v>
          </cell>
        </row>
        <row r="52">
          <cell r="C52" t="str">
            <v>W-SF04-SAND</v>
          </cell>
        </row>
        <row r="53">
          <cell r="C53" t="str">
            <v>W-SF01-CUR</v>
          </cell>
        </row>
        <row r="54">
          <cell r="C54" t="str">
            <v>W-SF01-PRO</v>
          </cell>
        </row>
        <row r="55">
          <cell r="C55" t="str">
            <v>W-SF02-CUR-MIX</v>
          </cell>
        </row>
        <row r="56">
          <cell r="C56" t="str">
            <v>W-SF01-CUR</v>
          </cell>
        </row>
        <row r="57">
          <cell r="C57" t="str">
            <v>W-SF01-PRO</v>
          </cell>
        </row>
        <row r="58">
          <cell r="C58" t="str">
            <v>W-SF02-CUR-MIX</v>
          </cell>
        </row>
        <row r="59">
          <cell r="C59" t="str">
            <v>W-SF01-PRO</v>
          </cell>
        </row>
        <row r="60">
          <cell r="C60" t="str">
            <v>W-SF02-CUR-MIX</v>
          </cell>
        </row>
        <row r="61">
          <cell r="C61" t="str">
            <v>W-SF02-BACCI</v>
          </cell>
        </row>
        <row r="62">
          <cell r="C62" t="str">
            <v>W-SF03-ASS</v>
          </cell>
        </row>
        <row r="63">
          <cell r="C63" t="str">
            <v>W-SF04-SPRAY</v>
          </cell>
        </row>
        <row r="64">
          <cell r="C64" t="str">
            <v>W-SF04-DIP</v>
          </cell>
        </row>
        <row r="65">
          <cell r="C65" t="str">
            <v>W-SF04-SAND</v>
          </cell>
        </row>
        <row r="66">
          <cell r="C66" t="str">
            <v>W-SF01-PRO</v>
          </cell>
        </row>
        <row r="67">
          <cell r="C67" t="str">
            <v>W-SF02-CUR-MIX</v>
          </cell>
        </row>
        <row r="68">
          <cell r="C68" t="str">
            <v>W-SF02-BACCI</v>
          </cell>
        </row>
        <row r="69">
          <cell r="C69" t="str">
            <v>W-SF03-ASS</v>
          </cell>
        </row>
        <row r="70">
          <cell r="C70" t="str">
            <v>W-SF04-SPRAY</v>
          </cell>
        </row>
        <row r="71">
          <cell r="C71" t="str">
            <v>W-SF04-DIP</v>
          </cell>
        </row>
        <row r="72">
          <cell r="C72" t="str">
            <v>W-SF04-SAND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tabSelected="1" workbookViewId="0">
      <selection activeCell="I9" sqref="I9"/>
    </sheetView>
  </sheetViews>
  <sheetFormatPr defaultRowHeight="14.4" x14ac:dyDescent="0.3"/>
  <cols>
    <col min="3" max="3" width="22.77734375" customWidth="1"/>
  </cols>
  <sheetData>
    <row r="1" spans="1:6" x14ac:dyDescent="0.3">
      <c r="A1" s="1" t="s">
        <v>0</v>
      </c>
      <c r="B1" s="15" t="s">
        <v>1</v>
      </c>
      <c r="C1" s="16" t="s">
        <v>2</v>
      </c>
    </row>
    <row r="2" spans="1:6" x14ac:dyDescent="0.3">
      <c r="A2" s="2">
        <v>1</v>
      </c>
      <c r="B2" s="30">
        <f>ROUND(F2*60*60,0)</f>
        <v>3</v>
      </c>
      <c r="C2" s="17" t="str">
        <f>_xlfn.XLOOKUP([1]ComponentMaster!C2,[1]MachineMaster!$H$2:$H$12,[1]MachineMaster!$M$2:$M$12)</f>
        <v>2, 3</v>
      </c>
      <c r="F2">
        <v>9.5238099999999997E-4</v>
      </c>
    </row>
    <row r="3" spans="1:6" x14ac:dyDescent="0.3">
      <c r="A3" s="3">
        <v>1</v>
      </c>
      <c r="B3" s="31">
        <f t="shared" ref="B3:B66" si="0">ROUND(F3*60*60,0)</f>
        <v>3</v>
      </c>
      <c r="C3" s="18" t="str">
        <f>_xlfn.XLOOKUP([1]ComponentMaster!C3,[1]MachineMaster!$H$2:$H$12,[1]MachineMaster!$M$2:$M$12)</f>
        <v>19, 20</v>
      </c>
      <c r="F3">
        <v>8.0000000000000004E-4</v>
      </c>
    </row>
    <row r="4" spans="1:6" x14ac:dyDescent="0.3">
      <c r="A4" s="4">
        <v>1</v>
      </c>
      <c r="B4" s="32">
        <f t="shared" si="0"/>
        <v>24</v>
      </c>
      <c r="C4" s="19" t="str">
        <f>_xlfn.XLOOKUP([1]ComponentMaster!C4,[1]MachineMaster!$H$2:$H$12,[1]MachineMaster!$M$2:$M$12)</f>
        <v>5, 6, 7, 8, 9, 10, 11, 12, 13</v>
      </c>
      <c r="F4">
        <v>6.6666666999999997E-3</v>
      </c>
    </row>
    <row r="5" spans="1:6" x14ac:dyDescent="0.3">
      <c r="A5" s="5">
        <v>2</v>
      </c>
      <c r="B5" s="33">
        <f t="shared" si="0"/>
        <v>3</v>
      </c>
      <c r="C5" s="20" t="str">
        <f>_xlfn.XLOOKUP([1]ComponentMaster!C5,[1]MachineMaster!$H$2:$H$12,[1]MachineMaster!$M$2:$M$12)</f>
        <v>2, 3</v>
      </c>
      <c r="F5">
        <v>9.5238099999999997E-4</v>
      </c>
    </row>
    <row r="6" spans="1:6" x14ac:dyDescent="0.3">
      <c r="A6" s="6">
        <v>2</v>
      </c>
      <c r="B6" s="34">
        <f t="shared" si="0"/>
        <v>3</v>
      </c>
      <c r="C6" s="21" t="str">
        <f>_xlfn.XLOOKUP([1]ComponentMaster!C6,[1]MachineMaster!$H$2:$H$12,[1]MachineMaster!$M$2:$M$12)</f>
        <v>19, 20</v>
      </c>
      <c r="F6">
        <v>8.0000000000000004E-4</v>
      </c>
    </row>
    <row r="7" spans="1:6" x14ac:dyDescent="0.3">
      <c r="A7" s="7">
        <v>2</v>
      </c>
      <c r="B7" s="35">
        <f t="shared" si="0"/>
        <v>24</v>
      </c>
      <c r="C7" s="21" t="str">
        <f>_xlfn.XLOOKUP([1]ComponentMaster!C7,[1]MachineMaster!$H$2:$H$12,[1]MachineMaster!$M$2:$M$12)</f>
        <v>5, 6, 7, 8, 9, 10, 11, 12, 13</v>
      </c>
      <c r="F7">
        <v>6.6666666999999997E-3</v>
      </c>
    </row>
    <row r="8" spans="1:6" x14ac:dyDescent="0.3">
      <c r="A8" s="8">
        <v>3</v>
      </c>
      <c r="B8" s="36">
        <f t="shared" si="0"/>
        <v>3</v>
      </c>
      <c r="C8" s="22" t="str">
        <f>_xlfn.XLOOKUP([1]ComponentMaster!C8,[1]MachineMaster!$H$2:$H$12,[1]MachineMaster!$M$2:$M$12)</f>
        <v>2, 3</v>
      </c>
      <c r="F8">
        <v>8.0588290000000004E-4</v>
      </c>
    </row>
    <row r="9" spans="1:6" x14ac:dyDescent="0.3">
      <c r="A9" s="4">
        <v>3</v>
      </c>
      <c r="B9" s="32">
        <f t="shared" si="0"/>
        <v>4</v>
      </c>
      <c r="C9" s="19" t="str">
        <f>_xlfn.XLOOKUP([1]ComponentMaster!C9,[1]MachineMaster!$H$2:$H$12,[1]MachineMaster!$M$2:$M$12)</f>
        <v>14, 15, 16</v>
      </c>
      <c r="F9">
        <v>1.0918817000000001E-3</v>
      </c>
    </row>
    <row r="10" spans="1:6" x14ac:dyDescent="0.3">
      <c r="A10" s="5">
        <v>4</v>
      </c>
      <c r="B10" s="33">
        <f t="shared" si="0"/>
        <v>3</v>
      </c>
      <c r="C10" s="20" t="str">
        <f>_xlfn.XLOOKUP([1]ComponentMaster!C10,[1]MachineMaster!$H$2:$H$12,[1]MachineMaster!$M$2:$M$12)</f>
        <v>2, 3</v>
      </c>
      <c r="F10">
        <v>8.0588290000000004E-4</v>
      </c>
    </row>
    <row r="11" spans="1:6" x14ac:dyDescent="0.3">
      <c r="A11" s="7">
        <v>4</v>
      </c>
      <c r="B11" s="35">
        <f t="shared" si="0"/>
        <v>4</v>
      </c>
      <c r="C11" s="23" t="str">
        <f>_xlfn.XLOOKUP([1]ComponentMaster!C11,[1]MachineMaster!$H$2:$H$12,[1]MachineMaster!$M$2:$M$12)</f>
        <v>14, 15, 16</v>
      </c>
      <c r="F11">
        <v>1.0918817000000001E-3</v>
      </c>
    </row>
    <row r="12" spans="1:6" x14ac:dyDescent="0.3">
      <c r="A12" s="2">
        <v>5</v>
      </c>
      <c r="B12" s="37">
        <f t="shared" si="0"/>
        <v>3</v>
      </c>
      <c r="C12" s="17" t="str">
        <f>_xlfn.XLOOKUP([1]ComponentMaster!C12,[1]MachineMaster!$H$2:$H$12,[1]MachineMaster!$M$2:$M$12)</f>
        <v>2, 3</v>
      </c>
      <c r="F12">
        <v>8.0588290000000004E-4</v>
      </c>
    </row>
    <row r="13" spans="1:6" x14ac:dyDescent="0.3">
      <c r="A13" s="3">
        <v>5</v>
      </c>
      <c r="B13" s="38">
        <f t="shared" si="0"/>
        <v>4</v>
      </c>
      <c r="C13" s="18" t="str">
        <f>_xlfn.XLOOKUP([1]ComponentMaster!C13,[1]MachineMaster!$H$2:$H$12,[1]MachineMaster!$M$2:$M$12)</f>
        <v>14, 15, 16</v>
      </c>
      <c r="F13">
        <v>1.0918817000000001E-3</v>
      </c>
    </row>
    <row r="14" spans="1:6" x14ac:dyDescent="0.3">
      <c r="A14" s="3">
        <v>5</v>
      </c>
      <c r="B14" s="38">
        <f t="shared" si="0"/>
        <v>24</v>
      </c>
      <c r="C14" s="18" t="str">
        <f>_xlfn.XLOOKUP([1]ComponentMaster!C14,[1]MachineMaster!$H$2:$H$12,[1]MachineMaster!$M$2:$M$12)</f>
        <v>21, 22</v>
      </c>
      <c r="F14">
        <v>6.6666666999999997E-3</v>
      </c>
    </row>
    <row r="15" spans="1:6" x14ac:dyDescent="0.3">
      <c r="A15" s="3">
        <v>5</v>
      </c>
      <c r="B15" s="38">
        <f t="shared" si="0"/>
        <v>12</v>
      </c>
      <c r="C15" s="18" t="str">
        <f>_xlfn.XLOOKUP([1]ComponentMaster!C15,[1]MachineMaster!$H$2:$H$12,[1]MachineMaster!$M$2:$M$12)</f>
        <v>23, 24, 25</v>
      </c>
      <c r="F15">
        <v>3.2653061E-3</v>
      </c>
    </row>
    <row r="16" spans="1:6" x14ac:dyDescent="0.3">
      <c r="A16" s="3">
        <v>5</v>
      </c>
      <c r="B16" s="38">
        <f t="shared" si="0"/>
        <v>14</v>
      </c>
      <c r="C16" s="18" t="str">
        <f>_xlfn.XLOOKUP([1]ComponentMaster!C16,[1]MachineMaster!$H$2:$H$12,[1]MachineMaster!$M$2:$M$12)</f>
        <v>26, 27</v>
      </c>
      <c r="F16">
        <v>3.8095237999999998E-3</v>
      </c>
    </row>
    <row r="17" spans="1:6" x14ac:dyDescent="0.3">
      <c r="A17" s="4">
        <v>5</v>
      </c>
      <c r="B17" s="39">
        <f t="shared" si="0"/>
        <v>14</v>
      </c>
      <c r="C17" s="19" t="str">
        <f>_xlfn.XLOOKUP([1]ComponentMaster!C17,[1]MachineMaster!$H$2:$H$12,[1]MachineMaster!$M$2:$M$12)</f>
        <v>28, 29, 30</v>
      </c>
      <c r="F17">
        <v>3.9072038999999996E-3</v>
      </c>
    </row>
    <row r="18" spans="1:6" x14ac:dyDescent="0.3">
      <c r="A18" s="5">
        <v>6</v>
      </c>
      <c r="B18" s="40">
        <f t="shared" si="0"/>
        <v>3</v>
      </c>
      <c r="C18" s="20" t="str">
        <f>_xlfn.XLOOKUP([1]ComponentMaster!C18,[1]MachineMaster!$H$2:$H$12,[1]MachineMaster!$M$2:$M$12)</f>
        <v>2, 3</v>
      </c>
      <c r="F18">
        <v>8.0588290000000004E-4</v>
      </c>
    </row>
    <row r="19" spans="1:6" x14ac:dyDescent="0.3">
      <c r="A19" s="6">
        <v>6</v>
      </c>
      <c r="B19" s="41">
        <f t="shared" si="0"/>
        <v>4</v>
      </c>
      <c r="C19" s="21" t="str">
        <f>_xlfn.XLOOKUP([1]ComponentMaster!C19,[1]MachineMaster!$H$2:$H$12,[1]MachineMaster!$M$2:$M$12)</f>
        <v>14, 15, 16</v>
      </c>
      <c r="F19">
        <v>1.0918817000000001E-3</v>
      </c>
    </row>
    <row r="20" spans="1:6" x14ac:dyDescent="0.3">
      <c r="A20" s="6">
        <v>6</v>
      </c>
      <c r="B20" s="41">
        <f t="shared" si="0"/>
        <v>24</v>
      </c>
      <c r="C20" s="21" t="str">
        <f>_xlfn.XLOOKUP([1]ComponentMaster!C20,[1]MachineMaster!$H$2:$H$12,[1]MachineMaster!$M$2:$M$12)</f>
        <v>21, 22</v>
      </c>
      <c r="F20">
        <v>6.6666666999999997E-3</v>
      </c>
    </row>
    <row r="21" spans="1:6" x14ac:dyDescent="0.3">
      <c r="A21" s="6">
        <v>6</v>
      </c>
      <c r="B21" s="41">
        <f t="shared" si="0"/>
        <v>12</v>
      </c>
      <c r="C21" s="21" t="str">
        <f>_xlfn.XLOOKUP([1]ComponentMaster!C21,[1]MachineMaster!$H$2:$H$12,[1]MachineMaster!$M$2:$M$12)</f>
        <v>23, 24, 25</v>
      </c>
      <c r="F21">
        <v>3.2653061E-3</v>
      </c>
    </row>
    <row r="22" spans="1:6" x14ac:dyDescent="0.3">
      <c r="A22" s="6">
        <v>6</v>
      </c>
      <c r="B22" s="41">
        <f t="shared" si="0"/>
        <v>14</v>
      </c>
      <c r="C22" s="21" t="str">
        <f>_xlfn.XLOOKUP([1]ComponentMaster!C22,[1]MachineMaster!$H$2:$H$12,[1]MachineMaster!$M$2:$M$12)</f>
        <v>26, 27</v>
      </c>
      <c r="F22">
        <v>3.8095237999999998E-3</v>
      </c>
    </row>
    <row r="23" spans="1:6" x14ac:dyDescent="0.3">
      <c r="A23" s="7">
        <v>6</v>
      </c>
      <c r="B23" s="42">
        <f t="shared" si="0"/>
        <v>14</v>
      </c>
      <c r="C23" s="23" t="str">
        <f>_xlfn.XLOOKUP([1]ComponentMaster!C23,[1]MachineMaster!$H$2:$H$12,[1]MachineMaster!$M$2:$M$12)</f>
        <v>28, 29, 30</v>
      </c>
      <c r="F23">
        <v>3.9072038999999996E-3</v>
      </c>
    </row>
    <row r="24" spans="1:6" x14ac:dyDescent="0.3">
      <c r="A24" s="8">
        <v>7</v>
      </c>
      <c r="B24" s="43">
        <f t="shared" si="0"/>
        <v>3</v>
      </c>
      <c r="C24" s="22" t="str">
        <f>_xlfn.XLOOKUP([1]ComponentMaster!C24,[1]MachineMaster!$H$2:$H$12,[1]MachineMaster!$M$2:$M$12)</f>
        <v>2, 3</v>
      </c>
      <c r="F24">
        <v>7.3260070000000005E-4</v>
      </c>
    </row>
    <row r="25" spans="1:6" x14ac:dyDescent="0.3">
      <c r="A25" s="3">
        <v>7</v>
      </c>
      <c r="B25" s="38">
        <f t="shared" si="0"/>
        <v>3</v>
      </c>
      <c r="C25" s="18" t="str">
        <f>_xlfn.XLOOKUP([1]ComponentMaster!C25,[1]MachineMaster!$H$2:$H$12,[1]MachineMaster!$M$2:$M$12)</f>
        <v>19, 20</v>
      </c>
      <c r="F25">
        <v>8.0000000000000004E-4</v>
      </c>
    </row>
    <row r="26" spans="1:6" x14ac:dyDescent="0.3">
      <c r="A26" s="4">
        <v>7</v>
      </c>
      <c r="B26" s="39">
        <f t="shared" si="0"/>
        <v>24</v>
      </c>
      <c r="C26" s="19" t="str">
        <f>_xlfn.XLOOKUP([1]ComponentMaster!C26,[1]MachineMaster!$H$2:$H$12,[1]MachineMaster!$M$2:$M$12)</f>
        <v>5, 6, 7, 8, 9, 10, 11, 12, 13</v>
      </c>
      <c r="F26">
        <v>6.6666666999999997E-3</v>
      </c>
    </row>
    <row r="27" spans="1:6" x14ac:dyDescent="0.3">
      <c r="A27" s="5">
        <v>8</v>
      </c>
      <c r="B27" s="40">
        <f t="shared" si="0"/>
        <v>2</v>
      </c>
      <c r="C27" s="20" t="str">
        <f>_xlfn.XLOOKUP([1]ComponentMaster!C27,[1]MachineMaster!$H$2:$H$12,[1]MachineMaster!$M$2:$M$12)</f>
        <v>2, 3</v>
      </c>
      <c r="F27">
        <v>6.5935880000000003E-4</v>
      </c>
    </row>
    <row r="28" spans="1:6" x14ac:dyDescent="0.3">
      <c r="A28" s="6">
        <v>8</v>
      </c>
      <c r="B28" s="41">
        <f t="shared" si="0"/>
        <v>3</v>
      </c>
      <c r="C28" s="21" t="str">
        <f>_xlfn.XLOOKUP([1]ComponentMaster!C28,[1]MachineMaster!$H$2:$H$12,[1]MachineMaster!$M$2:$M$12)</f>
        <v>19, 20</v>
      </c>
      <c r="F28">
        <v>8.0000000000000004E-4</v>
      </c>
    </row>
    <row r="29" spans="1:6" x14ac:dyDescent="0.3">
      <c r="A29" s="7">
        <v>8</v>
      </c>
      <c r="B29" s="42">
        <f t="shared" si="0"/>
        <v>24</v>
      </c>
      <c r="C29" s="23" t="str">
        <f>_xlfn.XLOOKUP([1]ComponentMaster!C29,[1]MachineMaster!$H$2:$H$12,[1]MachineMaster!$M$2:$M$12)</f>
        <v>5, 6, 7, 8, 9, 10, 11, 12, 13</v>
      </c>
      <c r="F29">
        <v>6.6666666999999997E-3</v>
      </c>
    </row>
    <row r="30" spans="1:6" x14ac:dyDescent="0.3">
      <c r="A30" s="8">
        <v>9</v>
      </c>
      <c r="B30" s="43">
        <f t="shared" si="0"/>
        <v>5</v>
      </c>
      <c r="C30" s="22" t="str">
        <f>_xlfn.XLOOKUP([1]ComponentMaster!C30,[1]MachineMaster!$H$2:$H$12,[1]MachineMaster!$M$2:$M$12)</f>
        <v>4</v>
      </c>
      <c r="F30">
        <v>1.3333333E-3</v>
      </c>
    </row>
    <row r="31" spans="1:6" x14ac:dyDescent="0.3">
      <c r="A31" s="4">
        <v>9</v>
      </c>
      <c r="B31" s="39">
        <f t="shared" si="0"/>
        <v>11</v>
      </c>
      <c r="C31" s="19" t="str">
        <f>_xlfn.XLOOKUP([1]ComponentMaster!C31,[1]MachineMaster!$H$2:$H$12,[1]MachineMaster!$M$2:$M$12)</f>
        <v>19, 20</v>
      </c>
      <c r="F31">
        <v>3.1111111000000002E-3</v>
      </c>
    </row>
    <row r="32" spans="1:6" x14ac:dyDescent="0.3">
      <c r="A32" s="5">
        <v>10</v>
      </c>
      <c r="B32" s="40">
        <f t="shared" si="0"/>
        <v>5</v>
      </c>
      <c r="C32" s="20" t="str">
        <f>_xlfn.XLOOKUP([1]ComponentMaster!C32,[1]MachineMaster!$H$2:$H$12,[1]MachineMaster!$M$2:$M$12)</f>
        <v>2, 3</v>
      </c>
      <c r="F32">
        <v>1.4652014999999999E-3</v>
      </c>
    </row>
    <row r="33" spans="1:6" x14ac:dyDescent="0.3">
      <c r="A33" s="6">
        <v>10</v>
      </c>
      <c r="B33" s="41">
        <f t="shared" si="0"/>
        <v>6</v>
      </c>
      <c r="C33" s="21" t="str">
        <f>_xlfn.XLOOKUP([1]ComponentMaster!C33,[1]MachineMaster!$H$2:$H$12,[1]MachineMaster!$M$2:$M$12)</f>
        <v>19, 20</v>
      </c>
      <c r="F33">
        <v>1.6000000000000001E-3</v>
      </c>
    </row>
    <row r="34" spans="1:6" x14ac:dyDescent="0.3">
      <c r="A34" s="6">
        <v>10</v>
      </c>
      <c r="B34" s="41">
        <f t="shared" si="0"/>
        <v>48</v>
      </c>
      <c r="C34" s="21" t="str">
        <f>_xlfn.XLOOKUP([1]ComponentMaster!C34,[1]MachineMaster!$H$2:$H$12,[1]MachineMaster!$M$2:$M$12)</f>
        <v>5, 6, 7, 8, 9, 10, 11, 12, 13</v>
      </c>
      <c r="F34">
        <v>1.33333333E-2</v>
      </c>
    </row>
    <row r="35" spans="1:6" x14ac:dyDescent="0.3">
      <c r="A35" s="6">
        <v>10</v>
      </c>
      <c r="B35" s="41">
        <f t="shared" si="0"/>
        <v>30</v>
      </c>
      <c r="C35" s="21" t="str">
        <f>_xlfn.XLOOKUP([1]ComponentMaster!C35,[1]MachineMaster!$H$2:$H$12,[1]MachineMaster!$M$2:$M$12)</f>
        <v>21, 22</v>
      </c>
      <c r="F35">
        <v>8.4210525999999994E-3</v>
      </c>
    </row>
    <row r="36" spans="1:6" x14ac:dyDescent="0.3">
      <c r="A36" s="6">
        <v>10</v>
      </c>
      <c r="B36" s="41">
        <f t="shared" si="0"/>
        <v>16</v>
      </c>
      <c r="C36" s="21" t="str">
        <f>_xlfn.XLOOKUP([1]ComponentMaster!C36,[1]MachineMaster!$H$2:$H$12,[1]MachineMaster!$M$2:$M$12)</f>
        <v>23, 24, 25</v>
      </c>
      <c r="F36">
        <v>4.4969084000000001E-3</v>
      </c>
    </row>
    <row r="37" spans="1:6" x14ac:dyDescent="0.3">
      <c r="A37" s="6">
        <v>10</v>
      </c>
      <c r="B37" s="41">
        <f t="shared" si="0"/>
        <v>27</v>
      </c>
      <c r="C37" s="21" t="str">
        <f>_xlfn.XLOOKUP([1]ComponentMaster!C37,[1]MachineMaster!$H$2:$H$12,[1]MachineMaster!$M$2:$M$12)</f>
        <v>26, 27</v>
      </c>
      <c r="F37">
        <v>7.6190475999999997E-3</v>
      </c>
    </row>
    <row r="38" spans="1:6" x14ac:dyDescent="0.3">
      <c r="A38" s="7">
        <v>10</v>
      </c>
      <c r="B38" s="42">
        <f t="shared" si="0"/>
        <v>18</v>
      </c>
      <c r="C38" s="23" t="str">
        <f>_xlfn.XLOOKUP([1]ComponentMaster!C38,[1]MachineMaster!$H$2:$H$12,[1]MachineMaster!$M$2:$M$12)</f>
        <v>28, 29, 30</v>
      </c>
      <c r="F38">
        <v>4.8840048999999998E-3</v>
      </c>
    </row>
    <row r="39" spans="1:6" x14ac:dyDescent="0.3">
      <c r="A39" s="8">
        <v>11</v>
      </c>
      <c r="B39" s="43">
        <f t="shared" si="0"/>
        <v>2</v>
      </c>
      <c r="C39" s="22" t="str">
        <f>_xlfn.XLOOKUP([1]ComponentMaster!C39,[1]MachineMaster!$H$2:$H$12,[1]MachineMaster!$M$2:$M$12)</f>
        <v>2, 3</v>
      </c>
      <c r="F39">
        <v>6.5935880000000003E-4</v>
      </c>
    </row>
    <row r="40" spans="1:6" x14ac:dyDescent="0.3">
      <c r="A40" s="3">
        <v>11</v>
      </c>
      <c r="B40" s="38">
        <f t="shared" si="0"/>
        <v>5</v>
      </c>
      <c r="C40" s="18" t="str">
        <f>_xlfn.XLOOKUP([1]ComponentMaster!C40,[1]MachineMaster!$H$2:$H$12,[1]MachineMaster!$M$2:$M$12)</f>
        <v>14, 15, 16</v>
      </c>
      <c r="F40">
        <v>1.3333333E-3</v>
      </c>
    </row>
    <row r="41" spans="1:6" x14ac:dyDescent="0.3">
      <c r="A41" s="4">
        <v>11</v>
      </c>
      <c r="B41" s="39">
        <f t="shared" si="0"/>
        <v>24</v>
      </c>
      <c r="C41" s="19" t="str">
        <f>_xlfn.XLOOKUP([1]ComponentMaster!C41,[1]MachineMaster!$H$2:$H$12,[1]MachineMaster!$M$2:$M$12)</f>
        <v>5, 6, 7, 8, 9, 10, 11, 12, 13</v>
      </c>
      <c r="F41">
        <v>6.6666666999999997E-3</v>
      </c>
    </row>
    <row r="42" spans="1:6" x14ac:dyDescent="0.3">
      <c r="A42" s="5">
        <v>12</v>
      </c>
      <c r="B42" s="40">
        <f t="shared" si="0"/>
        <v>2</v>
      </c>
      <c r="C42" s="20" t="str">
        <f>_xlfn.XLOOKUP([1]ComponentMaster!C42,[1]MachineMaster!$H$2:$H$12,[1]MachineMaster!$M$2:$M$12)</f>
        <v>2, 3</v>
      </c>
      <c r="F42">
        <v>6.5935880000000003E-4</v>
      </c>
    </row>
    <row r="43" spans="1:6" x14ac:dyDescent="0.3">
      <c r="A43" s="6">
        <v>12</v>
      </c>
      <c r="B43" s="41">
        <f t="shared" si="0"/>
        <v>5</v>
      </c>
      <c r="C43" s="21" t="str">
        <f>_xlfn.XLOOKUP([1]ComponentMaster!C43,[1]MachineMaster!$H$2:$H$12,[1]MachineMaster!$M$2:$M$12)</f>
        <v>14, 15, 16</v>
      </c>
      <c r="F43">
        <v>1.3333333E-3</v>
      </c>
    </row>
    <row r="44" spans="1:6" x14ac:dyDescent="0.3">
      <c r="A44" s="7">
        <v>12</v>
      </c>
      <c r="B44" s="42">
        <f t="shared" si="0"/>
        <v>24</v>
      </c>
      <c r="C44" s="23" t="str">
        <f>_xlfn.XLOOKUP([1]ComponentMaster!C44,[1]MachineMaster!$H$2:$H$12,[1]MachineMaster!$M$2:$M$12)</f>
        <v>5, 6, 7, 8, 9, 10, 11, 12, 13</v>
      </c>
      <c r="F44">
        <v>6.6666666999999997E-3</v>
      </c>
    </row>
    <row r="45" spans="1:6" x14ac:dyDescent="0.3">
      <c r="A45" s="8">
        <v>13</v>
      </c>
      <c r="B45" s="43">
        <f t="shared" si="0"/>
        <v>1</v>
      </c>
      <c r="C45" s="22" t="str">
        <f>_xlfn.XLOOKUP([1]ComponentMaster!C45,[1]MachineMaster!$H$2:$H$12,[1]MachineMaster!$M$2:$M$12)</f>
        <v>4</v>
      </c>
      <c r="F45">
        <v>2.2857140000000001E-4</v>
      </c>
    </row>
    <row r="46" spans="1:6" x14ac:dyDescent="0.3">
      <c r="A46" s="4">
        <v>13</v>
      </c>
      <c r="B46" s="39">
        <f t="shared" si="0"/>
        <v>5</v>
      </c>
      <c r="C46" s="19" t="str">
        <f>_xlfn.XLOOKUP([1]ComponentMaster!C46,[1]MachineMaster!$H$2:$H$12,[1]MachineMaster!$M$2:$M$12)</f>
        <v>17, 18</v>
      </c>
      <c r="F46">
        <v>1.3692591000000001E-3</v>
      </c>
    </row>
    <row r="47" spans="1:6" x14ac:dyDescent="0.3">
      <c r="A47" s="5">
        <v>14</v>
      </c>
      <c r="B47" s="40">
        <f t="shared" si="0"/>
        <v>2</v>
      </c>
      <c r="C47" s="20" t="str">
        <f>_xlfn.XLOOKUP([1]ComponentMaster!C47,[1]MachineMaster!$H$2:$H$12,[1]MachineMaster!$M$2:$M$12)</f>
        <v>4</v>
      </c>
      <c r="F47">
        <v>4.5714289999999999E-4</v>
      </c>
    </row>
    <row r="48" spans="1:6" x14ac:dyDescent="0.3">
      <c r="A48" s="6">
        <v>14</v>
      </c>
      <c r="B48" s="41">
        <f t="shared" si="0"/>
        <v>14</v>
      </c>
      <c r="C48" s="21" t="str">
        <f>_xlfn.XLOOKUP([1]ComponentMaster!C48,[1]MachineMaster!$H$2:$H$12,[1]MachineMaster!$M$2:$M$12)</f>
        <v>14, 15, 16</v>
      </c>
      <c r="F48">
        <v>4.0000000000000001E-3</v>
      </c>
    </row>
    <row r="49" spans="1:6" x14ac:dyDescent="0.3">
      <c r="A49" s="6">
        <v>14</v>
      </c>
      <c r="B49" s="41">
        <f t="shared" si="0"/>
        <v>41</v>
      </c>
      <c r="C49" s="21" t="str">
        <f>_xlfn.XLOOKUP([1]ComponentMaster!C49,[1]MachineMaster!$H$2:$H$12,[1]MachineMaster!$M$2:$M$12)</f>
        <v>21, 22</v>
      </c>
      <c r="F49">
        <v>1.14285714E-2</v>
      </c>
    </row>
    <row r="50" spans="1:6" x14ac:dyDescent="0.3">
      <c r="A50" s="6">
        <v>14</v>
      </c>
      <c r="B50" s="41">
        <f t="shared" si="0"/>
        <v>11</v>
      </c>
      <c r="C50" s="21" t="str">
        <f>_xlfn.XLOOKUP([1]ComponentMaster!C50,[1]MachineMaster!$H$2:$H$12,[1]MachineMaster!$M$2:$M$12)</f>
        <v>23, 24, 25</v>
      </c>
      <c r="F50">
        <v>3.0476190000000001E-3</v>
      </c>
    </row>
    <row r="51" spans="1:6" x14ac:dyDescent="0.3">
      <c r="A51" s="6">
        <v>14</v>
      </c>
      <c r="B51" s="41">
        <f t="shared" si="0"/>
        <v>27</v>
      </c>
      <c r="C51" s="21" t="str">
        <f>_xlfn.XLOOKUP([1]ComponentMaster!C51,[1]MachineMaster!$H$2:$H$12,[1]MachineMaster!$M$2:$M$12)</f>
        <v>26, 27</v>
      </c>
      <c r="F51">
        <v>7.6190475999999997E-3</v>
      </c>
    </row>
    <row r="52" spans="1:6" x14ac:dyDescent="0.3">
      <c r="A52" s="7">
        <v>14</v>
      </c>
      <c r="B52" s="42">
        <f t="shared" si="0"/>
        <v>18</v>
      </c>
      <c r="C52" s="23" t="str">
        <f>_xlfn.XLOOKUP([1]ComponentMaster!C52,[1]MachineMaster!$H$2:$H$12,[1]MachineMaster!$M$2:$M$12)</f>
        <v>28, 29, 30</v>
      </c>
      <c r="F52">
        <v>4.8840048999999998E-3</v>
      </c>
    </row>
    <row r="53" spans="1:6" x14ac:dyDescent="0.3">
      <c r="A53" s="8">
        <v>15</v>
      </c>
      <c r="B53" s="43">
        <f t="shared" si="0"/>
        <v>4</v>
      </c>
      <c r="C53" s="22" t="str">
        <f>_xlfn.XLOOKUP([1]ComponentMaster!C53,[1]MachineMaster!$H$2:$H$12,[1]MachineMaster!$M$2:$M$12)</f>
        <v>1</v>
      </c>
      <c r="F53">
        <v>1E-3</v>
      </c>
    </row>
    <row r="54" spans="1:6" x14ac:dyDescent="0.3">
      <c r="A54" s="3">
        <v>15</v>
      </c>
      <c r="B54" s="38">
        <f t="shared" si="0"/>
        <v>1</v>
      </c>
      <c r="C54" s="18" t="str">
        <f>_xlfn.XLOOKUP([1]ComponentMaster!C54,[1]MachineMaster!$H$2:$H$12,[1]MachineMaster!$M$2:$M$12)</f>
        <v>2, 3</v>
      </c>
      <c r="F54">
        <v>2.358974E-4</v>
      </c>
    </row>
    <row r="55" spans="1:6" x14ac:dyDescent="0.3">
      <c r="A55" s="9">
        <v>15</v>
      </c>
      <c r="B55" s="44">
        <f t="shared" si="0"/>
        <v>4</v>
      </c>
      <c r="C55" s="24" t="str">
        <f>_xlfn.XLOOKUP([1]ComponentMaster!C55,[1]MachineMaster!$H$2:$H$12,[1]MachineMaster!$M$2:$M$12)</f>
        <v>14, 15, 16</v>
      </c>
      <c r="F55">
        <v>1E-3</v>
      </c>
    </row>
    <row r="56" spans="1:6" x14ac:dyDescent="0.3">
      <c r="A56" s="5">
        <v>16</v>
      </c>
      <c r="B56" s="40">
        <f t="shared" si="0"/>
        <v>4</v>
      </c>
      <c r="C56" s="20" t="str">
        <f>_xlfn.XLOOKUP([1]ComponentMaster!C56,[1]MachineMaster!$H$2:$H$12,[1]MachineMaster!$M$2:$M$12)</f>
        <v>1</v>
      </c>
      <c r="F56">
        <v>1E-3</v>
      </c>
    </row>
    <row r="57" spans="1:6" x14ac:dyDescent="0.3">
      <c r="A57" s="6">
        <v>16</v>
      </c>
      <c r="B57" s="41">
        <f t="shared" si="0"/>
        <v>1</v>
      </c>
      <c r="C57" s="21" t="str">
        <f>_xlfn.XLOOKUP([1]ComponentMaster!C57,[1]MachineMaster!$H$2:$H$12,[1]MachineMaster!$M$2:$M$12)</f>
        <v>2, 3</v>
      </c>
      <c r="F57">
        <v>2.358974E-4</v>
      </c>
    </row>
    <row r="58" spans="1:6" x14ac:dyDescent="0.3">
      <c r="A58" s="10">
        <v>16</v>
      </c>
      <c r="B58" s="45">
        <f t="shared" si="0"/>
        <v>4</v>
      </c>
      <c r="C58" s="25" t="str">
        <f>_xlfn.XLOOKUP([1]ComponentMaster!C58,[1]MachineMaster!$H$2:$H$12,[1]MachineMaster!$M$2:$M$12)</f>
        <v>14, 15, 16</v>
      </c>
      <c r="F58">
        <v>1E-3</v>
      </c>
    </row>
    <row r="59" spans="1:6" x14ac:dyDescent="0.3">
      <c r="A59" s="11">
        <v>17</v>
      </c>
      <c r="B59" s="46">
        <f t="shared" si="0"/>
        <v>2</v>
      </c>
      <c r="C59" s="26" t="str">
        <f>_xlfn.XLOOKUP([1]ComponentMaster!C59,[1]MachineMaster!$H$2:$H$12,[1]MachineMaster!$M$2:$M$12)</f>
        <v>2, 3</v>
      </c>
      <c r="F59">
        <v>4.3223440000000001E-4</v>
      </c>
    </row>
    <row r="60" spans="1:6" x14ac:dyDescent="0.3">
      <c r="A60" s="12">
        <v>17</v>
      </c>
      <c r="B60" s="47">
        <f t="shared" si="0"/>
        <v>5</v>
      </c>
      <c r="C60" s="27" t="str">
        <f>_xlfn.XLOOKUP([1]ComponentMaster!C60,[1]MachineMaster!$H$2:$H$12,[1]MachineMaster!$M$2:$M$12)</f>
        <v>14, 15, 16</v>
      </c>
      <c r="F60">
        <v>1.2983311E-3</v>
      </c>
    </row>
    <row r="61" spans="1:6" x14ac:dyDescent="0.3">
      <c r="A61" s="12">
        <v>17</v>
      </c>
      <c r="B61" s="47">
        <f t="shared" si="0"/>
        <v>24</v>
      </c>
      <c r="C61" s="27" t="str">
        <f>_xlfn.XLOOKUP([1]ComponentMaster!C61,[1]MachineMaster!$H$2:$H$12,[1]MachineMaster!$M$2:$M$12)</f>
        <v>5, 6, 7, 8, 9, 10, 11, 12, 13</v>
      </c>
      <c r="F61">
        <v>6.6666666999999997E-3</v>
      </c>
    </row>
    <row r="62" spans="1:6" x14ac:dyDescent="0.3">
      <c r="A62" s="12">
        <v>17</v>
      </c>
      <c r="B62" s="47">
        <f t="shared" si="0"/>
        <v>16</v>
      </c>
      <c r="C62" s="27" t="str">
        <f>_xlfn.XLOOKUP([1]ComponentMaster!C62,[1]MachineMaster!$H$2:$H$12,[1]MachineMaster!$M$2:$M$12)</f>
        <v>21, 22</v>
      </c>
      <c r="F62">
        <v>4.4444443999999998E-3</v>
      </c>
    </row>
    <row r="63" spans="1:6" x14ac:dyDescent="0.3">
      <c r="A63" s="12">
        <v>17</v>
      </c>
      <c r="B63" s="47">
        <f t="shared" si="0"/>
        <v>6</v>
      </c>
      <c r="C63" s="27" t="str">
        <f>_xlfn.XLOOKUP([1]ComponentMaster!C63,[1]MachineMaster!$H$2:$H$12,[1]MachineMaster!$M$2:$M$12)</f>
        <v>23, 24, 25</v>
      </c>
      <c r="F63">
        <v>1.6326531E-3</v>
      </c>
    </row>
    <row r="64" spans="1:6" x14ac:dyDescent="0.3">
      <c r="A64" s="12">
        <v>17</v>
      </c>
      <c r="B64" s="47">
        <f t="shared" si="0"/>
        <v>7</v>
      </c>
      <c r="C64" s="27" t="str">
        <f>_xlfn.XLOOKUP([1]ComponentMaster!C64,[1]MachineMaster!$H$2:$H$12,[1]MachineMaster!$M$2:$M$12)</f>
        <v>26, 27</v>
      </c>
      <c r="F64">
        <v>1.9047618999999999E-3</v>
      </c>
    </row>
    <row r="65" spans="1:6" x14ac:dyDescent="0.3">
      <c r="A65" s="13">
        <v>17</v>
      </c>
      <c r="B65" s="48">
        <f t="shared" si="0"/>
        <v>7</v>
      </c>
      <c r="C65" s="28" t="str">
        <f>_xlfn.XLOOKUP([1]ComponentMaster!C65,[1]MachineMaster!$H$2:$H$12,[1]MachineMaster!$M$2:$M$12)</f>
        <v>28, 29, 30</v>
      </c>
      <c r="F65">
        <v>1.984127E-3</v>
      </c>
    </row>
    <row r="66" spans="1:6" x14ac:dyDescent="0.3">
      <c r="A66" s="14">
        <v>18</v>
      </c>
      <c r="B66" s="49">
        <f t="shared" si="0"/>
        <v>2</v>
      </c>
      <c r="C66" s="29" t="str">
        <f>_xlfn.XLOOKUP([1]ComponentMaster!C66,[1]MachineMaster!$H$2:$H$12,[1]MachineMaster!$M$2:$M$12)</f>
        <v>2, 3</v>
      </c>
      <c r="F66">
        <v>4.3223440000000001E-4</v>
      </c>
    </row>
    <row r="67" spans="1:6" x14ac:dyDescent="0.3">
      <c r="A67" s="6">
        <v>18</v>
      </c>
      <c r="B67" s="41">
        <f t="shared" ref="B67:B72" si="1">ROUND(F67*60*60,0)</f>
        <v>5</v>
      </c>
      <c r="C67" s="21" t="str">
        <f>_xlfn.XLOOKUP([1]ComponentMaster!C67,[1]MachineMaster!$H$2:$H$12,[1]MachineMaster!$M$2:$M$12)</f>
        <v>14, 15, 16</v>
      </c>
      <c r="F67">
        <v>1.2983311E-3</v>
      </c>
    </row>
    <row r="68" spans="1:6" x14ac:dyDescent="0.3">
      <c r="A68" s="6">
        <v>18</v>
      </c>
      <c r="B68" s="41">
        <f t="shared" si="1"/>
        <v>24</v>
      </c>
      <c r="C68" s="21" t="str">
        <f>_xlfn.XLOOKUP([1]ComponentMaster!C68,[1]MachineMaster!$H$2:$H$12,[1]MachineMaster!$M$2:$M$12)</f>
        <v>5, 6, 7, 8, 9, 10, 11, 12, 13</v>
      </c>
      <c r="F68">
        <v>6.6666666999999997E-3</v>
      </c>
    </row>
    <row r="69" spans="1:6" x14ac:dyDescent="0.3">
      <c r="A69" s="6">
        <v>18</v>
      </c>
      <c r="B69" s="41">
        <f t="shared" si="1"/>
        <v>16</v>
      </c>
      <c r="C69" s="21" t="str">
        <f>_xlfn.XLOOKUP([1]ComponentMaster!C69,[1]MachineMaster!$H$2:$H$12,[1]MachineMaster!$M$2:$M$12)</f>
        <v>21, 22</v>
      </c>
      <c r="F69">
        <v>4.4444443999999998E-3</v>
      </c>
    </row>
    <row r="70" spans="1:6" x14ac:dyDescent="0.3">
      <c r="A70" s="6">
        <v>18</v>
      </c>
      <c r="B70" s="41">
        <f t="shared" si="1"/>
        <v>6</v>
      </c>
      <c r="C70" s="21" t="str">
        <f>_xlfn.XLOOKUP([1]ComponentMaster!C70,[1]MachineMaster!$H$2:$H$12,[1]MachineMaster!$M$2:$M$12)</f>
        <v>23, 24, 25</v>
      </c>
      <c r="F70">
        <v>1.6326531E-3</v>
      </c>
    </row>
    <row r="71" spans="1:6" x14ac:dyDescent="0.3">
      <c r="A71" s="6">
        <v>18</v>
      </c>
      <c r="B71" s="41">
        <f t="shared" si="1"/>
        <v>7</v>
      </c>
      <c r="C71" s="21" t="str">
        <f>_xlfn.XLOOKUP([1]ComponentMaster!C71,[1]MachineMaster!$H$2:$H$12,[1]MachineMaster!$M$2:$M$12)</f>
        <v>26, 27</v>
      </c>
      <c r="F71">
        <v>1.9047618999999999E-3</v>
      </c>
    </row>
    <row r="72" spans="1:6" x14ac:dyDescent="0.3">
      <c r="A72" s="7">
        <v>18</v>
      </c>
      <c r="B72" s="42">
        <f t="shared" si="1"/>
        <v>7</v>
      </c>
      <c r="C72" s="23" t="str">
        <f>_xlfn.XLOOKUP([1]ComponentMaster!C72,[1]MachineMaster!$H$2:$H$12,[1]MachineMaster!$M$2:$M$12)</f>
        <v>28, 29, 30</v>
      </c>
      <c r="F72">
        <v>1.984127E-3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Mỹ Dung Huỳnh Hoàng</dc:creator>
  <cp:lastModifiedBy>Huynh Hoang My Dung</cp:lastModifiedBy>
  <dcterms:created xsi:type="dcterms:W3CDTF">2015-06-05T18:17:20Z</dcterms:created>
  <dcterms:modified xsi:type="dcterms:W3CDTF">2024-06-13T23:12:21Z</dcterms:modified>
</cp:coreProperties>
</file>