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81" activeTab="1"/>
  </bookViews>
  <sheets>
    <sheet name="RFM用户价值" sheetId="1" r:id="rId1"/>
    <sheet name="流失与活跃" sheetId="7" r:id="rId2"/>
    <sheet name="Sheet3" sheetId="9" state="hidden" r:id="rId3"/>
    <sheet name="Sheet11" sheetId="17" state="hidden" r:id="rId4"/>
  </sheets>
  <calcPr calcId="144525" concurrentCalc="0"/>
</workbook>
</file>

<file path=xl/sharedStrings.xml><?xml version="1.0" encoding="utf-8"?>
<sst xmlns="http://schemas.openxmlformats.org/spreadsheetml/2006/main" count="885" uniqueCount="141">
  <si>
    <t>数据来源：</t>
  </si>
  <si>
    <t>结论：RFM理论支撑，通过用户最近一次交易时间、累计交易订单量、累计交易额三个维度交叉分析用户价值。</t>
  </si>
  <si>
    <t>dim.dim_user_info</t>
  </si>
  <si>
    <t>dw.user_consume_info</t>
  </si>
  <si>
    <t>数据截止时间：20180830</t>
  </si>
  <si>
    <t>指标：近一年交易量、交易额</t>
  </si>
  <si>
    <t>划分规则</t>
  </si>
  <si>
    <t>全平台用户量：</t>
  </si>
  <si>
    <t>天数</t>
  </si>
  <si>
    <t>近</t>
  </si>
  <si>
    <t>&lt;90天</t>
  </si>
  <si>
    <t>下单用户量：</t>
  </si>
  <si>
    <t>远</t>
  </si>
  <si>
    <t>&gt;=90天</t>
  </si>
  <si>
    <t>消费用户量：</t>
  </si>
  <si>
    <t>累计交易量</t>
  </si>
  <si>
    <t>低频</t>
  </si>
  <si>
    <t>&lt;3单</t>
  </si>
  <si>
    <t>高频</t>
  </si>
  <si>
    <t>&gt;=3单</t>
  </si>
  <si>
    <t>累计交易额</t>
  </si>
  <si>
    <t>低额</t>
  </si>
  <si>
    <t>&lt;300</t>
  </si>
  <si>
    <t>高额</t>
  </si>
  <si>
    <t>&gt;=300</t>
  </si>
  <si>
    <t>R</t>
  </si>
  <si>
    <t>F</t>
  </si>
  <si>
    <t>M</t>
  </si>
  <si>
    <t>结论：xxx%有消费记录的用户贡献了xxx%的GMV</t>
  </si>
  <si>
    <t>结论：xxx%有消费记录的用户贡献了xxx%的GMV，而这xxx%的有消费用户仅是全平台xxx%的用户</t>
  </si>
  <si>
    <t>最近一次交易时间分布</t>
  </si>
  <si>
    <t>近一年交易订单量分布</t>
  </si>
  <si>
    <t>近一年交易金额分布</t>
  </si>
  <si>
    <t>用户累计交易额</t>
  </si>
  <si>
    <t>用户量</t>
  </si>
  <si>
    <t>交易金额</t>
  </si>
  <si>
    <t>用户量占比</t>
  </si>
  <si>
    <t>GMV贡献</t>
  </si>
  <si>
    <t>平均客单价</t>
  </si>
  <si>
    <t>用户累计交易量</t>
  </si>
  <si>
    <t>[0-7)</t>
  </si>
  <si>
    <t>[0-30)</t>
  </si>
  <si>
    <t>[7-15)</t>
  </si>
  <si>
    <t>[30-50)</t>
  </si>
  <si>
    <t>[15-30)</t>
  </si>
  <si>
    <t>[50-100)</t>
  </si>
  <si>
    <t>[30-60)</t>
  </si>
  <si>
    <t>[100-200)</t>
  </si>
  <si>
    <t>[60-90)</t>
  </si>
  <si>
    <t>[200-300)</t>
  </si>
  <si>
    <t>[90-180)</t>
  </si>
  <si>
    <t>[300-500)</t>
  </si>
  <si>
    <t>180+</t>
  </si>
  <si>
    <t>500+</t>
  </si>
  <si>
    <t>&gt;10</t>
  </si>
  <si>
    <t>维度交叉分析</t>
  </si>
  <si>
    <t>定义</t>
  </si>
  <si>
    <t>GMV总量</t>
  </si>
  <si>
    <t>高频次</t>
  </si>
  <si>
    <t>高金额</t>
  </si>
  <si>
    <t>重要价值用户</t>
  </si>
  <si>
    <t>重要保持用户</t>
  </si>
  <si>
    <t>低频次</t>
  </si>
  <si>
    <t>重要发展用户</t>
  </si>
  <si>
    <t>重要挽留用户</t>
  </si>
  <si>
    <t>低金额</t>
  </si>
  <si>
    <t>一般价值用户</t>
  </si>
  <si>
    <t>一般保持用户</t>
  </si>
  <si>
    <t>一般发展用户</t>
  </si>
  <si>
    <t>一般挽留用户</t>
  </si>
  <si>
    <t>重要用户占消费用户占比</t>
  </si>
  <si>
    <t>重要用户GMV贡献</t>
  </si>
  <si>
    <t>占总用户量占比</t>
  </si>
  <si>
    <t>结论：RFM三维度交叉分析，仅“重要价值”和“重要保持”的xxx%的用户就占据了xxx%的GMV贡献，这部分用户仅仅是全平台用户的xxx%，可见GMV的关键贡献还是在少部分的用户手中</t>
  </si>
  <si>
    <t>数据源：</t>
  </si>
  <si>
    <t>ods.user_visit_info 取的userid访问数据</t>
  </si>
  <si>
    <t>dim.dim_user_info 用户信息表</t>
  </si>
  <si>
    <t>定义流失</t>
  </si>
  <si>
    <t>高、中、低活跃</t>
  </si>
  <si>
    <t>口径：选取20170101-20180101期间登录过app的用户，计算这批用户最后一次访问与倒数第二次访问的时间间隔</t>
  </si>
  <si>
    <t>划分原则：用户活跃在用户流失期内进行划分，划分高 中 低比例为0.2、0.16、0.64（整体二八划分后，在八的部分中再按二八划分）</t>
  </si>
  <si>
    <t>结论：对于平台用户来说，其最后一次访问与倒数第二次访问日期间隔30日以上时，</t>
  </si>
  <si>
    <t>用户占比不足5%，可划定30天为流失期限</t>
  </si>
  <si>
    <t>整体情况</t>
  </si>
  <si>
    <t>最后一次访问与倒数第二次访问日期间隔</t>
  </si>
  <si>
    <t>用户人数</t>
  </si>
  <si>
    <t>占比</t>
  </si>
  <si>
    <t>总人数</t>
  </si>
  <si>
    <t>登录用户</t>
  </si>
  <si>
    <t>结论：</t>
  </si>
  <si>
    <t>（登录用户）、&lt;=2日的为低活跃用户，3-4日为中活跃用户，&gt;=5日的为高活跃用户（近30日活跃天数）</t>
  </si>
  <si>
    <t>[30-40)</t>
  </si>
  <si>
    <t>口径：选取近一年中，以每个月为统计周期，取各月统计值的均值</t>
  </si>
  <si>
    <t>[40-50)</t>
  </si>
  <si>
    <t>活跃次数</t>
  </si>
  <si>
    <t>[50-60)</t>
  </si>
  <si>
    <t>1日</t>
  </si>
  <si>
    <t>[60-70)</t>
  </si>
  <si>
    <t>2日</t>
  </si>
  <si>
    <t>[70-80)</t>
  </si>
  <si>
    <t>3日</t>
  </si>
  <si>
    <t>[80-90)</t>
  </si>
  <si>
    <t>4日</t>
  </si>
  <si>
    <t>&gt;=90</t>
  </si>
  <si>
    <t>5日</t>
  </si>
  <si>
    <t>5-10日</t>
  </si>
  <si>
    <t>10-15日</t>
  </si>
  <si>
    <t>15-20日</t>
  </si>
  <si>
    <t>20-25日</t>
  </si>
  <si>
    <t>&gt;25日</t>
  </si>
  <si>
    <t>其他参考定义流失的口径：</t>
  </si>
  <si>
    <t>用户流失周期口径：截取某日首次登录的一批用户，观察这批用户在n日后有再次登录行为的用户量及占比（即用户回访率）</t>
  </si>
  <si>
    <t>AE</t>
  </si>
  <si>
    <t>0[0-30)</t>
  </si>
  <si>
    <t>1[0-7)</t>
  </si>
  <si>
    <t>1[30-50)</t>
  </si>
  <si>
    <t>2[7-15)</t>
  </si>
  <si>
    <t>2[50-100)</t>
  </si>
  <si>
    <t>3[15-30)</t>
  </si>
  <si>
    <t>3[100-200)</t>
  </si>
  <si>
    <t>4[30-60)</t>
  </si>
  <si>
    <t>4[200-300)</t>
  </si>
  <si>
    <t>5[60-90)</t>
  </si>
  <si>
    <t>5[300-500)</t>
  </si>
  <si>
    <t>6[90-180)</t>
  </si>
  <si>
    <t>6500+</t>
  </si>
  <si>
    <t>7180+</t>
  </si>
  <si>
    <t>GCC3</t>
  </si>
  <si>
    <t>KW</t>
  </si>
  <si>
    <t>Others</t>
  </si>
  <si>
    <t>QA</t>
  </si>
  <si>
    <t>ID</t>
  </si>
  <si>
    <t>1[0-30)</t>
  </si>
  <si>
    <t>2[30-50)</t>
  </si>
  <si>
    <t>3[50-100)</t>
  </si>
  <si>
    <t>4[100-200)</t>
  </si>
  <si>
    <t>5[200-300)</t>
  </si>
  <si>
    <t>6[300-500)</t>
  </si>
  <si>
    <t>7[500+)</t>
  </si>
  <si>
    <t>7[180+)</t>
  </si>
  <si>
    <t>印尼特例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</si>
</sst>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%"/>
    <numFmt numFmtId="177" formatCode="0_ "/>
    <numFmt numFmtId="178" formatCode="0.00_);[Red]\(0.00\)"/>
    <numFmt numFmtId="179" formatCode="0_);[Red]\(0\)"/>
  </numFmts>
  <fonts count="35">
    <font>
      <sz val="11"/>
      <color theme="1"/>
      <name val="等线"/>
      <charset val="134"/>
      <scheme val="minor"/>
    </font>
    <font>
      <sz val="10"/>
      <color rgb="FF424242"/>
      <name val="Roboto"/>
      <charset val="134"/>
    </font>
    <font>
      <b/>
      <sz val="14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7"/>
      <color rgb="FF424242"/>
      <name val="Roboto"/>
      <charset val="134"/>
    </font>
    <font>
      <b/>
      <sz val="14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sz val="11"/>
      <color theme="1"/>
      <name val="微软雅黑"/>
      <charset val="134"/>
    </font>
    <font>
      <b/>
      <sz val="12"/>
      <name val="等线"/>
      <charset val="134"/>
      <scheme val="minor"/>
    </font>
    <font>
      <sz val="11"/>
      <color rgb="FF424242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rgb="FFDCDCDC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0" fillId="2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41" borderId="16" applyNumberFormat="0" applyFont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20" borderId="14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22" fillId="24" borderId="12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78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178" fontId="0" fillId="0" borderId="1" xfId="0" applyNumberFormat="1" applyFill="1" applyBorder="1" applyAlignment="1">
      <alignment horizontal="right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right"/>
    </xf>
    <xf numFmtId="178" fontId="1" fillId="0" borderId="1" xfId="0" applyNumberFormat="1" applyFont="1" applyFill="1" applyBorder="1" applyAlignment="1">
      <alignment horizontal="right"/>
    </xf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178" fontId="0" fillId="0" borderId="2" xfId="0" applyNumberFormat="1" applyFill="1" applyBorder="1" applyAlignment="1">
      <alignment horizontal="right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right"/>
    </xf>
    <xf numFmtId="178" fontId="1" fillId="2" borderId="1" xfId="0" applyNumberFormat="1" applyFont="1" applyFill="1" applyBorder="1" applyAlignment="1">
      <alignment horizontal="right"/>
    </xf>
    <xf numFmtId="0" fontId="0" fillId="3" borderId="1" xfId="0" applyFill="1" applyBorder="1"/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right"/>
    </xf>
    <xf numFmtId="178" fontId="1" fillId="3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right"/>
    </xf>
    <xf numFmtId="178" fontId="1" fillId="4" borderId="1" xfId="0" applyNumberFormat="1" applyFont="1" applyFill="1" applyBorder="1" applyAlignment="1">
      <alignment horizontal="right"/>
    </xf>
    <xf numFmtId="0" fontId="1" fillId="4" borderId="2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right"/>
    </xf>
    <xf numFmtId="178" fontId="1" fillId="4" borderId="2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right" vertical="top"/>
    </xf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Fill="1" applyBorder="1"/>
    <xf numFmtId="0" fontId="0" fillId="0" borderId="3" xfId="0" applyFill="1" applyBorder="1" applyAlignment="1">
      <alignment horizontal="right"/>
    </xf>
    <xf numFmtId="178" fontId="0" fillId="0" borderId="3" xfId="0" applyNumberFormat="1" applyFill="1" applyBorder="1" applyAlignment="1">
      <alignment horizontal="right"/>
    </xf>
    <xf numFmtId="0" fontId="0" fillId="5" borderId="1" xfId="0" applyFill="1" applyBorder="1"/>
    <xf numFmtId="0" fontId="1" fillId="4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right" vertical="top"/>
    </xf>
    <xf numFmtId="178" fontId="1" fillId="4" borderId="1" xfId="0" applyNumberFormat="1" applyFont="1" applyFill="1" applyBorder="1" applyAlignment="1">
      <alignment horizontal="right" vertical="top"/>
    </xf>
    <xf numFmtId="178" fontId="1" fillId="3" borderId="1" xfId="0" applyNumberFormat="1" applyFont="1" applyFill="1" applyBorder="1" applyAlignment="1">
      <alignment horizontal="right" vertical="top"/>
    </xf>
    <xf numFmtId="0" fontId="0" fillId="0" borderId="0" xfId="0" applyAlignment="1">
      <alignment horizontal="right"/>
    </xf>
    <xf numFmtId="178" fontId="0" fillId="0" borderId="0" xfId="0" applyNumberFormat="1" applyAlignment="1">
      <alignment horizontal="right"/>
    </xf>
    <xf numFmtId="0" fontId="0" fillId="0" borderId="0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178" fontId="0" fillId="0" borderId="1" xfId="0" applyNumberFormat="1" applyBorder="1" applyAlignment="1">
      <alignment horizontal="right" vertical="center" wrapText="1"/>
    </xf>
    <xf numFmtId="178" fontId="0" fillId="0" borderId="4" xfId="0" applyNumberFormat="1" applyBorder="1" applyAlignment="1">
      <alignment horizontal="right"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/>
    <xf numFmtId="0" fontId="1" fillId="0" borderId="5" xfId="0" applyFont="1" applyFill="1" applyBorder="1" applyAlignment="1">
      <alignment horizontal="left" vertical="top" indent="1"/>
    </xf>
    <xf numFmtId="178" fontId="0" fillId="0" borderId="5" xfId="0" applyNumberFormat="1" applyBorder="1" applyAlignment="1">
      <alignment vertical="center" wrapText="1"/>
    </xf>
    <xf numFmtId="0" fontId="0" fillId="0" borderId="1" xfId="0" applyBorder="1" applyAlignment="1">
      <alignment horizontal="right"/>
    </xf>
    <xf numFmtId="178" fontId="0" fillId="0" borderId="1" xfId="0" applyNumberFormat="1" applyBorder="1" applyAlignment="1">
      <alignment horizontal="right"/>
    </xf>
    <xf numFmtId="178" fontId="0" fillId="0" borderId="4" xfId="0" applyNumberFormat="1" applyBorder="1" applyAlignment="1">
      <alignment horizontal="right"/>
    </xf>
    <xf numFmtId="178" fontId="1" fillId="0" borderId="1" xfId="0" applyNumberFormat="1" applyFont="1" applyFill="1" applyBorder="1" applyAlignment="1">
      <alignment horizontal="right" vertical="top"/>
    </xf>
    <xf numFmtId="0" fontId="2" fillId="0" borderId="0" xfId="0" applyFont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/>
    <xf numFmtId="0" fontId="0" fillId="0" borderId="0" xfId="0" applyFont="1"/>
    <xf numFmtId="0" fontId="5" fillId="6" borderId="0" xfId="0" applyFont="1" applyFill="1"/>
    <xf numFmtId="0" fontId="5" fillId="7" borderId="0" xfId="0" applyFont="1" applyFill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0" applyNumberFormat="1" applyBorder="1"/>
    <xf numFmtId="0" fontId="6" fillId="0" borderId="0" xfId="0" applyFont="1"/>
    <xf numFmtId="0" fontId="0" fillId="6" borderId="1" xfId="0" applyFill="1" applyBorder="1" applyAlignment="1">
      <alignment horizontal="center"/>
    </xf>
    <xf numFmtId="10" fontId="0" fillId="6" borderId="1" xfId="0" applyNumberFormat="1" applyFill="1" applyBorder="1"/>
    <xf numFmtId="0" fontId="0" fillId="0" borderId="0" xfId="0" applyFill="1" applyBorder="1"/>
    <xf numFmtId="0" fontId="5" fillId="0" borderId="0" xfId="0" applyFont="1" applyFill="1" applyBorder="1"/>
    <xf numFmtId="0" fontId="0" fillId="0" borderId="0" xfId="0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7" fillId="0" borderId="0" xfId="0" applyFont="1"/>
    <xf numFmtId="0" fontId="5" fillId="0" borderId="0" xfId="0" applyFont="1"/>
    <xf numFmtId="0" fontId="8" fillId="0" borderId="0" xfId="0" applyFont="1"/>
    <xf numFmtId="0" fontId="3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5" fillId="0" borderId="0" xfId="0" applyFont="1" applyFill="1"/>
    <xf numFmtId="0" fontId="6" fillId="0" borderId="0" xfId="0" applyFont="1" applyFill="1" applyBorder="1"/>
    <xf numFmtId="0" fontId="2" fillId="7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/>
    </xf>
    <xf numFmtId="178" fontId="13" fillId="0" borderId="1" xfId="0" applyNumberFormat="1" applyFont="1" applyFill="1" applyBorder="1" applyAlignment="1">
      <alignment horizontal="center"/>
    </xf>
    <xf numFmtId="10" fontId="13" fillId="0" borderId="1" xfId="0" applyNumberFormat="1" applyFont="1" applyFill="1" applyBorder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/>
    <xf numFmtId="10" fontId="0" fillId="0" borderId="0" xfId="0" applyNumberFormat="1" applyFill="1" applyBorder="1"/>
    <xf numFmtId="0" fontId="13" fillId="9" borderId="1" xfId="0" applyFont="1" applyFill="1" applyBorder="1" applyAlignment="1">
      <alignment horizontal="center"/>
    </xf>
    <xf numFmtId="0" fontId="13" fillId="10" borderId="1" xfId="0" applyFont="1" applyFill="1" applyBorder="1" applyAlignment="1">
      <alignment horizontal="center"/>
    </xf>
    <xf numFmtId="10" fontId="0" fillId="0" borderId="0" xfId="0" applyNumberFormat="1"/>
    <xf numFmtId="10" fontId="13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77" fontId="0" fillId="0" borderId="0" xfId="0" applyNumberFormat="1" applyFill="1" applyBorder="1"/>
    <xf numFmtId="179" fontId="0" fillId="0" borderId="0" xfId="0" applyNumberFormat="1"/>
    <xf numFmtId="179" fontId="0" fillId="0" borderId="0" xfId="0" applyNumberFormat="1" applyFill="1" applyBorder="1"/>
    <xf numFmtId="58" fontId="0" fillId="0" borderId="0" xfId="0" applyNumberForma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/>
    <xf numFmtId="0" fontId="0" fillId="11" borderId="0" xfId="0" applyFill="1"/>
    <xf numFmtId="176" fontId="0" fillId="0" borderId="0" xfId="0" applyNumberFormat="1"/>
    <xf numFmtId="0" fontId="5" fillId="12" borderId="0" xfId="0" applyFont="1" applyFill="1"/>
    <xf numFmtId="176" fontId="0" fillId="13" borderId="0" xfId="0" applyNumberFormat="1" applyFill="1"/>
    <xf numFmtId="10" fontId="0" fillId="11" borderId="0" xfId="0" applyNumberFormat="1" applyFill="1"/>
    <xf numFmtId="176" fontId="0" fillId="11" borderId="0" xfId="0" applyNumberFormat="1" applyFill="1"/>
    <xf numFmtId="176" fontId="0" fillId="0" borderId="0" xfId="0" applyNumberFormat="1" applyFill="1"/>
    <xf numFmtId="0" fontId="0" fillId="0" borderId="0" xfId="0" applyFill="1"/>
    <xf numFmtId="0" fontId="14" fillId="0" borderId="0" xfId="0" applyFont="1" applyFill="1"/>
    <xf numFmtId="0" fontId="4" fillId="14" borderId="1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wrapText="1"/>
    </xf>
    <xf numFmtId="0" fontId="5" fillId="14" borderId="1" xfId="0" applyFont="1" applyFill="1" applyBorder="1" applyAlignment="1">
      <alignment horizontal="center"/>
    </xf>
    <xf numFmtId="10" fontId="5" fillId="14" borderId="1" xfId="0" applyNumberFormat="1" applyFont="1" applyFill="1" applyBorder="1" applyAlignment="1">
      <alignment horizontal="center"/>
    </xf>
    <xf numFmtId="0" fontId="5" fillId="14" borderId="1" xfId="0" applyFont="1" applyFill="1" applyBorder="1"/>
    <xf numFmtId="0" fontId="1" fillId="5" borderId="1" xfId="0" applyFont="1" applyFill="1" applyBorder="1" applyAlignment="1">
      <alignment horizontal="left" vertical="top"/>
    </xf>
    <xf numFmtId="10" fontId="0" fillId="5" borderId="1" xfId="0" applyNumberFormat="1" applyFill="1" applyBorder="1"/>
    <xf numFmtId="178" fontId="0" fillId="5" borderId="1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10" fontId="0" fillId="0" borderId="1" xfId="0" applyNumberFormat="1" applyFill="1" applyBorder="1"/>
    <xf numFmtId="178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10" fontId="0" fillId="15" borderId="0" xfId="0" applyNumberFormat="1" applyFill="1"/>
    <xf numFmtId="0" fontId="0" fillId="0" borderId="0" xfId="0" applyFill="1" applyAlignment="1">
      <alignment vertical="center" wrapText="1"/>
    </xf>
    <xf numFmtId="0" fontId="0" fillId="13" borderId="0" xfId="0" applyFill="1"/>
    <xf numFmtId="10" fontId="0" fillId="13" borderId="0" xfId="0" applyNumberFormat="1" applyFill="1"/>
    <xf numFmtId="0" fontId="4" fillId="16" borderId="0" xfId="0" applyFont="1" applyFill="1"/>
    <xf numFmtId="176" fontId="14" fillId="0" borderId="0" xfId="0" applyNumberFormat="1" applyFont="1" applyFill="1"/>
    <xf numFmtId="0" fontId="14" fillId="0" borderId="0" xfId="0" applyFont="1" applyFill="1" applyBorder="1"/>
    <xf numFmtId="0" fontId="11" fillId="0" borderId="1" xfId="0" applyFont="1" applyFill="1" applyBorder="1" applyAlignment="1">
      <alignment horizontal="center" vertical="center"/>
    </xf>
    <xf numFmtId="176" fontId="0" fillId="0" borderId="1" xfId="0" applyNumberFormat="1" applyFill="1" applyBorder="1"/>
    <xf numFmtId="0" fontId="11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/>
    <xf numFmtId="0" fontId="6" fillId="0" borderId="0" xfId="0" applyFont="1" applyFill="1" applyBorder="1" applyAlignment="1">
      <alignment horizontal="center" vertical="center"/>
    </xf>
    <xf numFmtId="176" fontId="6" fillId="0" borderId="0" xfId="0" applyNumberFormat="1" applyFont="1" applyFill="1" applyBorder="1"/>
    <xf numFmtId="0" fontId="4" fillId="0" borderId="0" xfId="0" applyFont="1" applyFill="1"/>
    <xf numFmtId="0" fontId="4" fillId="14" borderId="4" xfId="0" applyFont="1" applyFill="1" applyBorder="1" applyAlignment="1">
      <alignment horizontal="center" wrapText="1"/>
    </xf>
    <xf numFmtId="0" fontId="4" fillId="14" borderId="6" xfId="0" applyFont="1" applyFill="1" applyBorder="1" applyAlignment="1">
      <alignment horizontal="center" wrapText="1"/>
    </xf>
    <xf numFmtId="0" fontId="5" fillId="0" borderId="0" xfId="0" applyFont="1" applyFill="1" applyBorder="1" applyAlignment="1"/>
    <xf numFmtId="0" fontId="1" fillId="0" borderId="7" xfId="0" applyFont="1" applyFill="1" applyBorder="1" applyAlignment="1">
      <alignment horizontal="left" vertical="top"/>
    </xf>
    <xf numFmtId="178" fontId="1" fillId="0" borderId="7" xfId="0" applyNumberFormat="1" applyFont="1" applyFill="1" applyBorder="1" applyAlignment="1">
      <alignment horizontal="left" vertical="top"/>
    </xf>
    <xf numFmtId="0" fontId="0" fillId="0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right" wrapText="1"/>
    </xf>
    <xf numFmtId="0" fontId="4" fillId="14" borderId="5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178" fontId="15" fillId="0" borderId="2" xfId="0" applyNumberFormat="1" applyFont="1" applyFill="1" applyBorder="1" applyAlignment="1">
      <alignment horizontal="center" vertical="center"/>
    </xf>
    <xf numFmtId="178" fontId="15" fillId="0" borderId="3" xfId="0" applyNumberFormat="1" applyFont="1" applyFill="1" applyBorder="1" applyAlignment="1">
      <alignment horizontal="center" vertical="center"/>
    </xf>
    <xf numFmtId="10" fontId="0" fillId="10" borderId="1" xfId="0" applyNumberFormat="1" applyFill="1" applyBorder="1"/>
    <xf numFmtId="178" fontId="15" fillId="5" borderId="2" xfId="0" applyNumberFormat="1" applyFont="1" applyFill="1" applyBorder="1" applyAlignment="1">
      <alignment horizontal="center" vertical="center"/>
    </xf>
    <xf numFmtId="178" fontId="15" fillId="5" borderId="8" xfId="0" applyNumberFormat="1" applyFont="1" applyFill="1" applyBorder="1" applyAlignment="1">
      <alignment horizontal="center" vertical="center"/>
    </xf>
    <xf numFmtId="178" fontId="15" fillId="5" borderId="3" xfId="0" applyNumberFormat="1" applyFont="1" applyFill="1" applyBorder="1" applyAlignment="1">
      <alignment horizontal="center" vertical="center"/>
    </xf>
    <xf numFmtId="10" fontId="0" fillId="0" borderId="0" xfId="0" applyNumberFormat="1" applyFill="1"/>
    <xf numFmtId="10" fontId="4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2" fillId="6" borderId="0" xfId="0" applyFont="1" applyFill="1"/>
    <xf numFmtId="0" fontId="5" fillId="17" borderId="2" xfId="0" applyFont="1" applyFill="1" applyBorder="1" applyAlignment="1">
      <alignment horizontal="center"/>
    </xf>
    <xf numFmtId="10" fontId="5" fillId="17" borderId="2" xfId="0" applyNumberFormat="1" applyFont="1" applyFill="1" applyBorder="1" applyAlignment="1">
      <alignment horizontal="center"/>
    </xf>
    <xf numFmtId="176" fontId="0" fillId="15" borderId="1" xfId="0" applyNumberFormat="1" applyFill="1" applyBorder="1" applyAlignment="1">
      <alignment horizontal="right"/>
    </xf>
    <xf numFmtId="10" fontId="0" fillId="18" borderId="1" xfId="0" applyNumberFormat="1" applyFill="1" applyBorder="1" applyAlignment="1">
      <alignment horizontal="right"/>
    </xf>
    <xf numFmtId="10" fontId="1" fillId="18" borderId="1" xfId="0" applyNumberFormat="1" applyFont="1" applyFill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0" fontId="1" fillId="0" borderId="1" xfId="0" applyNumberFormat="1" applyFont="1" applyFill="1" applyBorder="1" applyAlignment="1">
      <alignment horizontal="right"/>
    </xf>
    <xf numFmtId="10" fontId="0" fillId="0" borderId="1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1" fillId="0" borderId="0" xfId="0" applyFont="1" applyFill="1" applyBorder="1" applyAlignment="1">
      <alignment horizontal="right"/>
    </xf>
    <xf numFmtId="178" fontId="1" fillId="0" borderId="0" xfId="0" applyNumberFormat="1" applyFont="1" applyFill="1" applyBorder="1" applyAlignment="1">
      <alignment horizontal="right"/>
    </xf>
    <xf numFmtId="0" fontId="0" fillId="15" borderId="0" xfId="0" applyFill="1"/>
    <xf numFmtId="10" fontId="1" fillId="15" borderId="0" xfId="0" applyNumberFormat="1" applyFont="1" applyFill="1" applyBorder="1" applyAlignment="1">
      <alignment horizontal="right" vertical="top"/>
    </xf>
    <xf numFmtId="176" fontId="0" fillId="18" borderId="0" xfId="0" applyNumberFormat="1" applyFill="1"/>
    <xf numFmtId="10" fontId="1" fillId="18" borderId="0" xfId="0" applyNumberFormat="1" applyFont="1" applyFill="1" applyBorder="1" applyAlignment="1">
      <alignment horizontal="right" vertical="top"/>
    </xf>
    <xf numFmtId="0" fontId="1" fillId="0" borderId="7" xfId="0" applyFont="1" applyFill="1" applyBorder="1" applyAlignment="1">
      <alignment horizontal="right"/>
    </xf>
    <xf numFmtId="178" fontId="1" fillId="0" borderId="7" xfId="0" applyNumberFormat="1" applyFont="1" applyFill="1" applyBorder="1" applyAlignment="1">
      <alignment horizontal="right"/>
    </xf>
    <xf numFmtId="178" fontId="1" fillId="2" borderId="1" xfId="0" applyNumberFormat="1" applyFont="1" applyFill="1" applyBorder="1" applyAlignment="1">
      <alignment horizontal="right" vertical="top"/>
    </xf>
    <xf numFmtId="178" fontId="0" fillId="0" borderId="0" xfId="0" applyNumberFormat="1" applyFill="1"/>
    <xf numFmtId="178" fontId="0" fillId="0" borderId="0" xfId="0" applyNumberFormat="1" applyFill="1" applyAlignment="1">
      <alignment vertical="center" wrapText="1"/>
    </xf>
    <xf numFmtId="0" fontId="0" fillId="18" borderId="0" xfId="0" applyFill="1"/>
    <xf numFmtId="10" fontId="0" fillId="18" borderId="0" xfId="0" applyNumberFormat="1" applyFill="1"/>
    <xf numFmtId="11" fontId="0" fillId="0" borderId="0" xfId="0" applyNumberFormat="1" applyFill="1" applyAlignment="1">
      <alignment vertical="center" wrapText="1"/>
    </xf>
    <xf numFmtId="11" fontId="1" fillId="0" borderId="7" xfId="0" applyNumberFormat="1" applyFont="1" applyFill="1" applyBorder="1" applyAlignment="1">
      <alignment horizontal="left" vertical="top"/>
    </xf>
    <xf numFmtId="0" fontId="5" fillId="7" borderId="0" xfId="0" applyFont="1" applyFill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97155</xdr:colOff>
      <xdr:row>32</xdr:row>
      <xdr:rowOff>13970</xdr:rowOff>
    </xdr:from>
    <xdr:to>
      <xdr:col>8</xdr:col>
      <xdr:colOff>817880</xdr:colOff>
      <xdr:row>62</xdr:row>
      <xdr:rowOff>93980</xdr:rowOff>
    </xdr:to>
    <xdr:sp>
      <xdr:nvSpPr>
        <xdr:cNvPr id="2" name="文本框 1"/>
        <xdr:cNvSpPr txBox="1"/>
      </xdr:nvSpPr>
      <xdr:spPr>
        <a:xfrm>
          <a:off x="97155" y="5759450"/>
          <a:ext cx="9178925" cy="53378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sql</a:t>
          </a:r>
          <a:r>
            <a:rPr lang="zh-CN" altLang="en-US" sz="1100"/>
            <a:t>逻辑</a:t>
          </a:r>
          <a:r>
            <a:rPr lang="zh-CN" altLang="en-US" sz="1100"/>
            <a:t>：</a:t>
          </a:r>
          <a:endParaRPr lang="zh-CN" altLang="en-US" sz="1100"/>
        </a:p>
        <a:p>
          <a:pPr algn="l"/>
          <a:r>
            <a:rPr lang="en-US" altLang="zh-CN" sz="1100"/>
            <a:t>1. </a:t>
          </a:r>
          <a:r>
            <a:rPr lang="zh-CN" altLang="en-US" sz="1100"/>
            <a:t>在</a:t>
          </a:r>
          <a:r>
            <a:rPr lang="en-US" altLang="zh-CN" sz="1100"/>
            <a:t>dw</a:t>
          </a:r>
          <a:r>
            <a:rPr lang="zh-CN" altLang="en-US" sz="1100"/>
            <a:t>层中找到包含此信息的表， dw.user_consume_info</a:t>
          </a:r>
          <a:r>
            <a:rPr lang="zh-CN" altLang="en-US">
              <a:sym typeface="+mn-ea"/>
            </a:rPr>
            <a:t>，获取</a:t>
          </a:r>
          <a:r>
            <a:rPr lang="zh-CN" altLang="en-US">
              <a:sym typeface="+mn-ea"/>
            </a:rPr>
            <a:t>分区</a:t>
          </a:r>
          <a:r>
            <a:rPr lang="zh-CN" altLang="en-US">
              <a:sym typeface="+mn-ea"/>
            </a:rPr>
            <a:t>一年内的数据</a:t>
          </a:r>
          <a:r>
            <a:rPr lang="zh-CN" altLang="en-US" sz="1100"/>
            <a:t> ，使用 用户唯一</a:t>
          </a:r>
          <a:r>
            <a:rPr lang="en-US" altLang="zh-CN" sz="1100"/>
            <a:t>id</a:t>
          </a:r>
          <a:r>
            <a:rPr lang="zh-CN" altLang="en-US" sz="1100"/>
            <a:t>，订单金额，订单时间  </a:t>
          </a:r>
          <a:r>
            <a:rPr lang="en-US" altLang="zh-CN" sz="1100"/>
            <a:t>3</a:t>
          </a:r>
          <a:r>
            <a:rPr lang="zh-CN" altLang="en-US" sz="1100"/>
            <a:t>个字段信息；</a:t>
          </a:r>
          <a:endParaRPr lang="zh-CN" altLang="en-US" sz="1100"/>
        </a:p>
        <a:p>
          <a:pPr algn="l"/>
          <a:r>
            <a:rPr lang="en-US" altLang="zh-CN" sz="1100"/>
            <a:t>ps</a:t>
          </a:r>
          <a:r>
            <a:rPr lang="zh-CN" altLang="en-US" sz="1100"/>
            <a:t>， 其实最好在数仓维护一张用户累计信息表  </a:t>
          </a:r>
          <a:r>
            <a:rPr lang="en-US" altLang="zh-CN" sz="1100"/>
            <a:t>history_user_info, </a:t>
          </a:r>
          <a:r>
            <a:rPr lang="zh-CN" altLang="en-US" sz="1100"/>
            <a:t>里面包含最近一次消费，累计消费次数等等累计信息，大大减少了处理的数据量，同时此表也可以用来做用户画像</a:t>
          </a:r>
          <a:endParaRPr lang="zh-CN" altLang="en-US" sz="1100"/>
        </a:p>
        <a:p>
          <a:pPr algn="l"/>
          <a:r>
            <a:rPr lang="en-US" altLang="zh-CN" sz="1100"/>
            <a:t>2. </a:t>
          </a:r>
          <a:r>
            <a:rPr lang="zh-CN" altLang="en-US" sz="1100"/>
            <a:t>获取每个用户最近一次消费， 这里使用 </a:t>
          </a:r>
          <a:r>
            <a:rPr lang="en-US" altLang="zh-CN" sz="1100"/>
            <a:t>row_number() </a:t>
          </a:r>
          <a:r>
            <a:rPr lang="zh-CN" altLang="en-US" sz="1100"/>
            <a:t>窗口函数，给每个用户打消费时间的排序标签，再取最近的一条信息即可；</a:t>
          </a:r>
          <a:endParaRPr lang="zh-CN" altLang="en-US" sz="1100"/>
        </a:p>
        <a:p>
          <a:pPr algn="l"/>
          <a:r>
            <a:rPr lang="en-US" altLang="zh-CN" sz="1100"/>
            <a:t>ps</a:t>
          </a:r>
          <a:r>
            <a:rPr lang="zh-CN" altLang="en-US" sz="1100"/>
            <a:t>， 获取一年的数据量比较大，这里做一张 记录每个消费者最近一次消费的临时表  ；</a:t>
          </a:r>
          <a:endParaRPr lang="zh-CN" altLang="en-US" sz="1100"/>
        </a:p>
        <a:p>
          <a:pPr algn="l"/>
          <a:r>
            <a:rPr lang="en-US" altLang="zh-CN" sz="1100"/>
            <a:t>3. </a:t>
          </a:r>
          <a:r>
            <a:rPr lang="zh-CN" altLang="en-US" sz="1100"/>
            <a:t>获取局部求和及全局求和信息， 这里自己</a:t>
          </a:r>
          <a:r>
            <a:rPr lang="en-US" altLang="zh-CN" sz="1100"/>
            <a:t>join</a:t>
          </a:r>
          <a:r>
            <a:rPr lang="zh-CN" altLang="en-US" sz="1100"/>
            <a:t>自己</a:t>
          </a:r>
          <a:r>
            <a:rPr lang="en-US" altLang="zh-CN" sz="1100"/>
            <a:t>, </a:t>
          </a:r>
          <a:r>
            <a:rPr lang="zh-CN" altLang="en-US" sz="1100"/>
            <a:t>这里不需要写关联规则</a:t>
          </a:r>
          <a:endParaRPr lang="zh-CN" altLang="en-US" sz="1100"/>
        </a:p>
        <a:p>
          <a:pPr algn="l"/>
          <a:r>
            <a:rPr lang="en-US" altLang="zh-CN" sz="1100"/>
            <a:t>4. </a:t>
          </a:r>
          <a:r>
            <a:rPr lang="zh-CN" altLang="en-US" sz="1100"/>
            <a:t>结果输出， 对于比值类变化的数据，保存分子和分母，比单独保存比值更好，  比如年龄信息，保存出生日期，比保存当前的年龄效果更好</a:t>
          </a:r>
          <a:endParaRPr lang="zh-CN" altLang="en-US" sz="1100"/>
        </a:p>
        <a:p>
          <a:pPr algn="l"/>
          <a:endParaRPr lang="en-US" altLang="zh-CN" sz="1100"/>
        </a:p>
        <a:p>
          <a:pPr algn="l"/>
          <a:r>
            <a:rPr lang="en-US" altLang="zh-CN" sz="1100"/>
            <a:t>drop table tmp_</a:t>
          </a:r>
          <a:r>
            <a:rPr lang="zh-CN" altLang="en-US">
              <a:sym typeface="+mn-ea"/>
            </a:rPr>
            <a:t>user_</a:t>
          </a:r>
          <a:r>
            <a:rPr lang="en-US" altLang="zh-CN">
              <a:sym typeface="+mn-ea"/>
            </a:rPr>
            <a:t>recent_</a:t>
          </a:r>
          <a:r>
            <a:rPr lang="zh-CN" altLang="en-US">
              <a:sym typeface="+mn-ea"/>
            </a:rPr>
            <a:t>consume_info</a:t>
          </a:r>
          <a:r>
            <a:rPr lang="en-US" altLang="zh-CN" sz="1100"/>
            <a:t>;</a:t>
          </a:r>
          <a:endParaRPr lang="en-US" altLang="zh-CN" sz="1100"/>
        </a:p>
        <a:p>
          <a:pPr algn="l"/>
          <a:r>
            <a:rPr lang="en-US" altLang="zh-CN" sz="1100"/>
            <a:t>create table </a:t>
          </a:r>
          <a:r>
            <a:rPr lang="en-US" altLang="zh-CN">
              <a:sym typeface="+mn-ea"/>
            </a:rPr>
            <a:t>tmp_</a:t>
          </a:r>
          <a:r>
            <a:rPr lang="zh-CN" altLang="en-US">
              <a:sym typeface="+mn-ea"/>
            </a:rPr>
            <a:t>user_</a:t>
          </a:r>
          <a:r>
            <a:rPr lang="en-US" altLang="zh-CN">
              <a:sym typeface="+mn-ea"/>
            </a:rPr>
            <a:t>recent_</a:t>
          </a:r>
          <a:r>
            <a:rPr lang="zh-CN" altLang="en-US">
              <a:sym typeface="+mn-ea"/>
            </a:rPr>
            <a:t>consume_info</a:t>
          </a:r>
          <a:r>
            <a:rPr lang="en-US" altLang="zh-CN" sz="1100"/>
            <a:t> as</a:t>
          </a:r>
          <a:endParaRPr lang="en-US" altLang="zh-CN" sz="1100"/>
        </a:p>
        <a:p>
          <a:pPr algn="l"/>
          <a:r>
            <a:rPr lang="en-US" altLang="zh-CN" sz="1100"/>
            <a:t>select  </a:t>
          </a:r>
          <a:r>
            <a:rPr lang="en-US" altLang="zh-CN">
              <a:sym typeface="+mn-ea"/>
            </a:rPr>
            <a:t> uid, order_amount,  order_datetime</a:t>
          </a:r>
          <a:endParaRPr lang="en-US" altLang="zh-CN">
            <a:sym typeface="+mn-ea"/>
          </a:endParaRPr>
        </a:p>
        <a:p>
          <a:pPr algn="l"/>
          <a:r>
            <a:rPr lang="en-US" altLang="zh-CN">
              <a:sym typeface="+mn-ea"/>
            </a:rPr>
            <a:t>, case when  datediff(order_datetime,'xxx') &lt;7 then '[0-7)' when </a:t>
          </a:r>
          <a:r>
            <a:rPr lang="en-US" altLang="zh-CN">
              <a:sym typeface="+mn-ea"/>
            </a:rPr>
            <a:t> datediff(order_datetime,'xxx') &lt;15 then '[7-15)'  *** else '180+' end  tag  </a:t>
          </a:r>
          <a:endParaRPr lang="en-US" altLang="zh-CN">
            <a:sym typeface="+mn-ea"/>
          </a:endParaRPr>
        </a:p>
        <a:p>
          <a:pPr algn="l"/>
          <a:r>
            <a:rPr lang="en-US" altLang="zh-CN">
              <a:sym typeface="+mn-ea"/>
            </a:rPr>
            <a:t>, </a:t>
          </a:r>
          <a:r>
            <a:rPr lang="en-US" altLang="zh-CN">
              <a:sym typeface="+mn-ea"/>
            </a:rPr>
            <a:t>case when  datediff(order_datetime,'xxx') &lt;90 then '</a:t>
          </a:r>
          <a:r>
            <a:rPr lang="zh-CN" altLang="en-US">
              <a:sym typeface="+mn-ea"/>
            </a:rPr>
            <a:t>近</a:t>
          </a:r>
          <a:r>
            <a:rPr lang="en-US" altLang="zh-CN">
              <a:sym typeface="+mn-ea"/>
            </a:rPr>
            <a:t>'   else '</a:t>
          </a:r>
          <a:r>
            <a:rPr lang="zh-CN" altLang="en-US">
              <a:sym typeface="+mn-ea"/>
            </a:rPr>
            <a:t>远</a:t>
          </a:r>
          <a:r>
            <a:rPr lang="en-US" altLang="zh-CN">
              <a:sym typeface="+mn-ea"/>
            </a:rPr>
            <a:t>' end  tag1</a:t>
          </a:r>
          <a:endParaRPr lang="en-US" altLang="zh-CN" sz="1100"/>
        </a:p>
        <a:p>
          <a:pPr algn="l"/>
          <a:r>
            <a:rPr lang="en-US" altLang="zh-CN">
              <a:sym typeface="+mn-ea"/>
            </a:rPr>
            <a:t>from(    select  uid, order_amount,  order_datetime,  row_number() over(partition by  uid  order by order_datetime desc )  rank    </a:t>
          </a:r>
          <a:endParaRPr lang="en-US" altLang="zh-CN" sz="1100"/>
        </a:p>
        <a:p>
          <a:pPr algn="l"/>
          <a:r>
            <a:rPr lang="en-US" altLang="zh-CN">
              <a:sym typeface="+mn-ea"/>
            </a:rPr>
            <a:t>              from dw.user_consume_info  where </a:t>
          </a:r>
          <a:r>
            <a:rPr lang="en-US" altLang="zh-CN">
              <a:sym typeface="+mn-ea"/>
            </a:rPr>
            <a:t> datediff(order_datetime,'xxx') &lt;=365 </a:t>
          </a:r>
          <a:r>
            <a:rPr lang="en-US" altLang="zh-CN">
              <a:sym typeface="+mn-ea"/>
            </a:rPr>
            <a:t> and </a:t>
          </a:r>
          <a:r>
            <a:rPr lang="en-US" altLang="zh-CN">
              <a:sym typeface="+mn-ea"/>
            </a:rPr>
            <a:t> datediff(order_datetime,'xxx') &gt;=0</a:t>
          </a:r>
          <a:r>
            <a:rPr lang="en-US" altLang="zh-CN">
              <a:sym typeface="+mn-ea"/>
            </a:rPr>
            <a:t>   and  </a:t>
          </a:r>
          <a:r>
            <a:rPr lang="en-US" altLang="zh-CN">
              <a:sym typeface="+mn-ea"/>
            </a:rPr>
            <a:t>order_amount &gt; 0</a:t>
          </a:r>
          <a:r>
            <a:rPr lang="en-US" altLang="zh-CN" sz="1100"/>
            <a:t>  ) a </a:t>
          </a:r>
          <a:endParaRPr lang="en-US" altLang="zh-CN" sz="1100"/>
        </a:p>
        <a:p>
          <a:pPr algn="l"/>
          <a:r>
            <a:rPr lang="en-US" altLang="zh-CN">
              <a:sym typeface="+mn-ea"/>
            </a:rPr>
            <a:t>where  a.rank = 1;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en-US" altLang="zh-CN" sz="1100">
              <a:sym typeface="+mn-ea"/>
            </a:rPr>
            <a:t>select   a.</a:t>
          </a:r>
          <a:r>
            <a:rPr lang="en-US" altLang="zh-CN">
              <a:sym typeface="+mn-ea"/>
            </a:rPr>
            <a:t>tag, a.user_count,  a.order_amount</a:t>
          </a:r>
          <a:r>
            <a:rPr lang="zh-CN" altLang="en-US">
              <a:sym typeface="+mn-ea"/>
            </a:rPr>
            <a:t>，</a:t>
          </a:r>
          <a:r>
            <a:rPr lang="en-US" altLang="zh-CN">
              <a:sym typeface="+mn-ea"/>
            </a:rPr>
            <a:t>a.</a:t>
          </a:r>
          <a:r>
            <a:rPr lang="en-US" altLang="zh-CN">
              <a:sym typeface="+mn-ea"/>
            </a:rPr>
            <a:t>order_amount_avg,  b. </a:t>
          </a:r>
          <a:r>
            <a:rPr lang="en-US" altLang="zh-CN">
              <a:sym typeface="+mn-ea"/>
            </a:rPr>
            <a:t>user_count_total, b.</a:t>
          </a:r>
          <a:r>
            <a:rPr lang="en-US" altLang="zh-CN">
              <a:sym typeface="+mn-ea"/>
            </a:rPr>
            <a:t> order_amount_total</a:t>
          </a:r>
          <a:endParaRPr lang="en-US" altLang="zh-CN">
            <a:sym typeface="+mn-ea"/>
          </a:endParaRPr>
        </a:p>
        <a:p>
          <a:pPr algn="l"/>
          <a:r>
            <a:rPr lang="en-US" altLang="zh-CN">
              <a:sym typeface="+mn-ea"/>
            </a:rPr>
            <a:t>, </a:t>
          </a:r>
          <a:r>
            <a:rPr lang="en-US" altLang="zh-CN">
              <a:sym typeface="+mn-ea"/>
            </a:rPr>
            <a:t>a.user_count/</a:t>
          </a:r>
          <a:r>
            <a:rPr lang="en-US" altLang="zh-CN">
              <a:sym typeface="+mn-ea"/>
            </a:rPr>
            <a:t>b. </a:t>
          </a:r>
          <a:r>
            <a:rPr lang="en-US" altLang="zh-CN">
              <a:sym typeface="+mn-ea"/>
            </a:rPr>
            <a:t>user_count_total  user_perc</a:t>
          </a:r>
          <a:endParaRPr lang="en-US" altLang="zh-CN">
            <a:sym typeface="+mn-ea"/>
          </a:endParaRPr>
        </a:p>
        <a:p>
          <a:pPr algn="l"/>
          <a:r>
            <a:rPr lang="en-US" altLang="zh-CN">
              <a:sym typeface="+mn-ea"/>
            </a:rPr>
            <a:t>,</a:t>
          </a:r>
          <a:r>
            <a:rPr lang="en-US" altLang="zh-CN">
              <a:sym typeface="+mn-ea"/>
            </a:rPr>
            <a:t>a.order_amount/</a:t>
          </a:r>
          <a:r>
            <a:rPr lang="en-US" altLang="zh-CN">
              <a:sym typeface="+mn-ea"/>
            </a:rPr>
            <a:t>b.</a:t>
          </a:r>
          <a:r>
            <a:rPr lang="en-US" altLang="zh-CN">
              <a:sym typeface="+mn-ea"/>
            </a:rPr>
            <a:t> order_amount_total  order_amount_perc </a:t>
          </a:r>
          <a:endParaRPr lang="en-US" altLang="zh-CN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from (select tag, count(1)   user_count,  sum(</a:t>
          </a:r>
          <a:r>
            <a:rPr lang="en-US" altLang="zh-CN">
              <a:sym typeface="+mn-ea"/>
            </a:rPr>
            <a:t>order_amount</a:t>
          </a:r>
          <a:r>
            <a:rPr lang="en-US" altLang="zh-CN" sz="1100">
              <a:sym typeface="+mn-ea"/>
            </a:rPr>
            <a:t>)   order_amount</a:t>
          </a:r>
          <a:r>
            <a:rPr lang="zh-CN" altLang="en-US" sz="1100">
              <a:sym typeface="+mn-ea"/>
            </a:rPr>
            <a:t>，</a:t>
          </a:r>
          <a:r>
            <a:rPr lang="en-US" altLang="zh-CN">
              <a:sym typeface="+mn-ea"/>
            </a:rPr>
            <a:t>sum(</a:t>
          </a:r>
          <a:r>
            <a:rPr lang="en-US" altLang="zh-CN">
              <a:sym typeface="+mn-ea"/>
            </a:rPr>
            <a:t>order_amount</a:t>
          </a:r>
          <a:r>
            <a:rPr lang="en-US" altLang="zh-CN">
              <a:sym typeface="+mn-ea"/>
            </a:rPr>
            <a:t>)/count</a:t>
          </a:r>
          <a:r>
            <a:rPr lang="en-US" altLang="zh-CN">
              <a:sym typeface="+mn-ea"/>
            </a:rPr>
            <a:t>(1)  </a:t>
          </a:r>
          <a:r>
            <a:rPr lang="zh-CN" altLang="en-US" sz="1100">
              <a:sym typeface="+mn-ea"/>
            </a:rPr>
            <a:t> </a:t>
          </a:r>
          <a:r>
            <a:rPr lang="en-US" altLang="zh-CN" sz="1100">
              <a:sym typeface="+mn-ea"/>
            </a:rPr>
            <a:t>order_amount_avg </a:t>
          </a:r>
          <a:endParaRPr lang="zh-CN" altLang="en-US" sz="1100"/>
        </a:p>
        <a:p>
          <a:pPr algn="l"/>
          <a:r>
            <a:rPr lang="en-US" altLang="zh-CN" sz="1100"/>
            <a:t>          from  </a:t>
          </a:r>
          <a:r>
            <a:rPr lang="en-US" altLang="zh-CN">
              <a:sym typeface="+mn-ea"/>
            </a:rPr>
            <a:t>tmp_</a:t>
          </a:r>
          <a:r>
            <a:rPr lang="zh-CN" altLang="en-US">
              <a:sym typeface="+mn-ea"/>
            </a:rPr>
            <a:t>user_</a:t>
          </a:r>
          <a:r>
            <a:rPr lang="en-US" altLang="zh-CN">
              <a:sym typeface="+mn-ea"/>
            </a:rPr>
            <a:t>recent_</a:t>
          </a:r>
          <a:r>
            <a:rPr lang="zh-CN" altLang="en-US">
              <a:sym typeface="+mn-ea"/>
            </a:rPr>
            <a:t>consume_info   </a:t>
          </a:r>
          <a:r>
            <a:rPr lang="en-US" altLang="zh-CN" sz="1100"/>
            <a:t>group by   tag ) a</a:t>
          </a:r>
          <a:endParaRPr lang="en-US" altLang="zh-CN" sz="1100"/>
        </a:p>
        <a:p>
          <a:pPr algn="l"/>
          <a:r>
            <a:rPr lang="en-US" altLang="zh-CN" sz="1100"/>
            <a:t>join </a:t>
          </a:r>
          <a:endParaRPr lang="en-US" altLang="zh-CN" sz="1100"/>
        </a:p>
        <a:p>
          <a:pPr algn="l"/>
          <a:r>
            <a:rPr lang="en-US" altLang="zh-CN" sz="1100"/>
            <a:t>(select  count</a:t>
          </a:r>
          <a:r>
            <a:rPr lang="en-US" altLang="zh-CN">
              <a:sym typeface="+mn-ea"/>
            </a:rPr>
            <a:t>(1)   user_count_total</a:t>
          </a:r>
          <a:r>
            <a:rPr lang="en-US" altLang="zh-CN">
              <a:sym typeface="+mn-ea"/>
            </a:rPr>
            <a:t>,  sum(</a:t>
          </a:r>
          <a:r>
            <a:rPr lang="en-US" altLang="zh-CN">
              <a:sym typeface="+mn-ea"/>
            </a:rPr>
            <a:t>order_amount</a:t>
          </a:r>
          <a:r>
            <a:rPr lang="en-US" altLang="zh-CN">
              <a:sym typeface="+mn-ea"/>
            </a:rPr>
            <a:t>)   order_amount_total  from  </a:t>
          </a:r>
          <a:r>
            <a:rPr lang="en-US" altLang="zh-CN">
              <a:sym typeface="+mn-ea"/>
            </a:rPr>
            <a:t>tmp_</a:t>
          </a:r>
          <a:r>
            <a:rPr lang="zh-CN" altLang="en-US">
              <a:sym typeface="+mn-ea"/>
            </a:rPr>
            <a:t>user_</a:t>
          </a:r>
          <a:r>
            <a:rPr lang="en-US" altLang="zh-CN">
              <a:sym typeface="+mn-ea"/>
            </a:rPr>
            <a:t>recent_</a:t>
          </a:r>
          <a:r>
            <a:rPr lang="zh-CN" altLang="en-US">
              <a:sym typeface="+mn-ea"/>
            </a:rPr>
            <a:t>consume_info </a:t>
          </a:r>
          <a:r>
            <a:rPr lang="en-US" altLang="zh-CN" sz="1100"/>
            <a:t> ) b ;</a:t>
          </a:r>
          <a:endParaRPr lang="en-US" altLang="zh-CN" sz="1100"/>
        </a:p>
        <a:p>
          <a:pPr algn="l"/>
          <a:endParaRPr lang="en-US" altLang="zh-CN" sz="1100"/>
        </a:p>
      </xdr:txBody>
    </xdr:sp>
    <xdr:clientData/>
  </xdr:twoCellAnchor>
  <xdr:twoCellAnchor>
    <xdr:from>
      <xdr:col>10</xdr:col>
      <xdr:colOff>815340</xdr:colOff>
      <xdr:row>34</xdr:row>
      <xdr:rowOff>130810</xdr:rowOff>
    </xdr:from>
    <xdr:to>
      <xdr:col>21</xdr:col>
      <xdr:colOff>387350</xdr:colOff>
      <xdr:row>65</xdr:row>
      <xdr:rowOff>35560</xdr:rowOff>
    </xdr:to>
    <xdr:sp>
      <xdr:nvSpPr>
        <xdr:cNvPr id="3" name="文本框 2"/>
        <xdr:cNvSpPr txBox="1"/>
      </xdr:nvSpPr>
      <xdr:spPr>
        <a:xfrm>
          <a:off x="11199495" y="6226810"/>
          <a:ext cx="9178925" cy="53378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按照上个</a:t>
          </a:r>
          <a:r>
            <a:rPr lang="en-US" altLang="zh-CN" sz="1100"/>
            <a:t>sql</a:t>
          </a:r>
          <a:r>
            <a:rPr lang="zh-CN" altLang="en-US" sz="1100"/>
            <a:t>去理解：</a:t>
          </a:r>
          <a:endParaRPr lang="zh-CN" altLang="en-US" sz="1100"/>
        </a:p>
        <a:p>
          <a:pPr algn="l"/>
          <a:endParaRPr lang="en-US" altLang="zh-CN" sz="1100"/>
        </a:p>
        <a:p>
          <a:pPr algn="l"/>
          <a:r>
            <a:rPr lang="en-US" altLang="zh-CN" sz="1100"/>
            <a:t>drop table tmp_</a:t>
          </a:r>
          <a:r>
            <a:rPr lang="zh-CN" altLang="en-US">
              <a:sym typeface="+mn-ea"/>
            </a:rPr>
            <a:t>user_consume</a:t>
          </a:r>
          <a:r>
            <a:rPr lang="en-US" altLang="zh-CN">
              <a:sym typeface="+mn-ea"/>
            </a:rPr>
            <a:t>_count</a:t>
          </a:r>
          <a:r>
            <a:rPr lang="zh-CN" altLang="en-US">
              <a:sym typeface="+mn-ea"/>
            </a:rPr>
            <a:t>_info</a:t>
          </a:r>
          <a:r>
            <a:rPr lang="en-US" altLang="zh-CN" sz="1100"/>
            <a:t>;</a:t>
          </a:r>
          <a:endParaRPr lang="en-US" altLang="zh-CN" sz="1100"/>
        </a:p>
        <a:p>
          <a:pPr algn="l"/>
          <a:r>
            <a:rPr lang="en-US" altLang="zh-CN" sz="1100"/>
            <a:t>create table  </a:t>
          </a:r>
          <a:r>
            <a:rPr lang="en-US" altLang="zh-CN">
              <a:sym typeface="+mn-ea"/>
            </a:rPr>
            <a:t>tmp_</a:t>
          </a:r>
          <a:r>
            <a:rPr lang="zh-CN" altLang="en-US">
              <a:sym typeface="+mn-ea"/>
            </a:rPr>
            <a:t>user_consume</a:t>
          </a:r>
          <a:r>
            <a:rPr lang="en-US" altLang="zh-CN">
              <a:sym typeface="+mn-ea"/>
            </a:rPr>
            <a:t>_count</a:t>
          </a:r>
          <a:r>
            <a:rPr lang="zh-CN" altLang="en-US">
              <a:sym typeface="+mn-ea"/>
            </a:rPr>
            <a:t>_info </a:t>
          </a:r>
          <a:r>
            <a:rPr lang="en-US" altLang="zh-CN" sz="1100"/>
            <a:t> as</a:t>
          </a:r>
          <a:endParaRPr lang="en-US" altLang="zh-CN" sz="1100"/>
        </a:p>
        <a:p>
          <a:pPr algn="l"/>
          <a:r>
            <a:rPr lang="en-US" altLang="zh-CN">
              <a:sym typeface="+mn-ea"/>
            </a:rPr>
            <a:t>select  uid, order_amount,  count(1)  order_count   </a:t>
          </a:r>
          <a:endParaRPr lang="en-US" altLang="zh-CN">
            <a:sym typeface="+mn-ea"/>
          </a:endParaRPr>
        </a:p>
        <a:p>
          <a:pPr algn="l"/>
          <a:r>
            <a:rPr lang="en-US" altLang="zh-CN">
              <a:sym typeface="+mn-ea"/>
            </a:rPr>
            <a:t>, </a:t>
          </a:r>
          <a:r>
            <a:rPr lang="en-US" altLang="zh-CN">
              <a:sym typeface="+mn-ea"/>
            </a:rPr>
            <a:t>case when  </a:t>
          </a:r>
          <a:r>
            <a:rPr lang="en-US" altLang="zh-CN">
              <a:sym typeface="+mn-ea"/>
            </a:rPr>
            <a:t>count(1)</a:t>
          </a:r>
          <a:r>
            <a:rPr lang="en-US" altLang="zh-CN">
              <a:sym typeface="+mn-ea"/>
            </a:rPr>
            <a:t> &lt;= 2 then '</a:t>
          </a:r>
          <a:r>
            <a:rPr lang="zh-CN" altLang="en-US">
              <a:sym typeface="+mn-ea"/>
            </a:rPr>
            <a:t>低频</a:t>
          </a:r>
          <a:r>
            <a:rPr lang="en-US" altLang="zh-CN">
              <a:sym typeface="+mn-ea"/>
            </a:rPr>
            <a:t>'   else '</a:t>
          </a:r>
          <a:r>
            <a:rPr lang="zh-CN" altLang="en-US">
              <a:sym typeface="+mn-ea"/>
            </a:rPr>
            <a:t>高频</a:t>
          </a:r>
          <a:r>
            <a:rPr lang="en-US" altLang="zh-CN">
              <a:sym typeface="+mn-ea"/>
            </a:rPr>
            <a:t>' end  tag1</a:t>
          </a:r>
          <a:endParaRPr lang="en-US" altLang="zh-CN" sz="1100"/>
        </a:p>
        <a:p>
          <a:pPr algn="l"/>
          <a:r>
            <a:rPr lang="en-US" altLang="zh-CN">
              <a:sym typeface="+mn-ea"/>
            </a:rPr>
            <a:t>from dw.user_consume_info  where  datediff(order_datetime,'xxx') &lt;=365  and  datediff(order_datetime,'xxx') &gt;=0   and  order_amount &gt; 0</a:t>
          </a:r>
          <a:r>
            <a:rPr lang="en-US" altLang="zh-CN" sz="1100"/>
            <a:t>  </a:t>
          </a:r>
          <a:endParaRPr lang="en-US" altLang="zh-CN" sz="1100"/>
        </a:p>
        <a:p>
          <a:pPr algn="l"/>
          <a:r>
            <a:rPr lang="en-US" altLang="zh-CN" sz="1100"/>
            <a:t>group by  uid;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en-US" altLang="zh-CN" sz="1100">
              <a:sym typeface="+mn-ea"/>
            </a:rPr>
            <a:t>select  a.tag</a:t>
          </a:r>
          <a:r>
            <a:rPr lang="en-US" altLang="zh-CN">
              <a:sym typeface="+mn-ea"/>
            </a:rPr>
            <a:t>, a.user_count,  a.order_amount</a:t>
          </a:r>
          <a:r>
            <a:rPr lang="zh-CN" altLang="en-US">
              <a:sym typeface="+mn-ea"/>
            </a:rPr>
            <a:t>，</a:t>
          </a:r>
          <a:r>
            <a:rPr lang="en-US" altLang="zh-CN">
              <a:sym typeface="+mn-ea"/>
            </a:rPr>
            <a:t>a.order_amount_avg,  b. user_count_total, b. order_amount_total</a:t>
          </a:r>
          <a:endParaRPr lang="en-US" altLang="zh-CN">
            <a:sym typeface="+mn-ea"/>
          </a:endParaRPr>
        </a:p>
        <a:p>
          <a:pPr algn="l"/>
          <a:r>
            <a:rPr lang="en-US" altLang="zh-CN">
              <a:sym typeface="+mn-ea"/>
            </a:rPr>
            <a:t>, a.user_count/b. user_count_total  user_perc</a:t>
          </a:r>
          <a:endParaRPr lang="en-US" altLang="zh-CN">
            <a:sym typeface="+mn-ea"/>
          </a:endParaRPr>
        </a:p>
        <a:p>
          <a:pPr algn="l"/>
          <a:r>
            <a:rPr lang="en-US" altLang="zh-CN">
              <a:sym typeface="+mn-ea"/>
            </a:rPr>
            <a:t>,a.order_amount/b. order_amount_total  order_amount_perc </a:t>
          </a:r>
          <a:endParaRPr lang="en-US" altLang="zh-CN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from (select  </a:t>
          </a:r>
          <a:r>
            <a:rPr lang="en-US" altLang="zh-CN">
              <a:sym typeface="+mn-ea"/>
            </a:rPr>
            <a:t> </a:t>
          </a:r>
          <a:r>
            <a:rPr lang="en-US" altLang="zh-CN">
              <a:sym typeface="+mn-ea"/>
            </a:rPr>
            <a:t>case when </a:t>
          </a:r>
          <a:r>
            <a:rPr lang="en-US" altLang="zh-CN">
              <a:sym typeface="+mn-ea"/>
            </a:rPr>
            <a:t>order_count &lt;= 10 then cast(order_count as string)  else '&gt;10'  end  tag </a:t>
          </a:r>
          <a:endParaRPr lang="en-US" altLang="zh-CN">
            <a:sym typeface="+mn-ea"/>
          </a:endParaRPr>
        </a:p>
        <a:p>
          <a:pPr algn="l"/>
          <a:r>
            <a:rPr lang="en-US" altLang="zh-CN">
              <a:sym typeface="+mn-ea"/>
            </a:rPr>
            <a:t>          ,count</a:t>
          </a:r>
          <a:r>
            <a:rPr lang="en-US" altLang="zh-CN" sz="1100">
              <a:sym typeface="+mn-ea"/>
            </a:rPr>
            <a:t>(1)   user_count,  sum(</a:t>
          </a:r>
          <a:r>
            <a:rPr lang="en-US" altLang="zh-CN">
              <a:sym typeface="+mn-ea"/>
            </a:rPr>
            <a:t>order_amount</a:t>
          </a:r>
          <a:r>
            <a:rPr lang="en-US" altLang="zh-CN" sz="1100">
              <a:sym typeface="+mn-ea"/>
            </a:rPr>
            <a:t>)   order_amount</a:t>
          </a:r>
          <a:r>
            <a:rPr lang="zh-CN" altLang="en-US" sz="1100">
              <a:sym typeface="+mn-ea"/>
            </a:rPr>
            <a:t>，</a:t>
          </a:r>
          <a:r>
            <a:rPr lang="en-US" altLang="zh-CN">
              <a:sym typeface="+mn-ea"/>
            </a:rPr>
            <a:t>sum(order_amount)/count(1)  </a:t>
          </a:r>
          <a:r>
            <a:rPr lang="zh-CN" altLang="en-US" sz="1100">
              <a:sym typeface="+mn-ea"/>
            </a:rPr>
            <a:t> </a:t>
          </a:r>
          <a:r>
            <a:rPr lang="en-US" altLang="zh-CN" sz="1100">
              <a:sym typeface="+mn-ea"/>
            </a:rPr>
            <a:t>order_amount_avg </a:t>
          </a:r>
          <a:endParaRPr lang="zh-CN" altLang="en-US" sz="1100"/>
        </a:p>
        <a:p>
          <a:pPr algn="l"/>
          <a:r>
            <a:rPr lang="en-US" altLang="zh-CN" sz="1100"/>
            <a:t>          from  </a:t>
          </a:r>
          <a:r>
            <a:rPr lang="en-US" altLang="zh-CN">
              <a:sym typeface="+mn-ea"/>
            </a:rPr>
            <a:t>tmp_</a:t>
          </a:r>
          <a:r>
            <a:rPr lang="zh-CN" altLang="en-US">
              <a:sym typeface="+mn-ea"/>
            </a:rPr>
            <a:t>user_consume</a:t>
          </a:r>
          <a:r>
            <a:rPr lang="en-US" altLang="zh-CN">
              <a:sym typeface="+mn-ea"/>
            </a:rPr>
            <a:t>_count</a:t>
          </a:r>
          <a:r>
            <a:rPr lang="zh-CN" altLang="en-US">
              <a:sym typeface="+mn-ea"/>
            </a:rPr>
            <a:t>_info</a:t>
          </a:r>
          <a:r>
            <a:rPr lang="zh-CN" altLang="en-US">
              <a:sym typeface="+mn-ea"/>
            </a:rPr>
            <a:t>   </a:t>
          </a:r>
          <a:endParaRPr lang="zh-CN" altLang="en-US">
            <a:sym typeface="+mn-ea"/>
          </a:endParaRPr>
        </a:p>
        <a:p>
          <a:pPr algn="l"/>
          <a:r>
            <a:rPr lang="zh-CN" altLang="en-US">
              <a:sym typeface="+mn-ea"/>
            </a:rPr>
            <a:t>          </a:t>
          </a:r>
          <a:r>
            <a:rPr lang="en-US" altLang="zh-CN" sz="1100"/>
            <a:t>group by   case when </a:t>
          </a:r>
          <a:r>
            <a:rPr lang="en-US" altLang="zh-CN">
              <a:sym typeface="+mn-ea"/>
            </a:rPr>
            <a:t>order_count &lt;= 10 then cast(order_count as string)  else '&gt;10'  end </a:t>
          </a:r>
          <a:r>
            <a:rPr lang="en-US" altLang="zh-CN" sz="1100"/>
            <a:t> ) a</a:t>
          </a:r>
          <a:endParaRPr lang="en-US" altLang="zh-CN" sz="1100"/>
        </a:p>
        <a:p>
          <a:pPr algn="l"/>
          <a:r>
            <a:rPr lang="en-US" altLang="zh-CN" sz="1100"/>
            <a:t>join </a:t>
          </a:r>
          <a:endParaRPr lang="en-US" altLang="zh-CN" sz="1100"/>
        </a:p>
        <a:p>
          <a:pPr algn="l"/>
          <a:r>
            <a:rPr lang="en-US" altLang="zh-CN" sz="1100"/>
            <a:t>(select  count</a:t>
          </a:r>
          <a:r>
            <a:rPr lang="en-US" altLang="zh-CN">
              <a:sym typeface="+mn-ea"/>
            </a:rPr>
            <a:t>(1)   user_count_total,  sum(order_amount)   order_amount_total  from  </a:t>
          </a:r>
          <a:r>
            <a:rPr lang="en-US" altLang="zh-CN">
              <a:sym typeface="+mn-ea"/>
            </a:rPr>
            <a:t>tmp_</a:t>
          </a:r>
          <a:r>
            <a:rPr lang="zh-CN" altLang="en-US">
              <a:sym typeface="+mn-ea"/>
            </a:rPr>
            <a:t>user_consume</a:t>
          </a:r>
          <a:r>
            <a:rPr lang="en-US" altLang="zh-CN">
              <a:sym typeface="+mn-ea"/>
            </a:rPr>
            <a:t>_count</a:t>
          </a:r>
          <a:r>
            <a:rPr lang="zh-CN" altLang="en-US">
              <a:sym typeface="+mn-ea"/>
            </a:rPr>
            <a:t>_info</a:t>
          </a:r>
          <a:r>
            <a:rPr lang="zh-CN" altLang="en-US">
              <a:sym typeface="+mn-ea"/>
            </a:rPr>
            <a:t> </a:t>
          </a:r>
          <a:r>
            <a:rPr lang="en-US" altLang="zh-CN" sz="1100"/>
            <a:t> ) b ;</a:t>
          </a:r>
          <a:endParaRPr lang="en-US" altLang="zh-CN" sz="1100"/>
        </a:p>
        <a:p>
          <a:pPr algn="l"/>
          <a:endParaRPr lang="en-US" altLang="zh-CN" sz="1100"/>
        </a:p>
      </xdr:txBody>
    </xdr:sp>
    <xdr:clientData/>
  </xdr:twoCellAnchor>
  <xdr:twoCellAnchor>
    <xdr:from>
      <xdr:col>23</xdr:col>
      <xdr:colOff>66675</xdr:colOff>
      <xdr:row>33</xdr:row>
      <xdr:rowOff>22860</xdr:rowOff>
    </xdr:from>
    <xdr:to>
      <xdr:col>34</xdr:col>
      <xdr:colOff>255905</xdr:colOff>
      <xdr:row>63</xdr:row>
      <xdr:rowOff>102870</xdr:rowOff>
    </xdr:to>
    <xdr:sp>
      <xdr:nvSpPr>
        <xdr:cNvPr id="4" name="文本框 3"/>
        <xdr:cNvSpPr txBox="1"/>
      </xdr:nvSpPr>
      <xdr:spPr>
        <a:xfrm>
          <a:off x="21526500" y="5943600"/>
          <a:ext cx="9178925" cy="53378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  <a:p>
          <a:pPr algn="l"/>
          <a:endParaRPr lang="en-US" altLang="zh-CN" sz="1100"/>
        </a:p>
        <a:p>
          <a:pPr algn="l"/>
          <a:r>
            <a:rPr lang="en-US" altLang="zh-CN" sz="1100"/>
            <a:t>drop table tmp_</a:t>
          </a:r>
          <a:r>
            <a:rPr lang="zh-CN" altLang="en-US">
              <a:sym typeface="+mn-ea"/>
            </a:rPr>
            <a:t>user_consume</a:t>
          </a:r>
          <a:r>
            <a:rPr lang="en-US" altLang="zh-CN">
              <a:sym typeface="+mn-ea"/>
            </a:rPr>
            <a:t>_amount</a:t>
          </a:r>
          <a:r>
            <a:rPr lang="zh-CN" altLang="en-US">
              <a:sym typeface="+mn-ea"/>
            </a:rPr>
            <a:t>_info</a:t>
          </a:r>
          <a:r>
            <a:rPr lang="en-US" altLang="zh-CN" sz="1100"/>
            <a:t>;</a:t>
          </a:r>
          <a:endParaRPr lang="en-US" altLang="zh-CN" sz="1100"/>
        </a:p>
        <a:p>
          <a:pPr algn="l"/>
          <a:r>
            <a:rPr lang="en-US" altLang="zh-CN" sz="1100"/>
            <a:t>create table  </a:t>
          </a:r>
          <a:r>
            <a:rPr lang="en-US" altLang="zh-CN">
              <a:sym typeface="+mn-ea"/>
            </a:rPr>
            <a:t>tmp_</a:t>
          </a:r>
          <a:r>
            <a:rPr lang="zh-CN" altLang="en-US">
              <a:sym typeface="+mn-ea"/>
            </a:rPr>
            <a:t>user_consume</a:t>
          </a:r>
          <a:r>
            <a:rPr lang="en-US" altLang="zh-CN">
              <a:sym typeface="+mn-ea"/>
            </a:rPr>
            <a:t>_count</a:t>
          </a:r>
          <a:r>
            <a:rPr lang="zh-CN" altLang="en-US">
              <a:sym typeface="+mn-ea"/>
            </a:rPr>
            <a:t>_info </a:t>
          </a:r>
          <a:r>
            <a:rPr lang="en-US" altLang="zh-CN" sz="1100"/>
            <a:t> as </a:t>
          </a:r>
          <a:endParaRPr lang="en-US" altLang="zh-CN" sz="1100"/>
        </a:p>
        <a:p>
          <a:pPr algn="l"/>
          <a:r>
            <a:rPr lang="en-US" altLang="zh-CN">
              <a:sym typeface="+mn-ea"/>
            </a:rPr>
            <a:t>select  uid,  </a:t>
          </a:r>
          <a:r>
            <a:rPr lang="en-US" altLang="zh-CN">
              <a:sym typeface="+mn-ea"/>
            </a:rPr>
            <a:t>sum(order_amount)</a:t>
          </a:r>
          <a:r>
            <a:rPr lang="en-US" altLang="zh-CN">
              <a:sym typeface="+mn-ea"/>
            </a:rPr>
            <a:t>  user_order_amount    </a:t>
          </a:r>
          <a:endParaRPr lang="en-US" altLang="zh-CN">
            <a:sym typeface="+mn-ea"/>
          </a:endParaRPr>
        </a:p>
        <a:p>
          <a:pPr algn="l"/>
          <a:r>
            <a:rPr lang="en-US" altLang="zh-CN">
              <a:sym typeface="+mn-ea"/>
            </a:rPr>
            <a:t>, </a:t>
          </a:r>
          <a:r>
            <a:rPr lang="en-US" altLang="zh-CN">
              <a:sym typeface="+mn-ea"/>
            </a:rPr>
            <a:t>case when  </a:t>
          </a:r>
          <a:r>
            <a:rPr lang="en-US" altLang="zh-CN">
              <a:sym typeface="+mn-ea"/>
            </a:rPr>
            <a:t>sum(order_amount)</a:t>
          </a:r>
          <a:r>
            <a:rPr lang="en-US" altLang="zh-CN">
              <a:sym typeface="+mn-ea"/>
            </a:rPr>
            <a:t> &lt;</a:t>
          </a:r>
          <a:r>
            <a:rPr lang="en-US" altLang="zh-CN">
              <a:sym typeface="+mn-ea"/>
            </a:rPr>
            <a:t>3</a:t>
          </a:r>
          <a:r>
            <a:rPr lang="en-US" altLang="zh-CN">
              <a:sym typeface="+mn-ea"/>
            </a:rPr>
            <a:t>0</a:t>
          </a:r>
          <a:r>
            <a:rPr lang="en-US" altLang="zh-CN">
              <a:sym typeface="+mn-ea"/>
            </a:rPr>
            <a:t>0</a:t>
          </a:r>
          <a:r>
            <a:rPr lang="en-US" altLang="zh-CN">
              <a:sym typeface="+mn-ea"/>
            </a:rPr>
            <a:t> then '</a:t>
          </a:r>
          <a:r>
            <a:rPr lang="zh-CN" altLang="en-US">
              <a:sym typeface="+mn-ea"/>
            </a:rPr>
            <a:t>低</a:t>
          </a:r>
          <a:r>
            <a:rPr lang="zh-CN" altLang="en-US">
              <a:sym typeface="+mn-ea"/>
            </a:rPr>
            <a:t>额</a:t>
          </a:r>
          <a:r>
            <a:rPr lang="en-US" altLang="zh-CN">
              <a:sym typeface="+mn-ea"/>
            </a:rPr>
            <a:t>'   else '</a:t>
          </a:r>
          <a:r>
            <a:rPr lang="zh-CN" altLang="en-US">
              <a:sym typeface="+mn-ea"/>
            </a:rPr>
            <a:t>高</a:t>
          </a:r>
          <a:r>
            <a:rPr lang="zh-CN" altLang="en-US">
              <a:sym typeface="+mn-ea"/>
            </a:rPr>
            <a:t>额</a:t>
          </a:r>
          <a:r>
            <a:rPr lang="en-US" altLang="zh-CN">
              <a:sym typeface="+mn-ea"/>
            </a:rPr>
            <a:t>' end  tag1</a:t>
          </a:r>
          <a:endParaRPr lang="en-US" altLang="zh-CN" sz="1100"/>
        </a:p>
        <a:p>
          <a:pPr algn="l"/>
          <a:r>
            <a:rPr lang="en-US" altLang="zh-CN">
              <a:sym typeface="+mn-ea"/>
            </a:rPr>
            <a:t>from dw.user_consume_info  where  datediff(order_datetime,'xxx') &lt;=365  and  datediff(order_datetime,'xxx') &gt;=0   and  order_amount &gt; 0</a:t>
          </a:r>
          <a:r>
            <a:rPr lang="en-US" altLang="zh-CN" sz="1100"/>
            <a:t>  </a:t>
          </a:r>
          <a:endParaRPr lang="en-US" altLang="zh-CN" sz="1100"/>
        </a:p>
        <a:p>
          <a:pPr algn="l"/>
          <a:r>
            <a:rPr lang="en-US" altLang="zh-CN" sz="1100"/>
            <a:t>group by  uid;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en-US" altLang="zh-CN" sz="1100">
              <a:sym typeface="+mn-ea"/>
            </a:rPr>
            <a:t>select  a.tag</a:t>
          </a:r>
          <a:r>
            <a:rPr lang="en-US" altLang="zh-CN">
              <a:sym typeface="+mn-ea"/>
            </a:rPr>
            <a:t>, a.user_count,  a.order_amount</a:t>
          </a:r>
          <a:r>
            <a:rPr lang="zh-CN" altLang="en-US">
              <a:sym typeface="+mn-ea"/>
            </a:rPr>
            <a:t>，</a:t>
          </a:r>
          <a:r>
            <a:rPr lang="en-US" altLang="zh-CN">
              <a:sym typeface="+mn-ea"/>
            </a:rPr>
            <a:t>a.order_amount_avg,  b. user_count_total, b. order_amount_total</a:t>
          </a:r>
          <a:endParaRPr lang="en-US" altLang="zh-CN">
            <a:sym typeface="+mn-ea"/>
          </a:endParaRPr>
        </a:p>
        <a:p>
          <a:pPr algn="l"/>
          <a:r>
            <a:rPr lang="en-US" altLang="zh-CN">
              <a:sym typeface="+mn-ea"/>
            </a:rPr>
            <a:t>, a.user_count/b. user_count_total  user_perc</a:t>
          </a:r>
          <a:endParaRPr lang="en-US" altLang="zh-CN">
            <a:sym typeface="+mn-ea"/>
          </a:endParaRPr>
        </a:p>
        <a:p>
          <a:pPr algn="l"/>
          <a:r>
            <a:rPr lang="en-US" altLang="zh-CN">
              <a:sym typeface="+mn-ea"/>
            </a:rPr>
            <a:t>,a.order_amount/b. order_amount_total  order_amount_perc </a:t>
          </a:r>
          <a:endParaRPr lang="en-US" altLang="zh-CN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from (select  </a:t>
          </a:r>
          <a:r>
            <a:rPr lang="en-US" altLang="zh-CN">
              <a:sym typeface="+mn-ea"/>
            </a:rPr>
            <a:t> </a:t>
          </a:r>
          <a:r>
            <a:rPr lang="en-US" altLang="zh-CN">
              <a:sym typeface="+mn-ea"/>
            </a:rPr>
            <a:t>case when </a:t>
          </a:r>
          <a:r>
            <a:rPr lang="en-US" altLang="zh-CN">
              <a:sym typeface="+mn-ea"/>
            </a:rPr>
            <a:t>user_order_amount </a:t>
          </a:r>
          <a:r>
            <a:rPr lang="en-US" altLang="zh-CN">
              <a:sym typeface="+mn-ea"/>
            </a:rPr>
            <a:t> &lt; 30 then '[0-30)'  *** else '500+'  end</a:t>
          </a:r>
          <a:r>
            <a:rPr lang="en-US" altLang="zh-CN">
              <a:sym typeface="+mn-ea"/>
            </a:rPr>
            <a:t>  tag </a:t>
          </a:r>
          <a:endParaRPr lang="en-US" altLang="zh-CN">
            <a:sym typeface="+mn-ea"/>
          </a:endParaRPr>
        </a:p>
        <a:p>
          <a:pPr algn="l"/>
          <a:r>
            <a:rPr lang="en-US" altLang="zh-CN">
              <a:sym typeface="+mn-ea"/>
            </a:rPr>
            <a:t>          ,count</a:t>
          </a:r>
          <a:r>
            <a:rPr lang="en-US" altLang="zh-CN" sz="1100">
              <a:sym typeface="+mn-ea"/>
            </a:rPr>
            <a:t>(1)   user_count,  sum(</a:t>
          </a:r>
          <a:r>
            <a:rPr lang="en-US" altLang="zh-CN">
              <a:sym typeface="+mn-ea"/>
            </a:rPr>
            <a:t>user_order_amount</a:t>
          </a:r>
          <a:r>
            <a:rPr lang="en-US" altLang="zh-CN" sz="1100">
              <a:sym typeface="+mn-ea"/>
            </a:rPr>
            <a:t>)   order_amount</a:t>
          </a:r>
          <a:r>
            <a:rPr lang="zh-CN" altLang="en-US" sz="1100">
              <a:sym typeface="+mn-ea"/>
            </a:rPr>
            <a:t>，</a:t>
          </a:r>
          <a:r>
            <a:rPr lang="en-US" altLang="zh-CN">
              <a:sym typeface="+mn-ea"/>
            </a:rPr>
            <a:t>sum(</a:t>
          </a:r>
          <a:r>
            <a:rPr lang="en-US" altLang="zh-CN">
              <a:sym typeface="+mn-ea"/>
            </a:rPr>
            <a:t>user_order_amount</a:t>
          </a:r>
          <a:r>
            <a:rPr lang="en-US" altLang="zh-CN">
              <a:sym typeface="+mn-ea"/>
            </a:rPr>
            <a:t>)/count(1)  </a:t>
          </a:r>
          <a:r>
            <a:rPr lang="zh-CN" altLang="en-US" sz="1100">
              <a:sym typeface="+mn-ea"/>
            </a:rPr>
            <a:t> </a:t>
          </a:r>
          <a:r>
            <a:rPr lang="en-US" altLang="zh-CN" sz="1100">
              <a:sym typeface="+mn-ea"/>
            </a:rPr>
            <a:t>order_amount_avg </a:t>
          </a:r>
          <a:endParaRPr lang="zh-CN" altLang="en-US" sz="1100"/>
        </a:p>
        <a:p>
          <a:pPr algn="l"/>
          <a:r>
            <a:rPr lang="en-US" altLang="zh-CN" sz="1100"/>
            <a:t>          from  </a:t>
          </a:r>
          <a:r>
            <a:rPr lang="en-US" altLang="zh-CN">
              <a:sym typeface="+mn-ea"/>
            </a:rPr>
            <a:t>tmp_</a:t>
          </a:r>
          <a:r>
            <a:rPr lang="zh-CN" altLang="en-US">
              <a:sym typeface="+mn-ea"/>
            </a:rPr>
            <a:t>user_consume</a:t>
          </a:r>
          <a:r>
            <a:rPr lang="en-US" altLang="zh-CN">
              <a:sym typeface="+mn-ea"/>
            </a:rPr>
            <a:t>_amount</a:t>
          </a:r>
          <a:r>
            <a:rPr lang="zh-CN" altLang="en-US">
              <a:sym typeface="+mn-ea"/>
            </a:rPr>
            <a:t>_info</a:t>
          </a:r>
          <a:endParaRPr lang="zh-CN" altLang="en-US">
            <a:sym typeface="+mn-ea"/>
          </a:endParaRPr>
        </a:p>
        <a:p>
          <a:pPr algn="l"/>
          <a:r>
            <a:rPr lang="zh-CN" altLang="en-US">
              <a:sym typeface="+mn-ea"/>
            </a:rPr>
            <a:t>          </a:t>
          </a:r>
          <a:r>
            <a:rPr lang="en-US" altLang="zh-CN" sz="1100"/>
            <a:t>group by   case when </a:t>
          </a:r>
          <a:r>
            <a:rPr lang="en-US" altLang="zh-CN">
              <a:sym typeface="+mn-ea"/>
            </a:rPr>
            <a:t>user_order_amount </a:t>
          </a:r>
          <a:r>
            <a:rPr lang="en-US" altLang="zh-CN">
              <a:sym typeface="+mn-ea"/>
            </a:rPr>
            <a:t> &lt; 30 then '[0-30)'  *** else '500+'  end </a:t>
          </a:r>
          <a:r>
            <a:rPr lang="en-US" altLang="zh-CN" sz="1100"/>
            <a:t> ) a</a:t>
          </a:r>
          <a:endParaRPr lang="en-US" altLang="zh-CN" sz="1100"/>
        </a:p>
        <a:p>
          <a:pPr algn="l"/>
          <a:r>
            <a:rPr lang="en-US" altLang="zh-CN" sz="1100"/>
            <a:t>join </a:t>
          </a:r>
          <a:endParaRPr lang="en-US" altLang="zh-CN" sz="1100"/>
        </a:p>
        <a:p>
          <a:pPr algn="l"/>
          <a:r>
            <a:rPr lang="en-US" altLang="zh-CN" sz="1100"/>
            <a:t>(select  count</a:t>
          </a:r>
          <a:r>
            <a:rPr lang="en-US" altLang="zh-CN">
              <a:sym typeface="+mn-ea"/>
            </a:rPr>
            <a:t>(1)   user_count_total,  sum(</a:t>
          </a:r>
          <a:r>
            <a:rPr lang="en-US" altLang="zh-CN">
              <a:sym typeface="+mn-ea"/>
            </a:rPr>
            <a:t>user_order_amount</a:t>
          </a:r>
          <a:r>
            <a:rPr lang="en-US" altLang="zh-CN">
              <a:sym typeface="+mn-ea"/>
            </a:rPr>
            <a:t>)   order_amount_total  from  </a:t>
          </a:r>
          <a:r>
            <a:rPr lang="en-US" altLang="zh-CN">
              <a:sym typeface="+mn-ea"/>
            </a:rPr>
            <a:t>tmp_</a:t>
          </a:r>
          <a:r>
            <a:rPr lang="zh-CN" altLang="en-US">
              <a:sym typeface="+mn-ea"/>
            </a:rPr>
            <a:t>user_consume</a:t>
          </a:r>
          <a:r>
            <a:rPr lang="en-US" altLang="zh-CN">
              <a:sym typeface="+mn-ea"/>
            </a:rPr>
            <a:t>_amount</a:t>
          </a:r>
          <a:r>
            <a:rPr lang="zh-CN" altLang="en-US">
              <a:sym typeface="+mn-ea"/>
            </a:rPr>
            <a:t>_info</a:t>
          </a:r>
          <a:r>
            <a:rPr lang="zh-CN" altLang="en-US">
              <a:sym typeface="+mn-ea"/>
            </a:rPr>
            <a:t> </a:t>
          </a:r>
          <a:r>
            <a:rPr lang="en-US" altLang="zh-CN" sz="1100"/>
            <a:t> ) b ;</a:t>
          </a:r>
          <a:endParaRPr lang="en-US" altLang="zh-CN" sz="1100"/>
        </a:p>
        <a:p>
          <a:pPr algn="l"/>
          <a:endParaRPr lang="en-US" altLang="zh-CN" sz="1100"/>
        </a:p>
      </xdr:txBody>
    </xdr:sp>
    <xdr:clientData/>
  </xdr:twoCellAnchor>
  <xdr:twoCellAnchor>
    <xdr:from>
      <xdr:col>0</xdr:col>
      <xdr:colOff>690880</xdr:colOff>
      <xdr:row>84</xdr:row>
      <xdr:rowOff>22860</xdr:rowOff>
    </xdr:from>
    <xdr:to>
      <xdr:col>9</xdr:col>
      <xdr:colOff>393700</xdr:colOff>
      <xdr:row>121</xdr:row>
      <xdr:rowOff>164465</xdr:rowOff>
    </xdr:to>
    <xdr:sp>
      <xdr:nvSpPr>
        <xdr:cNvPr id="5" name="文本框 4"/>
        <xdr:cNvSpPr txBox="1"/>
      </xdr:nvSpPr>
      <xdr:spPr>
        <a:xfrm>
          <a:off x="690880" y="15041880"/>
          <a:ext cx="9178290" cy="662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en-US" altLang="zh-CN">
              <a:sym typeface="+mn-ea"/>
            </a:rPr>
            <a:t>select   a.</a:t>
          </a:r>
          <a:r>
            <a:rPr lang="en-US" altLang="zh-CN">
              <a:sym typeface="+mn-ea"/>
            </a:rPr>
            <a:t>rtag, a.ftag, a.mtag, </a:t>
          </a:r>
          <a:r>
            <a:rPr lang="en-US" altLang="zh-CN">
              <a:sym typeface="+mn-ea"/>
            </a:rPr>
            <a:t>a.</a:t>
          </a:r>
          <a:r>
            <a:rPr lang="en-US" altLang="zh-CN">
              <a:sym typeface="+mn-ea"/>
            </a:rPr>
            <a:t>tag, a.user_count,  a.order_amount</a:t>
          </a:r>
          <a:r>
            <a:rPr lang="zh-CN" altLang="en-US">
              <a:sym typeface="+mn-ea"/>
            </a:rPr>
            <a:t>，</a:t>
          </a:r>
          <a:r>
            <a:rPr lang="en-US" altLang="zh-CN">
              <a:sym typeface="+mn-ea"/>
            </a:rPr>
            <a:t>a.</a:t>
          </a:r>
          <a:r>
            <a:rPr lang="en-US" altLang="zh-CN">
              <a:sym typeface="+mn-ea"/>
            </a:rPr>
            <a:t>order_amount_avg,  b. </a:t>
          </a:r>
          <a:r>
            <a:rPr lang="en-US" altLang="zh-CN">
              <a:sym typeface="+mn-ea"/>
            </a:rPr>
            <a:t>user_count_total, b.</a:t>
          </a:r>
          <a:r>
            <a:rPr lang="en-US" altLang="zh-CN">
              <a:sym typeface="+mn-ea"/>
            </a:rPr>
            <a:t> order_amount_total</a:t>
          </a:r>
          <a:endParaRPr lang="en-US" altLang="zh-CN">
            <a:sym typeface="+mn-ea"/>
          </a:endParaRPr>
        </a:p>
        <a:p>
          <a:pPr algn="l"/>
          <a:r>
            <a:rPr lang="en-US" altLang="zh-CN">
              <a:sym typeface="+mn-ea"/>
            </a:rPr>
            <a:t>, </a:t>
          </a:r>
          <a:r>
            <a:rPr lang="en-US" altLang="zh-CN">
              <a:sym typeface="+mn-ea"/>
            </a:rPr>
            <a:t>a.user_count/</a:t>
          </a:r>
          <a:r>
            <a:rPr lang="en-US" altLang="zh-CN">
              <a:sym typeface="+mn-ea"/>
            </a:rPr>
            <a:t>b. </a:t>
          </a:r>
          <a:r>
            <a:rPr lang="en-US" altLang="zh-CN">
              <a:sym typeface="+mn-ea"/>
            </a:rPr>
            <a:t>user_count_total  user_perc</a:t>
          </a:r>
          <a:endParaRPr lang="en-US" altLang="zh-CN">
            <a:sym typeface="+mn-ea"/>
          </a:endParaRPr>
        </a:p>
        <a:p>
          <a:pPr algn="l"/>
          <a:r>
            <a:rPr lang="en-US" altLang="zh-CN">
              <a:sym typeface="+mn-ea"/>
            </a:rPr>
            <a:t>,</a:t>
          </a:r>
          <a:r>
            <a:rPr lang="en-US" altLang="zh-CN">
              <a:sym typeface="+mn-ea"/>
            </a:rPr>
            <a:t>a.order_amount/</a:t>
          </a:r>
          <a:r>
            <a:rPr lang="en-US" altLang="zh-CN">
              <a:sym typeface="+mn-ea"/>
            </a:rPr>
            <a:t>b.</a:t>
          </a:r>
          <a:r>
            <a:rPr lang="en-US" altLang="zh-CN">
              <a:sym typeface="+mn-ea"/>
            </a:rPr>
            <a:t> order_amount_total  order_amount_perc </a:t>
          </a:r>
          <a:endParaRPr lang="en-US" altLang="zh-CN" sz="1100"/>
        </a:p>
        <a:p>
          <a:pPr algn="l"/>
          <a:r>
            <a:rPr lang="en-US" altLang="zh-CN" sz="1100"/>
            <a:t>from (</a:t>
          </a:r>
          <a:endParaRPr lang="en-US" altLang="zh-CN" sz="1100"/>
        </a:p>
        <a:p>
          <a:pPr algn="l"/>
          <a:r>
            <a:rPr lang="en-US" altLang="zh-CN">
              <a:sym typeface="+mn-ea"/>
            </a:rPr>
            <a:t>select   </a:t>
          </a:r>
          <a:r>
            <a:rPr lang="en-US" altLang="zh-CN">
              <a:sym typeface="+mn-ea"/>
            </a:rPr>
            <a:t>r.tag1 rtag, f.tag1 ftag, m.tag1  mtag, </a:t>
          </a:r>
          <a:r>
            <a:rPr lang="en-US" altLang="zh-CN">
              <a:sym typeface="+mn-ea"/>
            </a:rPr>
            <a:t>a.</a:t>
          </a:r>
          <a:r>
            <a:rPr lang="en-US" altLang="zh-CN">
              <a:sym typeface="+mn-ea"/>
            </a:rPr>
            <a:t>tag,    a.</a:t>
          </a:r>
          <a:r>
            <a:rPr lang="en-US" altLang="zh-CN">
              <a:sym typeface="+mn-ea"/>
            </a:rPr>
            <a:t>count(1)   user_count,  a.sum(</a:t>
          </a:r>
          <a:r>
            <a:rPr lang="en-US" altLang="zh-CN">
              <a:sym typeface="+mn-ea"/>
            </a:rPr>
            <a:t>order_amount</a:t>
          </a:r>
          <a:r>
            <a:rPr lang="en-US" altLang="zh-CN">
              <a:sym typeface="+mn-ea"/>
            </a:rPr>
            <a:t>)   order_amount</a:t>
          </a:r>
          <a:r>
            <a:rPr lang="zh-CN" altLang="en-US">
              <a:sym typeface="+mn-ea"/>
            </a:rPr>
            <a:t>，</a:t>
          </a:r>
          <a:r>
            <a:rPr lang="en-US" altLang="zh-CN">
              <a:sym typeface="+mn-ea"/>
            </a:rPr>
            <a:t>a.</a:t>
          </a:r>
          <a:r>
            <a:rPr lang="en-US" altLang="zh-CN">
              <a:sym typeface="+mn-ea"/>
            </a:rPr>
            <a:t>sum(</a:t>
          </a:r>
          <a:r>
            <a:rPr lang="en-US" altLang="zh-CN">
              <a:sym typeface="+mn-ea"/>
            </a:rPr>
            <a:t>order_amount</a:t>
          </a:r>
          <a:r>
            <a:rPr lang="en-US" altLang="zh-CN">
              <a:sym typeface="+mn-ea"/>
            </a:rPr>
            <a:t>)/a.count</a:t>
          </a:r>
          <a:r>
            <a:rPr lang="en-US" altLang="zh-CN">
              <a:sym typeface="+mn-ea"/>
            </a:rPr>
            <a:t>(1)  </a:t>
          </a:r>
          <a:r>
            <a:rPr lang="zh-CN" altLang="en-US">
              <a:sym typeface="+mn-ea"/>
            </a:rPr>
            <a:t> </a:t>
          </a:r>
          <a:r>
            <a:rPr lang="en-US" altLang="zh-CN">
              <a:sym typeface="+mn-ea"/>
            </a:rPr>
            <a:t>order_amount_avg</a:t>
          </a:r>
          <a:endParaRPr lang="en-US" altLang="zh-CN">
            <a:sym typeface="+mn-ea"/>
          </a:endParaRPr>
        </a:p>
        <a:p>
          <a:pPr algn="l"/>
          <a:r>
            <a:rPr lang="en-US" altLang="zh-CN">
              <a:sym typeface="+mn-ea"/>
            </a:rPr>
            <a:t>, </a:t>
          </a:r>
          <a:r>
            <a:rPr lang="en-US" altLang="zh-CN">
              <a:sym typeface="+mn-ea"/>
            </a:rPr>
            <a:t>a.user_count/</a:t>
          </a:r>
          <a:r>
            <a:rPr lang="en-US" altLang="zh-CN">
              <a:sym typeface="+mn-ea"/>
            </a:rPr>
            <a:t>b. </a:t>
          </a:r>
          <a:r>
            <a:rPr lang="en-US" altLang="zh-CN">
              <a:sym typeface="+mn-ea"/>
            </a:rPr>
            <a:t>user_count_total  user_perc</a:t>
          </a:r>
          <a:endParaRPr lang="en-US" altLang="zh-CN">
            <a:sym typeface="+mn-ea"/>
          </a:endParaRPr>
        </a:p>
        <a:p>
          <a:pPr algn="l"/>
          <a:r>
            <a:rPr lang="en-US" altLang="zh-CN">
              <a:sym typeface="+mn-ea"/>
            </a:rPr>
            <a:t>,</a:t>
          </a:r>
          <a:r>
            <a:rPr lang="en-US" altLang="zh-CN">
              <a:sym typeface="+mn-ea"/>
            </a:rPr>
            <a:t>a.order_amount/</a:t>
          </a:r>
          <a:r>
            <a:rPr lang="en-US" altLang="zh-CN">
              <a:sym typeface="+mn-ea"/>
            </a:rPr>
            <a:t>b.</a:t>
          </a:r>
          <a:r>
            <a:rPr lang="en-US" altLang="zh-CN">
              <a:sym typeface="+mn-ea"/>
            </a:rPr>
            <a:t> order_amount_total  order_amount_perc </a:t>
          </a:r>
          <a:endParaRPr lang="en-US" altLang="zh-CN" sz="1100"/>
        </a:p>
        <a:p>
          <a:pPr algn="l"/>
          <a:r>
            <a:rPr lang="en-US" altLang="zh-CN" sz="1100"/>
            <a:t>from </a:t>
          </a:r>
          <a:endParaRPr lang="en-US" altLang="zh-CN" sz="1100"/>
        </a:p>
        <a:p>
          <a:pPr algn="l"/>
          <a:r>
            <a:rPr lang="en-US" altLang="zh-CN" sz="1100"/>
            <a:t>(</a:t>
          </a:r>
          <a:endParaRPr lang="en-US" altLang="zh-CN" sz="1100"/>
        </a:p>
        <a:p>
          <a:pPr algn="l"/>
          <a:r>
            <a:rPr lang="en-US" altLang="zh-CN" sz="1100"/>
            <a:t>select  </a:t>
          </a:r>
          <a:endParaRPr lang="en-US" altLang="zh-CN" sz="1100"/>
        </a:p>
        <a:p>
          <a:pPr algn="l"/>
          <a:r>
            <a:rPr lang="en-US" altLang="zh-CN" sz="1100"/>
            <a:t>(case when a.tag1 = '近' and b.tag1 = '高频次' and c.tag1 = '高金额' then '重要价值用户'</a:t>
          </a:r>
          <a:endParaRPr lang="en-US" altLang="zh-CN" sz="1100"/>
        </a:p>
        <a:p>
          <a:pPr algn="l"/>
          <a:r>
            <a:rPr lang="en-US" altLang="zh-CN" sz="1100"/>
            <a:t>	when a.tag1 = '远' and b.tag1 = '高频次' and c.tag1 = '高金额' then '重要保持用户'</a:t>
          </a:r>
          <a:endParaRPr lang="en-US" altLang="zh-CN" sz="1100"/>
        </a:p>
        <a:p>
          <a:pPr algn="l"/>
          <a:r>
            <a:rPr lang="en-US" altLang="zh-CN" sz="1100"/>
            <a:t>	when a.tag1 = '近' and b.tag1 = '低频次' and c.tag1 = '高金额' then '重要发展用户'</a:t>
          </a:r>
          <a:endParaRPr lang="en-US" altLang="zh-CN" sz="1100"/>
        </a:p>
        <a:p>
          <a:pPr algn="l"/>
          <a:r>
            <a:rPr lang="en-US" altLang="zh-CN" sz="1100"/>
            <a:t>	when a.tag1 = '远' and b.tag1 = '低频次' and c.tag1 = '高金额' then '重要挽留用户'</a:t>
          </a:r>
          <a:endParaRPr lang="en-US" altLang="zh-CN" sz="1100"/>
        </a:p>
        <a:p>
          <a:pPr algn="l"/>
          <a:r>
            <a:rPr lang="en-US" altLang="zh-CN" sz="1100"/>
            <a:t>	when a.tag1 = '近' and b.tag1 = '高频次' and c.tag1 = '低金额' then '一般价值用户'</a:t>
          </a:r>
          <a:endParaRPr lang="en-US" altLang="zh-CN" sz="1100"/>
        </a:p>
        <a:p>
          <a:pPr algn="l"/>
          <a:r>
            <a:rPr lang="en-US" altLang="zh-CN" sz="1100"/>
            <a:t>	when a.tag1 = '远' and b.tag1 = '高频次' and c.tag1 = '低金额' then '一般保持用户'</a:t>
          </a:r>
          <a:endParaRPr lang="en-US" altLang="zh-CN" sz="1100"/>
        </a:p>
        <a:p>
          <a:pPr algn="l"/>
          <a:r>
            <a:rPr lang="en-US" altLang="zh-CN" sz="1100"/>
            <a:t>	when a.tag1 = '近' and b.tag1 = '低频次' and c.tag1 = '低金额' then '一般发展用户'</a:t>
          </a:r>
          <a:endParaRPr lang="en-US" altLang="zh-CN" sz="1100"/>
        </a:p>
        <a:p>
          <a:pPr algn="l"/>
          <a:r>
            <a:rPr lang="en-US" altLang="zh-CN" sz="1100"/>
            <a:t>	when a.tag1 = '远' and b.tag1 = '低频次' and c.tag1 = '低金额' then '一般挽留用户')  tag,</a:t>
          </a:r>
          <a:endParaRPr lang="en-US" altLang="zh-CN" sz="1100"/>
        </a:p>
        <a:p>
          <a:pPr algn="l"/>
          <a:r>
            <a:rPr lang="en-US" altLang="zh-CN" sz="1100"/>
            <a:t>,r.tag1, f.tag1, m.tag1,r.uid, r.</a:t>
          </a:r>
          <a:r>
            <a:rPr lang="en-US" altLang="zh-CN">
              <a:sym typeface="+mn-ea"/>
            </a:rPr>
            <a:t>order_amount</a:t>
          </a:r>
          <a:endParaRPr lang="en-US" altLang="zh-CN" sz="1100"/>
        </a:p>
        <a:p>
          <a:pPr algn="l"/>
          <a:r>
            <a:rPr lang="en-US" altLang="zh-CN" sz="1100"/>
            <a:t>from    r   join    f   join   m   </a:t>
          </a:r>
          <a:endParaRPr lang="en-US" altLang="zh-CN" sz="1100"/>
        </a:p>
        <a:p>
          <a:pPr algn="l"/>
          <a:r>
            <a:rPr lang="en-US" altLang="zh-CN" sz="1100"/>
            <a:t>on  r.uid=f.uid  and   r.uid=m.uid </a:t>
          </a:r>
          <a:endParaRPr lang="en-US" altLang="zh-CN" sz="1100"/>
        </a:p>
        <a:p>
          <a:pPr algn="l"/>
          <a:r>
            <a:rPr lang="en-US" altLang="zh-CN" sz="1100"/>
            <a:t>) a </a:t>
          </a:r>
          <a:endParaRPr lang="en-US" altLang="zh-CN" sz="1100"/>
        </a:p>
        <a:p>
          <a:pPr algn="l"/>
          <a:r>
            <a:rPr lang="en-US" altLang="zh-CN" sz="1100"/>
            <a:t>group by a.tag ;</a:t>
          </a:r>
          <a:endParaRPr lang="en-US" altLang="zh-CN" sz="1100"/>
        </a:p>
        <a:p>
          <a:pPr algn="l"/>
          <a:r>
            <a:rPr lang="en-US" altLang="zh-CN" sz="1100"/>
            <a:t>) </a:t>
          </a:r>
          <a:endParaRPr lang="en-US" altLang="zh-CN" sz="1100"/>
        </a:p>
        <a:p>
          <a:pPr algn="l"/>
          <a:r>
            <a:rPr lang="en-US" altLang="zh-CN">
              <a:sym typeface="+mn-ea"/>
            </a:rPr>
            <a:t>join </a:t>
          </a:r>
          <a:endParaRPr lang="en-US" altLang="zh-CN" sz="1100"/>
        </a:p>
        <a:p>
          <a:pPr algn="l"/>
          <a:r>
            <a:rPr lang="en-US" altLang="zh-CN">
              <a:sym typeface="+mn-ea"/>
            </a:rPr>
            <a:t>(select  count</a:t>
          </a:r>
          <a:r>
            <a:rPr lang="en-US" altLang="zh-CN">
              <a:sym typeface="+mn-ea"/>
            </a:rPr>
            <a:t>(1)   user_count_total</a:t>
          </a:r>
          <a:r>
            <a:rPr lang="en-US" altLang="zh-CN">
              <a:sym typeface="+mn-ea"/>
            </a:rPr>
            <a:t>,  sum(</a:t>
          </a:r>
          <a:r>
            <a:rPr lang="en-US" altLang="zh-CN">
              <a:sym typeface="+mn-ea"/>
            </a:rPr>
            <a:t>order_amount</a:t>
          </a:r>
          <a:r>
            <a:rPr lang="en-US" altLang="zh-CN">
              <a:sym typeface="+mn-ea"/>
            </a:rPr>
            <a:t>)   order_amount_total  from  </a:t>
          </a:r>
          <a:r>
            <a:rPr lang="en-US" altLang="zh-CN">
              <a:sym typeface="+mn-ea"/>
            </a:rPr>
            <a:t>tmp_</a:t>
          </a:r>
          <a:r>
            <a:rPr lang="zh-CN" altLang="en-US">
              <a:sym typeface="+mn-ea"/>
            </a:rPr>
            <a:t>user_</a:t>
          </a:r>
          <a:r>
            <a:rPr lang="en-US" altLang="zh-CN">
              <a:sym typeface="+mn-ea"/>
            </a:rPr>
            <a:t>recent_</a:t>
          </a:r>
          <a:r>
            <a:rPr lang="zh-CN" altLang="en-US">
              <a:sym typeface="+mn-ea"/>
            </a:rPr>
            <a:t>consume_info </a:t>
          </a:r>
          <a:r>
            <a:rPr lang="en-US" altLang="zh-CN">
              <a:sym typeface="+mn-ea"/>
            </a:rPr>
            <a:t> ) b ;</a:t>
          </a:r>
          <a:endParaRPr lang="en-US" altLang="zh-CN">
            <a:sym typeface="+mn-ea"/>
          </a:endParaRPr>
        </a:p>
        <a:p>
          <a:pPr algn="l"/>
          <a:endParaRPr lang="en-US" altLang="zh-CN" sz="1100">
            <a:sym typeface="+mn-ea"/>
          </a:endParaRPr>
        </a:p>
        <a:p>
          <a:pPr algn="l"/>
          <a:endParaRPr lang="en-US" altLang="zh-CN" sz="1100">
            <a:sym typeface="+mn-ea"/>
          </a:endParaRPr>
        </a:p>
        <a:p>
          <a:pPr algn="l"/>
          <a:r>
            <a:rPr lang="en-US" altLang="zh-CN">
              <a:sym typeface="+mn-ea"/>
            </a:rPr>
            <a:t>ps</a:t>
          </a:r>
          <a:r>
            <a:rPr lang="zh-CN" altLang="en-US">
              <a:sym typeface="+mn-ea"/>
            </a:rPr>
            <a:t>：需要将上面的三张表组合一下，根据业务抽象出一张用户累计表，更好做这个需求；</a:t>
          </a:r>
          <a:endParaRPr lang="zh-CN" altLang="en-US">
            <a:sym typeface="+mn-ea"/>
          </a:endParaRPr>
        </a:p>
        <a:p>
          <a:pPr algn="l"/>
          <a:endParaRPr lang="en-US" altLang="zh-CN" sz="1100"/>
        </a:p>
        <a:p>
          <a:pPr algn="l"/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435429</xdr:colOff>
      <xdr:row>51</xdr:row>
      <xdr:rowOff>0</xdr:rowOff>
    </xdr:from>
    <xdr:to>
      <xdr:col>11</xdr:col>
      <xdr:colOff>308429</xdr:colOff>
      <xdr:row>62</xdr:row>
      <xdr:rowOff>32312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34975" y="10981055"/>
          <a:ext cx="7816850" cy="1967230"/>
        </a:xfrm>
        <a:prstGeom prst="rect">
          <a:avLst/>
        </a:prstGeom>
      </xdr:spPr>
    </xdr:pic>
    <xdr:clientData/>
  </xdr:twoCellAnchor>
  <xdr:twoCellAnchor>
    <xdr:from>
      <xdr:col>0</xdr:col>
      <xdr:colOff>562610</xdr:colOff>
      <xdr:row>25</xdr:row>
      <xdr:rowOff>73025</xdr:rowOff>
    </xdr:from>
    <xdr:to>
      <xdr:col>11</xdr:col>
      <xdr:colOff>605790</xdr:colOff>
      <xdr:row>44</xdr:row>
      <xdr:rowOff>92710</xdr:rowOff>
    </xdr:to>
    <xdr:sp>
      <xdr:nvSpPr>
        <xdr:cNvPr id="3" name="文本框 2"/>
        <xdr:cNvSpPr txBox="1"/>
      </xdr:nvSpPr>
      <xdr:spPr>
        <a:xfrm>
          <a:off x="562610" y="5468620"/>
          <a:ext cx="7987030" cy="414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  <a:p>
          <a:pPr algn="l"/>
          <a:r>
            <a:rPr lang="zh-CN" altLang="en-US" sz="1100"/>
            <a:t>使用</a:t>
          </a:r>
          <a:r>
            <a:rPr lang="en-US" altLang="zh-CN" sz="1100"/>
            <a:t>head</a:t>
          </a:r>
          <a:r>
            <a:rPr lang="zh-CN" altLang="en-US" sz="1100"/>
            <a:t>窗口函数： </a:t>
          </a:r>
          <a:endParaRPr lang="zh-CN" altLang="en-US" sz="1100"/>
        </a:p>
        <a:p>
          <a:pPr algn="l"/>
          <a:r>
            <a:rPr lang="zh-CN" altLang="en-US" sz="1100"/>
            <a:t>LEAD(col,  n,  DEFAULT)  用于统计窗口内往下第n行值 </a:t>
          </a:r>
          <a:endParaRPr lang="zh-CN" altLang="en-US" sz="1100"/>
        </a:p>
        <a:p>
          <a:pPr algn="l"/>
          <a:r>
            <a:rPr lang="zh-CN" altLang="en-US" sz="1100"/>
            <a:t>第一个参数为列名   第二个参数为往下第n行   第三个参数为默认值</a:t>
          </a:r>
          <a:endParaRPr lang="zh-CN" altLang="en-US" sz="1100"/>
        </a:p>
        <a:p>
          <a:pPr algn="l"/>
          <a:r>
            <a:rPr lang="zh-CN" altLang="en-US">
              <a:sym typeface="+mn-ea"/>
            </a:rPr>
            <a:t>有个</a:t>
          </a:r>
          <a:r>
            <a:rPr lang="en-US" altLang="zh-CN">
              <a:sym typeface="+mn-ea"/>
            </a:rPr>
            <a:t>bug</a:t>
          </a:r>
          <a:r>
            <a:rPr lang="zh-CN" altLang="en-US">
              <a:sym typeface="+mn-ea"/>
            </a:rPr>
            <a:t>点，如果此用户只有一次登录，如何去定义此用户呢？ </a:t>
          </a:r>
          <a:r>
            <a:rPr lang="zh-CN" altLang="en-US">
              <a:sym typeface="+mn-ea"/>
            </a:rPr>
            <a:t>如果</a:t>
          </a:r>
          <a:r>
            <a:rPr lang="zh-CN" altLang="en-US">
              <a:sym typeface="+mn-ea"/>
            </a:rPr>
            <a:t>只</a:t>
          </a:r>
          <a:r>
            <a:rPr lang="zh-CN" altLang="en-US">
              <a:sym typeface="+mn-ea"/>
            </a:rPr>
            <a:t>登录</a:t>
          </a:r>
          <a:r>
            <a:rPr lang="zh-CN" altLang="en-US">
              <a:sym typeface="+mn-ea"/>
            </a:rPr>
            <a:t>一次</a:t>
          </a:r>
          <a:r>
            <a:rPr lang="zh-CN" altLang="en-US">
              <a:sym typeface="+mn-ea"/>
            </a:rPr>
            <a:t>，</a:t>
          </a:r>
          <a:r>
            <a:rPr lang="zh-CN" altLang="en-US">
              <a:sym typeface="+mn-ea"/>
            </a:rPr>
            <a:t>我</a:t>
          </a:r>
          <a:r>
            <a:rPr lang="zh-CN" altLang="en-US">
              <a:sym typeface="+mn-ea"/>
            </a:rPr>
            <a:t>这边</a:t>
          </a:r>
          <a:r>
            <a:rPr lang="zh-CN" altLang="en-US">
              <a:sym typeface="+mn-ea"/>
            </a:rPr>
            <a:t>让其</a:t>
          </a:r>
          <a:r>
            <a:rPr lang="zh-CN" altLang="en-US">
              <a:sym typeface="+mn-ea"/>
            </a:rPr>
            <a:t>变成</a:t>
          </a:r>
          <a:r>
            <a:rPr lang="en-US" altLang="zh-CN">
              <a:sym typeface="+mn-ea"/>
            </a:rPr>
            <a:t>&gt;90 </a:t>
          </a:r>
          <a:r>
            <a:rPr lang="zh-CN" altLang="en-US">
              <a:sym typeface="+mn-ea"/>
            </a:rPr>
            <a:t>天</a:t>
          </a:r>
          <a:r>
            <a:rPr lang="zh-CN" altLang="en-US">
              <a:sym typeface="+mn-ea"/>
            </a:rPr>
            <a:t>的</a:t>
          </a:r>
          <a:r>
            <a:rPr lang="zh-CN" altLang="en-US">
              <a:sym typeface="+mn-ea"/>
            </a:rPr>
            <a:t>流失</a:t>
          </a:r>
          <a:r>
            <a:rPr lang="zh-CN" altLang="en-US">
              <a:sym typeface="+mn-ea"/>
            </a:rPr>
            <a:t>用户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en-US" altLang="zh-CN">
              <a:sym typeface="+mn-ea"/>
            </a:rPr>
            <a:t>drop table tmp_</a:t>
          </a:r>
          <a:r>
            <a:rPr lang="zh-CN" altLang="en-US">
              <a:sym typeface="+mn-ea"/>
            </a:rPr>
            <a:t>user_</a:t>
          </a:r>
          <a:r>
            <a:rPr lang="en-US" altLang="zh-CN">
              <a:sym typeface="+mn-ea"/>
            </a:rPr>
            <a:t>login</a:t>
          </a:r>
          <a:r>
            <a:rPr lang="zh-CN" altLang="en-US">
              <a:sym typeface="+mn-ea"/>
            </a:rPr>
            <a:t>_info</a:t>
          </a:r>
          <a:r>
            <a:rPr lang="en-US" altLang="zh-CN">
              <a:sym typeface="+mn-ea"/>
            </a:rPr>
            <a:t>;</a:t>
          </a:r>
          <a:endParaRPr lang="en-US" altLang="zh-CN" sz="1100"/>
        </a:p>
        <a:p>
          <a:pPr algn="l"/>
          <a:r>
            <a:rPr lang="en-US" altLang="zh-CN">
              <a:sym typeface="+mn-ea"/>
            </a:rPr>
            <a:t>create table </a:t>
          </a:r>
          <a:r>
            <a:rPr lang="en-US" altLang="zh-CN">
              <a:sym typeface="+mn-ea"/>
            </a:rPr>
            <a:t>tmp_</a:t>
          </a:r>
          <a:r>
            <a:rPr lang="zh-CN" altLang="en-US">
              <a:sym typeface="+mn-ea"/>
            </a:rPr>
            <a:t>user_</a:t>
          </a:r>
          <a:r>
            <a:rPr lang="en-US" altLang="zh-CN">
              <a:sym typeface="+mn-ea"/>
            </a:rPr>
            <a:t>login</a:t>
          </a:r>
          <a:r>
            <a:rPr lang="zh-CN" altLang="en-US">
              <a:sym typeface="+mn-ea"/>
            </a:rPr>
            <a:t>_info </a:t>
          </a:r>
          <a:r>
            <a:rPr lang="en-US" altLang="zh-CN">
              <a:sym typeface="+mn-ea"/>
            </a:rPr>
            <a:t> as</a:t>
          </a:r>
          <a:endParaRPr lang="zh-CN" altLang="en-US" sz="1100"/>
        </a:p>
        <a:p>
          <a:pPr algn="l"/>
          <a:r>
            <a:rPr lang="en-US" altLang="zh-CN" sz="1100"/>
            <a:t>select   uid, login_time, next_time, </a:t>
          </a:r>
          <a:r>
            <a:rPr lang="en-US" altLang="zh-CN">
              <a:sym typeface="+mn-ea"/>
            </a:rPr>
            <a:t>datediff(login_time, next_time)  as  diff_day </a:t>
          </a:r>
          <a:endParaRPr lang="en-US" altLang="zh-CN" sz="1100"/>
        </a:p>
        <a:p>
          <a:pPr algn="l"/>
          <a:r>
            <a:rPr lang="en-US" altLang="zh-CN" sz="1100"/>
            <a:t>from </a:t>
          </a:r>
          <a:endParaRPr lang="zh-CN" altLang="en-US" sz="1100"/>
        </a:p>
        <a:p>
          <a:pPr algn="l"/>
          <a:r>
            <a:rPr lang="en-US" altLang="zh-CN" sz="1100"/>
            <a:t>( select   uid</a:t>
          </a:r>
          <a:r>
            <a:rPr lang="zh-CN" altLang="en-US" sz="1100"/>
            <a:t>， </a:t>
          </a:r>
          <a:r>
            <a:rPr lang="en-US" altLang="zh-CN" sz="1100"/>
            <a:t>login</a:t>
          </a:r>
          <a:r>
            <a:rPr lang="en-US" altLang="zh-CN" sz="1100"/>
            <a:t>_time</a:t>
          </a:r>
          <a:endParaRPr lang="en-US" altLang="zh-CN" sz="1100"/>
        </a:p>
        <a:p>
          <a:pPr algn="l"/>
          <a:r>
            <a:rPr lang="en-US" altLang="zh-CN" sz="1100"/>
            <a:t>,row_number() over (partition by uid  order by </a:t>
          </a:r>
          <a:r>
            <a:rPr lang="en-US" altLang="zh-CN">
              <a:sym typeface="+mn-ea"/>
            </a:rPr>
            <a:t>login</a:t>
          </a:r>
          <a:r>
            <a:rPr lang="en-US" altLang="zh-CN">
              <a:sym typeface="+mn-ea"/>
            </a:rPr>
            <a:t>_time   desc</a:t>
          </a:r>
          <a:r>
            <a:rPr lang="en-US" altLang="zh-CN" sz="1100"/>
            <a:t>) as rank   </a:t>
          </a:r>
          <a:endParaRPr lang="en-US" altLang="zh-CN" sz="1100"/>
        </a:p>
        <a:p>
          <a:pPr algn="l"/>
          <a:r>
            <a:rPr lang="en-US" altLang="zh-CN" sz="1100"/>
            <a:t>,lead(createtime,1, '1990-01-01') over (partition by uid  order by </a:t>
          </a:r>
          <a:r>
            <a:rPr lang="en-US" altLang="zh-CN">
              <a:sym typeface="+mn-ea"/>
            </a:rPr>
            <a:t>login</a:t>
          </a:r>
          <a:r>
            <a:rPr lang="en-US" altLang="zh-CN">
              <a:sym typeface="+mn-ea"/>
            </a:rPr>
            <a:t>_time  desc </a:t>
          </a:r>
          <a:r>
            <a:rPr lang="en-US" altLang="zh-CN" sz="1100"/>
            <a:t>) as next_time </a:t>
          </a:r>
          <a:endParaRPr lang="en-US" altLang="zh-CN" sz="1100"/>
        </a:p>
        <a:p>
          <a:pPr algn="l"/>
          <a:r>
            <a:rPr lang="en-US" altLang="zh-CN" sz="1100"/>
            <a:t>from    ods.user_visit_info   </a:t>
          </a:r>
          <a:endParaRPr lang="en-US" altLang="zh-CN" sz="1100"/>
        </a:p>
        <a:p>
          <a:pPr algn="l"/>
          <a:r>
            <a:rPr lang="en-US" altLang="zh-CN" sz="1100"/>
            <a:t>where   </a:t>
          </a:r>
          <a:r>
            <a:rPr lang="zh-CN" altLang="en-US" sz="1100"/>
            <a:t>时间分区在 20170101-20180101期间   </a:t>
          </a:r>
          <a:r>
            <a:rPr lang="en-US" altLang="zh-CN" sz="1100"/>
            <a:t>and     app</a:t>
          </a:r>
          <a:r>
            <a:rPr lang="zh-CN" altLang="en-US" sz="1100"/>
            <a:t>的启动日志过滤条件    </a:t>
          </a:r>
          <a:r>
            <a:rPr lang="en-US" altLang="zh-CN" sz="1100"/>
            <a:t>and   uid   is not null</a:t>
          </a:r>
          <a:endParaRPr lang="en-US" altLang="zh-CN" sz="1100"/>
        </a:p>
        <a:p>
          <a:pPr algn="l"/>
          <a:r>
            <a:rPr lang="zh-CN" altLang="en-US" sz="1100"/>
            <a:t>）  </a:t>
          </a:r>
          <a:r>
            <a:rPr lang="en-US" altLang="zh-CN" sz="1100"/>
            <a:t>a  </a:t>
          </a:r>
          <a:endParaRPr lang="en-US" altLang="zh-CN" sz="1100"/>
        </a:p>
        <a:p>
          <a:pPr algn="l"/>
          <a:r>
            <a:rPr lang="en-US" altLang="zh-CN" sz="1100"/>
            <a:t>where  rank = 1;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剩下用 </a:t>
          </a:r>
          <a:r>
            <a:rPr lang="en-US" altLang="zh-CN" sz="1100"/>
            <a:t>case when </a:t>
          </a:r>
          <a:r>
            <a:rPr lang="zh-CN" altLang="en-US" sz="1100"/>
            <a:t>搞定</a:t>
          </a:r>
          <a:endParaRPr lang="en-US" altLang="zh-CN" sz="1100"/>
        </a:p>
      </xdr:txBody>
    </xdr:sp>
    <xdr:clientData/>
  </xdr:twoCellAnchor>
  <xdr:twoCellAnchor>
    <xdr:from>
      <xdr:col>3</xdr:col>
      <xdr:colOff>496570</xdr:colOff>
      <xdr:row>66</xdr:row>
      <xdr:rowOff>160020</xdr:rowOff>
    </xdr:from>
    <xdr:to>
      <xdr:col>18</xdr:col>
      <xdr:colOff>420370</xdr:colOff>
      <xdr:row>95</xdr:row>
      <xdr:rowOff>83185</xdr:rowOff>
    </xdr:to>
    <xdr:sp>
      <xdr:nvSpPr>
        <xdr:cNvPr id="4" name="文本框 3"/>
        <xdr:cNvSpPr txBox="1"/>
      </xdr:nvSpPr>
      <xdr:spPr>
        <a:xfrm>
          <a:off x="3091180" y="13777595"/>
          <a:ext cx="10033635" cy="5051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思路：</a:t>
          </a:r>
          <a:endParaRPr lang="zh-CN" altLang="en-US" sz="1100"/>
        </a:p>
        <a:p>
          <a:pPr algn="l"/>
          <a:r>
            <a:rPr lang="en-US" altLang="zh-CN" sz="1100"/>
            <a:t>1. </a:t>
          </a:r>
          <a:r>
            <a:rPr lang="zh-CN" altLang="en-US" sz="1100"/>
            <a:t>创建某日的登陆用户的基表，用于左连接</a:t>
          </a:r>
          <a:endParaRPr lang="zh-CN" altLang="en-US" sz="1100"/>
        </a:p>
        <a:p>
          <a:pPr algn="l"/>
          <a:r>
            <a:rPr lang="en-US" altLang="zh-CN" sz="1100"/>
            <a:t>2. </a:t>
          </a:r>
          <a:r>
            <a:rPr lang="zh-CN" altLang="en-US" sz="1100"/>
            <a:t>将多天的登录信息和基表左连接，获取登录时间差  </a:t>
          </a:r>
          <a:r>
            <a:rPr lang="en-US" altLang="zh-CN" sz="1100"/>
            <a:t>(</a:t>
          </a:r>
          <a:r>
            <a:rPr lang="zh-CN" altLang="en-US" sz="1100"/>
            <a:t>多天登录，包含统计当天的数据，这样可以求出</a:t>
          </a:r>
          <a:r>
            <a:rPr lang="en-US" altLang="zh-CN" sz="1100"/>
            <a:t>100%)</a:t>
          </a:r>
          <a:endParaRPr lang="zh-CN" altLang="en-US" sz="1100"/>
        </a:p>
        <a:p>
          <a:pPr algn="l"/>
          <a:r>
            <a:rPr lang="en-US" altLang="zh-CN" sz="1100"/>
            <a:t>3. group by </a:t>
          </a:r>
          <a:r>
            <a:rPr lang="zh-CN" altLang="en-US" sz="1100"/>
            <a:t>时间差，求出此后上线的</a:t>
          </a:r>
          <a:r>
            <a:rPr lang="en-US" altLang="zh-CN" sz="1100"/>
            <a:t>uv</a:t>
          </a:r>
          <a:r>
            <a:rPr lang="zh-CN" altLang="en-US" sz="1100"/>
            <a:t>数量，并求占比</a:t>
          </a:r>
          <a:endParaRPr lang="zh-CN" altLang="en-US" sz="1100"/>
        </a:p>
        <a:p>
          <a:pPr algn="l"/>
          <a:r>
            <a:rPr lang="en-US" altLang="zh-CN" sz="1100"/>
            <a:t>ps</a:t>
          </a:r>
          <a:r>
            <a:rPr lang="zh-CN" altLang="en-US" sz="1100"/>
            <a:t>： 为了避免数据倾斜，在</a:t>
          </a:r>
          <a:r>
            <a:rPr lang="en-US" altLang="zh-CN" sz="1100"/>
            <a:t>where</a:t>
          </a:r>
          <a:r>
            <a:rPr lang="zh-CN" altLang="en-US" sz="1100"/>
            <a:t>中只过滤出</a:t>
          </a:r>
          <a:r>
            <a:rPr lang="en-US" altLang="zh-CN" sz="1100"/>
            <a:t>app</a:t>
          </a:r>
          <a:r>
            <a:rPr lang="zh-CN" altLang="en-US" sz="1100"/>
            <a:t>的启动日志，减少数据量</a:t>
          </a:r>
          <a:endParaRPr lang="zh-CN" altLang="en-US" sz="1100"/>
        </a:p>
        <a:p>
          <a:pPr algn="l"/>
          <a:r>
            <a:rPr lang="en-US" altLang="zh-CN" sz="1100"/>
            <a:t>          login_time </a:t>
          </a:r>
          <a:r>
            <a:rPr lang="zh-CN" altLang="en-US" sz="1100"/>
            <a:t>的数据格式为  </a:t>
          </a:r>
          <a:r>
            <a:rPr lang="en-US" altLang="zh-CN" sz="1100"/>
            <a:t>yyyyMMdd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en-US" altLang="zh-CN">
              <a:sym typeface="+mn-ea"/>
            </a:rPr>
            <a:t>drop table tmp_</a:t>
          </a:r>
          <a:r>
            <a:rPr lang="zh-CN" altLang="en-US">
              <a:sym typeface="+mn-ea"/>
            </a:rPr>
            <a:t>user_</a:t>
          </a:r>
          <a:r>
            <a:rPr lang="en-US" altLang="zh-CN">
              <a:sym typeface="+mn-ea"/>
            </a:rPr>
            <a:t>login</a:t>
          </a:r>
          <a:r>
            <a:rPr lang="zh-CN" altLang="en-US">
              <a:sym typeface="+mn-ea"/>
            </a:rPr>
            <a:t>_info</a:t>
          </a:r>
          <a:r>
            <a:rPr lang="en-US" altLang="zh-CN">
              <a:sym typeface="+mn-ea"/>
            </a:rPr>
            <a:t>;</a:t>
          </a:r>
          <a:endParaRPr lang="en-US" altLang="zh-CN" sz="1100"/>
        </a:p>
        <a:p>
          <a:pPr algn="l"/>
          <a:r>
            <a:rPr lang="en-US" altLang="zh-CN">
              <a:sym typeface="+mn-ea"/>
            </a:rPr>
            <a:t>create table </a:t>
          </a:r>
          <a:r>
            <a:rPr lang="en-US" altLang="zh-CN">
              <a:sym typeface="+mn-ea"/>
            </a:rPr>
            <a:t>tmp_</a:t>
          </a:r>
          <a:r>
            <a:rPr lang="zh-CN" altLang="en-US">
              <a:sym typeface="+mn-ea"/>
            </a:rPr>
            <a:t>user_</a:t>
          </a:r>
          <a:r>
            <a:rPr lang="en-US" altLang="zh-CN">
              <a:sym typeface="+mn-ea"/>
            </a:rPr>
            <a:t>login</a:t>
          </a:r>
          <a:r>
            <a:rPr lang="zh-CN" altLang="en-US">
              <a:sym typeface="+mn-ea"/>
            </a:rPr>
            <a:t>_info </a:t>
          </a:r>
          <a:r>
            <a:rPr lang="en-US" altLang="zh-CN">
              <a:sym typeface="+mn-ea"/>
            </a:rPr>
            <a:t> as</a:t>
          </a:r>
          <a:endParaRPr lang="zh-CN" altLang="en-US" sz="1100"/>
        </a:p>
        <a:p>
          <a:pPr algn="l"/>
          <a:r>
            <a:rPr lang="en-US" altLang="zh-CN">
              <a:sym typeface="+mn-ea"/>
            </a:rPr>
            <a:t>select   uid,max(login_time)  login_time    from    ods.user_visit_info   where   dt='xxx'     </a:t>
          </a:r>
          <a:r>
            <a:rPr lang="en-US" altLang="zh-CN">
              <a:sym typeface="+mn-ea"/>
            </a:rPr>
            <a:t>and   </a:t>
          </a:r>
          <a:r>
            <a:rPr lang="en-US" altLang="zh-CN">
              <a:sym typeface="+mn-ea"/>
            </a:rPr>
            <a:t>xxx</a:t>
          </a:r>
          <a:r>
            <a:rPr lang="en-US" altLang="zh-CN">
              <a:sym typeface="+mn-ea"/>
            </a:rPr>
            <a:t>   group by  uid </a:t>
          </a:r>
          <a:r>
            <a:rPr lang="zh-CN" altLang="en-US">
              <a:sym typeface="+mn-ea"/>
            </a:rPr>
            <a:t>；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en-US" altLang="zh-CN" sz="1100"/>
            <a:t>select   diff_day,  count(1)   user_count,   max(d.user_count_total)  </a:t>
          </a:r>
          <a:r>
            <a:rPr lang="en-US" altLang="zh-CN">
              <a:sym typeface="+mn-ea"/>
            </a:rPr>
            <a:t>user_count_total</a:t>
          </a:r>
          <a:r>
            <a:rPr lang="en-US" altLang="zh-CN" sz="1100"/>
            <a:t>,   </a:t>
          </a:r>
          <a:r>
            <a:rPr lang="en-US" altLang="zh-CN">
              <a:sym typeface="+mn-ea"/>
            </a:rPr>
            <a:t>count(1)/</a:t>
          </a:r>
          <a:r>
            <a:rPr lang="en-US" altLang="zh-CN">
              <a:sym typeface="+mn-ea"/>
            </a:rPr>
            <a:t> max(d.user_count_total)   user_remain_perc </a:t>
          </a:r>
          <a:endParaRPr lang="en-US" altLang="zh-CN">
            <a:sym typeface="+mn-ea"/>
          </a:endParaRPr>
        </a:p>
        <a:p>
          <a:pPr algn="l"/>
          <a:r>
            <a:rPr lang="en-US" altLang="zh-CN" sz="1100"/>
            <a:t>from </a:t>
          </a:r>
          <a:endParaRPr lang="zh-CN" altLang="en-US" sz="1100"/>
        </a:p>
        <a:p>
          <a:pPr algn="l"/>
          <a:r>
            <a:rPr lang="en-US" altLang="zh-CN" sz="1100"/>
            <a:t>(</a:t>
          </a:r>
          <a:endParaRPr lang="zh-CN" altLang="en-US" sz="1100"/>
        </a:p>
        <a:p>
          <a:pPr algn="l"/>
          <a:r>
            <a:rPr lang="en-US" altLang="zh-CN" sz="1100"/>
            <a:t>select   uid, </a:t>
          </a:r>
          <a:r>
            <a:rPr lang="en-US" altLang="zh-CN">
              <a:sym typeface="+mn-ea"/>
            </a:rPr>
            <a:t>datediff(a.login_time,  b.login_time )  as  diff_day </a:t>
          </a:r>
          <a:endParaRPr lang="en-US" altLang="zh-CN" sz="1100"/>
        </a:p>
        <a:p>
          <a:pPr algn="l"/>
          <a:r>
            <a:rPr lang="en-US" altLang="zh-CN" sz="1100"/>
            <a:t>from   </a:t>
          </a:r>
          <a:r>
            <a:rPr lang="en-US" altLang="zh-CN">
              <a:sym typeface="+mn-ea"/>
            </a:rPr>
            <a:t>tmp_</a:t>
          </a:r>
          <a:r>
            <a:rPr lang="zh-CN" altLang="en-US">
              <a:sym typeface="+mn-ea"/>
            </a:rPr>
            <a:t>user_</a:t>
          </a:r>
          <a:r>
            <a:rPr lang="en-US" altLang="zh-CN">
              <a:sym typeface="+mn-ea"/>
            </a:rPr>
            <a:t>login</a:t>
          </a:r>
          <a:r>
            <a:rPr lang="zh-CN" altLang="en-US">
              <a:sym typeface="+mn-ea"/>
            </a:rPr>
            <a:t>_info  </a:t>
          </a:r>
          <a:r>
            <a:rPr lang="en-US" altLang="zh-CN">
              <a:sym typeface="+mn-ea"/>
            </a:rPr>
            <a:t>a  </a:t>
          </a:r>
          <a:endParaRPr lang="en-US" altLang="zh-CN">
            <a:sym typeface="+mn-ea"/>
          </a:endParaRPr>
        </a:p>
        <a:p>
          <a:pPr algn="l"/>
          <a:r>
            <a:rPr lang="en-US" altLang="zh-CN" sz="1100">
              <a:sym typeface="+mn-ea"/>
            </a:rPr>
            <a:t>left join </a:t>
          </a:r>
          <a:endParaRPr lang="en-US" altLang="zh-CN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( </a:t>
          </a:r>
          <a:r>
            <a:rPr lang="en-US" altLang="zh-CN">
              <a:sym typeface="+mn-ea"/>
            </a:rPr>
            <a:t>select   uid,  login_time    from    ods.user_visit_info   where   dt&lt;='xxx'  and  dt&gt;'xxx'     </a:t>
          </a:r>
          <a:r>
            <a:rPr lang="en-US" altLang="zh-CN">
              <a:sym typeface="+mn-ea"/>
            </a:rPr>
            <a:t>and   </a:t>
          </a:r>
          <a:r>
            <a:rPr lang="en-US" altLang="zh-CN">
              <a:sym typeface="+mn-ea"/>
            </a:rPr>
            <a:t>xxx</a:t>
          </a:r>
          <a:r>
            <a:rPr lang="en-US" altLang="zh-CN">
              <a:sym typeface="+mn-ea"/>
            </a:rPr>
            <a:t>   group by  uid, login_time </a:t>
          </a:r>
          <a:r>
            <a:rPr lang="en-US" altLang="zh-CN" sz="1100">
              <a:sym typeface="+mn-ea"/>
            </a:rPr>
            <a:t>   )  b </a:t>
          </a:r>
          <a:endParaRPr lang="en-US" altLang="zh-CN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on a.uid=b.uid </a:t>
          </a:r>
          <a:endParaRPr lang="en-US" altLang="zh-CN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) c   </a:t>
          </a:r>
          <a:endParaRPr lang="en-US" altLang="zh-CN" sz="1100">
            <a:sym typeface="+mn-ea"/>
          </a:endParaRPr>
        </a:p>
        <a:p>
          <a:pPr algn="l"/>
          <a:r>
            <a:rPr lang="en-US" altLang="zh-CN">
              <a:sym typeface="+mn-ea"/>
            </a:rPr>
            <a:t>join  </a:t>
          </a:r>
          <a:endParaRPr lang="en-US" altLang="zh-CN" sz="1100">
            <a:sym typeface="+mn-ea"/>
          </a:endParaRPr>
        </a:p>
        <a:p>
          <a:pPr algn="l"/>
          <a:r>
            <a:rPr lang="en-US" altLang="zh-CN">
              <a:sym typeface="+mn-ea"/>
            </a:rPr>
            <a:t>( select   count(1)   user_count_total   from   </a:t>
          </a:r>
          <a:r>
            <a:rPr lang="en-US" altLang="zh-CN">
              <a:sym typeface="+mn-ea"/>
            </a:rPr>
            <a:t> tmp_</a:t>
          </a:r>
          <a:r>
            <a:rPr lang="zh-CN" altLang="en-US">
              <a:sym typeface="+mn-ea"/>
            </a:rPr>
            <a:t>user_</a:t>
          </a:r>
          <a:r>
            <a:rPr lang="en-US" altLang="zh-CN">
              <a:sym typeface="+mn-ea"/>
            </a:rPr>
            <a:t>login</a:t>
          </a:r>
          <a:r>
            <a:rPr lang="zh-CN" altLang="en-US">
              <a:sym typeface="+mn-ea"/>
            </a:rPr>
            <a:t>_info</a:t>
          </a:r>
          <a:r>
            <a:rPr lang="en-US" altLang="zh-CN">
              <a:sym typeface="+mn-ea"/>
            </a:rPr>
            <a:t>   </a:t>
          </a:r>
          <a:r>
            <a:rPr lang="en-US" altLang="zh-CN">
              <a:sym typeface="+mn-ea"/>
            </a:rPr>
            <a:t>)    d</a:t>
          </a:r>
          <a:endParaRPr lang="en-US" altLang="zh-CN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group by   c.</a:t>
          </a:r>
          <a:r>
            <a:rPr lang="en-US" altLang="zh-CN">
              <a:sym typeface="+mn-ea"/>
            </a:rPr>
            <a:t>diff_day ;</a:t>
          </a:r>
          <a:endParaRPr lang="en-US" altLang="zh-CN" sz="1100">
            <a:sym typeface="+mn-ea"/>
          </a:endParaRPr>
        </a:p>
        <a:p>
          <a:pPr algn="l"/>
          <a:endParaRPr lang="en-US" altLang="zh-CN" sz="1100">
            <a:sym typeface="+mn-ea"/>
          </a:endParaRPr>
        </a:p>
      </xdr:txBody>
    </xdr:sp>
    <xdr:clientData/>
  </xdr:twoCellAnchor>
  <xdr:twoCellAnchor>
    <xdr:from>
      <xdr:col>17</xdr:col>
      <xdr:colOff>0</xdr:colOff>
      <xdr:row>33</xdr:row>
      <xdr:rowOff>0</xdr:rowOff>
    </xdr:from>
    <xdr:to>
      <xdr:col>30</xdr:col>
      <xdr:colOff>478155</xdr:colOff>
      <xdr:row>57</xdr:row>
      <xdr:rowOff>106045</xdr:rowOff>
    </xdr:to>
    <xdr:sp>
      <xdr:nvSpPr>
        <xdr:cNvPr id="5" name="文本框 4"/>
        <xdr:cNvSpPr txBox="1"/>
      </xdr:nvSpPr>
      <xdr:spPr>
        <a:xfrm>
          <a:off x="11921490" y="7094855"/>
          <a:ext cx="10033635" cy="5051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>
              <a:sym typeface="+mn-ea"/>
            </a:rPr>
            <a:t>ps</a:t>
          </a:r>
          <a:r>
            <a:rPr lang="zh-CN" altLang="en-US">
              <a:sym typeface="+mn-ea"/>
            </a:rPr>
            <a:t>： 为了避免数据倾斜，在</a:t>
          </a:r>
          <a:r>
            <a:rPr lang="en-US" altLang="zh-CN">
              <a:sym typeface="+mn-ea"/>
            </a:rPr>
            <a:t>where</a:t>
          </a:r>
          <a:r>
            <a:rPr lang="zh-CN" altLang="en-US">
              <a:sym typeface="+mn-ea"/>
            </a:rPr>
            <a:t>中只过滤出</a:t>
          </a:r>
          <a:r>
            <a:rPr lang="en-US" altLang="zh-CN">
              <a:sym typeface="+mn-ea"/>
            </a:rPr>
            <a:t>app</a:t>
          </a:r>
          <a:r>
            <a:rPr lang="zh-CN" altLang="en-US">
              <a:sym typeface="+mn-ea"/>
            </a:rPr>
            <a:t>的启动日志，减少数据量</a:t>
          </a:r>
          <a:endParaRPr lang="zh-CN" altLang="en-US" sz="1100"/>
        </a:p>
        <a:p>
          <a:pPr algn="l"/>
          <a:r>
            <a:rPr lang="en-US" altLang="zh-CN">
              <a:sym typeface="+mn-ea"/>
            </a:rPr>
            <a:t>          login_time </a:t>
          </a:r>
          <a:r>
            <a:rPr lang="zh-CN" altLang="en-US">
              <a:sym typeface="+mn-ea"/>
            </a:rPr>
            <a:t>的数据格式为  </a:t>
          </a:r>
          <a:r>
            <a:rPr lang="en-US" altLang="zh-CN">
              <a:sym typeface="+mn-ea"/>
            </a:rPr>
            <a:t>yyyyMMdd</a:t>
          </a:r>
          <a:endParaRPr lang="en-US" altLang="zh-CN">
            <a:sym typeface="+mn-ea"/>
          </a:endParaRPr>
        </a:p>
        <a:p>
          <a:pPr algn="l"/>
          <a:endParaRPr lang="en-US" altLang="zh-CN" sz="1100">
            <a:sym typeface="+mn-ea"/>
          </a:endParaRPr>
        </a:p>
        <a:p>
          <a:pPr algn="l"/>
          <a:r>
            <a:rPr lang="en-US" altLang="zh-CN">
              <a:sym typeface="+mn-ea"/>
            </a:rPr>
            <a:t>drop table tmp_</a:t>
          </a:r>
          <a:r>
            <a:rPr lang="zh-CN" altLang="en-US">
              <a:sym typeface="+mn-ea"/>
            </a:rPr>
            <a:t>user_</a:t>
          </a:r>
          <a:r>
            <a:rPr lang="en-US" altLang="zh-CN">
              <a:sym typeface="+mn-ea"/>
            </a:rPr>
            <a:t>login</a:t>
          </a:r>
          <a:r>
            <a:rPr lang="zh-CN" altLang="en-US">
              <a:sym typeface="+mn-ea"/>
            </a:rPr>
            <a:t>_info</a:t>
          </a:r>
          <a:r>
            <a:rPr lang="en-US" altLang="zh-CN">
              <a:sym typeface="+mn-ea"/>
            </a:rPr>
            <a:t>;</a:t>
          </a:r>
          <a:endParaRPr lang="en-US" altLang="zh-CN" sz="1100"/>
        </a:p>
        <a:p>
          <a:pPr algn="l"/>
          <a:r>
            <a:rPr lang="en-US" altLang="zh-CN">
              <a:sym typeface="+mn-ea"/>
            </a:rPr>
            <a:t>create table </a:t>
          </a:r>
          <a:r>
            <a:rPr lang="en-US" altLang="zh-CN">
              <a:sym typeface="+mn-ea"/>
            </a:rPr>
            <a:t>tmp_</a:t>
          </a:r>
          <a:r>
            <a:rPr lang="zh-CN" altLang="en-US">
              <a:sym typeface="+mn-ea"/>
            </a:rPr>
            <a:t>user_</a:t>
          </a:r>
          <a:r>
            <a:rPr lang="en-US" altLang="zh-CN">
              <a:sym typeface="+mn-ea"/>
            </a:rPr>
            <a:t>login</a:t>
          </a:r>
          <a:r>
            <a:rPr lang="zh-CN" altLang="en-US">
              <a:sym typeface="+mn-ea"/>
            </a:rPr>
            <a:t>_info </a:t>
          </a:r>
          <a:r>
            <a:rPr lang="en-US" altLang="zh-CN">
              <a:sym typeface="+mn-ea"/>
            </a:rPr>
            <a:t> as</a:t>
          </a:r>
          <a:endParaRPr lang="en-US" altLang="zh-CN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select  uid,count(1)   user_login_count</a:t>
          </a:r>
          <a:endParaRPr lang="en-US" altLang="zh-CN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,case when  </a:t>
          </a:r>
          <a:r>
            <a:rPr lang="en-US" altLang="zh-CN">
              <a:sym typeface="+mn-ea"/>
            </a:rPr>
            <a:t>count(1) = 1 then '1</a:t>
          </a:r>
          <a:r>
            <a:rPr lang="zh-CN" altLang="en-US">
              <a:sym typeface="+mn-ea"/>
            </a:rPr>
            <a:t>日</a:t>
          </a:r>
          <a:r>
            <a:rPr lang="en-US" altLang="zh-CN">
              <a:sym typeface="+mn-ea"/>
            </a:rPr>
            <a:t>'   when  ****   else  '&gt;25</a:t>
          </a:r>
          <a:r>
            <a:rPr lang="zh-CN" altLang="en-US">
              <a:sym typeface="+mn-ea"/>
            </a:rPr>
            <a:t>日</a:t>
          </a:r>
          <a:r>
            <a:rPr lang="en-US" altLang="zh-CN">
              <a:sym typeface="+mn-ea"/>
            </a:rPr>
            <a:t>'  </a:t>
          </a:r>
          <a:r>
            <a:rPr lang="en-US" altLang="zh-CN">
              <a:sym typeface="+mn-ea"/>
            </a:rPr>
            <a:t>end   tag</a:t>
          </a:r>
          <a:endParaRPr lang="en-US" altLang="zh-CN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from </a:t>
          </a:r>
          <a:endParaRPr lang="en-US" altLang="zh-CN" sz="1100">
            <a:sym typeface="+mn-ea"/>
          </a:endParaRPr>
        </a:p>
        <a:p>
          <a:pPr algn="l"/>
          <a:r>
            <a:rPr lang="en-US" altLang="zh-CN" sz="1100"/>
            <a:t>(</a:t>
          </a:r>
          <a:endParaRPr lang="zh-CN" altLang="en-US" sz="1100"/>
        </a:p>
        <a:p>
          <a:pPr algn="l"/>
          <a:r>
            <a:rPr lang="en-US" altLang="zh-CN">
              <a:sym typeface="+mn-ea"/>
            </a:rPr>
            <a:t>select   uid,  login_time    </a:t>
          </a:r>
          <a:endParaRPr lang="en-US" altLang="zh-CN">
            <a:sym typeface="+mn-ea"/>
          </a:endParaRPr>
        </a:p>
        <a:p>
          <a:pPr algn="l"/>
          <a:r>
            <a:rPr lang="en-US" altLang="zh-CN">
              <a:sym typeface="+mn-ea"/>
            </a:rPr>
            <a:t>from    ods.user_visit_info   where   dt&gt;='1</a:t>
          </a:r>
          <a:r>
            <a:rPr lang="zh-CN" altLang="en-US">
              <a:sym typeface="+mn-ea"/>
            </a:rPr>
            <a:t>号</a:t>
          </a:r>
          <a:r>
            <a:rPr lang="en-US" altLang="zh-CN">
              <a:sym typeface="+mn-ea"/>
            </a:rPr>
            <a:t>'  and   dt &lt;= '</a:t>
          </a:r>
          <a:r>
            <a:rPr lang="zh-CN" altLang="en-US">
              <a:sym typeface="+mn-ea"/>
            </a:rPr>
            <a:t>月末</a:t>
          </a:r>
          <a:r>
            <a:rPr lang="en-US" altLang="zh-CN">
              <a:sym typeface="+mn-ea"/>
            </a:rPr>
            <a:t>'     and   </a:t>
          </a:r>
          <a:r>
            <a:rPr lang="zh-CN" altLang="en-US">
              <a:sym typeface="+mn-ea"/>
            </a:rPr>
            <a:t>启动日志条件</a:t>
          </a:r>
          <a:endParaRPr lang="zh-CN" altLang="en-US">
            <a:sym typeface="+mn-ea"/>
          </a:endParaRPr>
        </a:p>
        <a:p>
          <a:pPr algn="l"/>
          <a:r>
            <a:rPr lang="en-US" altLang="zh-CN">
              <a:sym typeface="+mn-ea"/>
            </a:rPr>
            <a:t>group by  uid,  </a:t>
          </a:r>
          <a:r>
            <a:rPr lang="en-US" altLang="zh-CN">
              <a:sym typeface="+mn-ea"/>
            </a:rPr>
            <a:t>login_time  </a:t>
          </a:r>
          <a:r>
            <a:rPr lang="en-US" altLang="zh-CN">
              <a:sym typeface="+mn-ea"/>
            </a:rPr>
            <a:t> </a:t>
          </a:r>
          <a:endParaRPr lang="en-US" altLang="zh-CN">
            <a:sym typeface="+mn-ea"/>
          </a:endParaRPr>
        </a:p>
        <a:p>
          <a:pPr algn="l"/>
          <a:r>
            <a:rPr lang="en-US" altLang="zh-CN">
              <a:sym typeface="+mn-ea"/>
            </a:rPr>
            <a:t>)   a </a:t>
          </a:r>
          <a:endParaRPr lang="en-US" altLang="zh-CN">
            <a:sym typeface="+mn-ea"/>
          </a:endParaRPr>
        </a:p>
        <a:p>
          <a:pPr algn="l"/>
          <a:r>
            <a:rPr lang="en-US" altLang="zh-CN">
              <a:sym typeface="+mn-ea"/>
            </a:rPr>
            <a:t>group by uid   ;</a:t>
          </a:r>
          <a:endParaRPr lang="en-US" altLang="zh-CN">
            <a:sym typeface="+mn-ea"/>
          </a:endParaRPr>
        </a:p>
        <a:p>
          <a:pPr algn="l"/>
          <a:endParaRPr lang="en-US" altLang="zh-CN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select    a.tag, a.user_count, b.user_count_total,   </a:t>
          </a:r>
          <a:r>
            <a:rPr lang="en-US" altLang="zh-CN">
              <a:sym typeface="+mn-ea"/>
            </a:rPr>
            <a:t>a.user_count/b.user_count_total    </a:t>
          </a:r>
          <a:r>
            <a:rPr lang="en-US" altLang="zh-CN">
              <a:sym typeface="+mn-ea"/>
            </a:rPr>
            <a:t>user_count_prec</a:t>
          </a:r>
          <a:endParaRPr lang="en-US" altLang="zh-CN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from  </a:t>
          </a:r>
          <a:endParaRPr lang="en-US" altLang="zh-CN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(</a:t>
          </a:r>
          <a:r>
            <a:rPr lang="en-US" altLang="zh-CN">
              <a:sym typeface="+mn-ea"/>
            </a:rPr>
            <a:t>select    tag, count(1)  user_count </a:t>
          </a:r>
          <a:r>
            <a:rPr lang="en-US" altLang="zh-CN">
              <a:sym typeface="+mn-ea"/>
            </a:rPr>
            <a:t>  </a:t>
          </a:r>
          <a:r>
            <a:rPr lang="en-US" altLang="zh-CN">
              <a:sym typeface="+mn-ea"/>
            </a:rPr>
            <a:t>from  </a:t>
          </a:r>
          <a:r>
            <a:rPr lang="en-US" altLang="zh-CN">
              <a:sym typeface="+mn-ea"/>
            </a:rPr>
            <a:t>tmp_</a:t>
          </a:r>
          <a:r>
            <a:rPr lang="zh-CN" altLang="en-US">
              <a:sym typeface="+mn-ea"/>
            </a:rPr>
            <a:t>user_</a:t>
          </a:r>
          <a:r>
            <a:rPr lang="en-US" altLang="zh-CN">
              <a:sym typeface="+mn-ea"/>
            </a:rPr>
            <a:t>login</a:t>
          </a:r>
          <a:r>
            <a:rPr lang="zh-CN" altLang="en-US">
              <a:sym typeface="+mn-ea"/>
            </a:rPr>
            <a:t>_info  </a:t>
          </a:r>
          <a:r>
            <a:rPr lang="en-US" altLang="zh-CN">
              <a:sym typeface="+mn-ea"/>
            </a:rPr>
            <a:t>group by   tag  </a:t>
          </a:r>
          <a:r>
            <a:rPr lang="zh-CN" altLang="en-US">
              <a:sym typeface="+mn-ea"/>
            </a:rPr>
            <a:t> </a:t>
          </a:r>
          <a:r>
            <a:rPr lang="en-US" altLang="zh-CN">
              <a:sym typeface="+mn-ea"/>
            </a:rPr>
            <a:t>)   a</a:t>
          </a:r>
          <a:endParaRPr lang="en-US" altLang="zh-CN">
            <a:sym typeface="+mn-ea"/>
          </a:endParaRPr>
        </a:p>
        <a:p>
          <a:pPr algn="l"/>
          <a:r>
            <a:rPr lang="en-US" altLang="zh-CN">
              <a:sym typeface="+mn-ea"/>
            </a:rPr>
            <a:t>join   </a:t>
          </a:r>
          <a:endParaRPr lang="en-US" altLang="zh-CN">
            <a:sym typeface="+mn-ea"/>
          </a:endParaRPr>
        </a:p>
        <a:p>
          <a:pPr algn="l"/>
          <a:r>
            <a:rPr lang="en-US" altLang="zh-CN">
              <a:sym typeface="+mn-ea"/>
            </a:rPr>
            <a:t>(select  sum(1) user_count_total  from  tmp_user_login_info  )   b ;</a:t>
          </a:r>
          <a:endParaRPr lang="zh-CN" altLang="en-US">
            <a:sym typeface="+mn-ea"/>
          </a:endParaRPr>
        </a:p>
        <a:p>
          <a:pPr algn="l"/>
          <a:endParaRPr lang="zh-CN" altLang="en-US" sz="1100"/>
        </a:p>
        <a:p>
          <a:pPr algn="l"/>
          <a:endParaRPr lang="en-US" altLang="zh-CN" sz="1100">
            <a:sym typeface="+mn-ea"/>
          </a:endParaRPr>
        </a:p>
        <a:p>
          <a:pPr algn="l"/>
          <a:endParaRPr lang="en-US" altLang="zh-CN" sz="1100">
            <a:sym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F84"/>
  <sheetViews>
    <sheetView zoomScale="85" zoomScaleNormal="85" topLeftCell="A40" workbookViewId="0">
      <selection activeCell="A86" sqref="A86"/>
    </sheetView>
  </sheetViews>
  <sheetFormatPr defaultColWidth="9" defaultRowHeight="13.8"/>
  <cols>
    <col min="1" max="1" width="25.3333333333333" customWidth="1"/>
    <col min="2" max="2" width="13.3333333333333" customWidth="1"/>
    <col min="3" max="3" width="15.5833333333333" style="88" customWidth="1"/>
    <col min="4" max="4" width="13.3333333333333" customWidth="1"/>
    <col min="5" max="5" width="14.8333333333333" customWidth="1"/>
    <col min="6" max="6" width="12.5833333333333" customWidth="1"/>
    <col min="7" max="7" width="15" style="98" customWidth="1"/>
    <col min="8" max="8" width="13.3333333333333" style="98" customWidth="1"/>
    <col min="9" max="9" width="14.8333333333333" style="98" customWidth="1"/>
    <col min="10" max="10" width="13.25" style="98" customWidth="1"/>
    <col min="11" max="11" width="12.25" style="98" customWidth="1"/>
    <col min="12" max="12" width="17" style="98" customWidth="1"/>
    <col min="14" max="14" width="13.5833333333333" customWidth="1"/>
    <col min="15" max="15" width="14.75" customWidth="1"/>
    <col min="16" max="16" width="14.8333333333333" style="88" customWidth="1"/>
    <col min="17" max="17" width="11.25" customWidth="1"/>
    <col min="18" max="18" width="15.75" customWidth="1"/>
    <col min="19" max="19" width="11.3333333333333" customWidth="1"/>
    <col min="20" max="20" width="9.83333333333333" customWidth="1"/>
    <col min="21" max="21" width="10.5" customWidth="1"/>
    <col min="22" max="22" width="12.0833333333333" customWidth="1"/>
    <col min="23" max="23" width="9.33333333333333" customWidth="1"/>
    <col min="24" max="24" width="12.5" customWidth="1"/>
    <col min="25" max="25" width="15.75" style="88" customWidth="1"/>
    <col min="26" max="26" width="14.75" customWidth="1"/>
    <col min="27" max="27" width="14.8333333333333" customWidth="1"/>
    <col min="28" max="28" width="11.25" customWidth="1"/>
    <col min="29" max="29" width="11.5833333333333" customWidth="1"/>
    <col min="30" max="30" width="11.3333333333333" customWidth="1"/>
    <col min="31" max="31" width="9.83333333333333" customWidth="1"/>
    <col min="32" max="32" width="11.25" customWidth="1"/>
  </cols>
  <sheetData>
    <row r="2" spans="1:6">
      <c r="A2" s="99" t="s">
        <v>0</v>
      </c>
      <c r="F2" s="60" t="s">
        <v>1</v>
      </c>
    </row>
    <row r="3" spans="1:1">
      <c r="A3" s="99" t="s">
        <v>2</v>
      </c>
    </row>
    <row r="4" spans="1:1">
      <c r="A4" s="99" t="s">
        <v>3</v>
      </c>
    </row>
    <row r="5" spans="1:18">
      <c r="A5" s="99" t="s">
        <v>4</v>
      </c>
      <c r="H5" s="100"/>
      <c r="I5" s="100"/>
      <c r="J5" s="100"/>
      <c r="K5" s="100"/>
      <c r="L5" s="100"/>
      <c r="M5" s="121"/>
      <c r="N5" s="121"/>
      <c r="O5" s="121"/>
      <c r="P5" s="122"/>
      <c r="Q5" s="121"/>
      <c r="R5" s="121"/>
    </row>
    <row r="6" spans="1:18">
      <c r="A6" s="99" t="s">
        <v>5</v>
      </c>
      <c r="H6" s="100"/>
      <c r="I6" s="100"/>
      <c r="J6" s="100"/>
      <c r="K6" s="100"/>
      <c r="L6" s="100"/>
      <c r="M6" s="121"/>
      <c r="N6" s="121"/>
      <c r="O6" s="121"/>
      <c r="P6" s="122"/>
      <c r="Q6" s="121"/>
      <c r="R6" s="121"/>
    </row>
    <row r="7" ht="15.6" spans="1:18">
      <c r="A7" s="99"/>
      <c r="H7" s="100"/>
      <c r="I7" s="123" t="s">
        <v>6</v>
      </c>
      <c r="J7" s="124"/>
      <c r="K7" s="100"/>
      <c r="L7" s="100"/>
      <c r="M7" s="121"/>
      <c r="N7" s="121"/>
      <c r="O7" s="125"/>
      <c r="P7" s="85"/>
      <c r="Q7" s="63"/>
      <c r="R7" s="121"/>
    </row>
    <row r="8" spans="1:18">
      <c r="A8" t="s">
        <v>7</v>
      </c>
      <c r="B8">
        <v>100000000</v>
      </c>
      <c r="H8" s="100"/>
      <c r="I8" s="100"/>
      <c r="J8" s="126" t="s">
        <v>8</v>
      </c>
      <c r="K8" s="127" t="s">
        <v>9</v>
      </c>
      <c r="L8" s="127" t="s">
        <v>10</v>
      </c>
      <c r="M8" s="121"/>
      <c r="N8" s="121"/>
      <c r="O8" s="128"/>
      <c r="P8" s="129"/>
      <c r="Q8" s="129"/>
      <c r="R8" s="121"/>
    </row>
    <row r="9" spans="1:24">
      <c r="A9" t="s">
        <v>11</v>
      </c>
      <c r="B9">
        <v>50000000</v>
      </c>
      <c r="C9" s="88">
        <f>B9/B8</f>
        <v>0.5</v>
      </c>
      <c r="H9" s="100"/>
      <c r="I9" s="100"/>
      <c r="J9" s="126"/>
      <c r="K9" s="127" t="s">
        <v>12</v>
      </c>
      <c r="L9" s="127" t="s">
        <v>13</v>
      </c>
      <c r="M9" s="121"/>
      <c r="N9" s="121"/>
      <c r="O9" s="128"/>
      <c r="P9" s="129"/>
      <c r="Q9" s="129"/>
      <c r="R9" s="121"/>
      <c r="W9" s="104"/>
      <c r="X9" s="104"/>
    </row>
    <row r="10" spans="1:24">
      <c r="A10" t="s">
        <v>14</v>
      </c>
      <c r="B10">
        <v>40000000</v>
      </c>
      <c r="C10" s="88">
        <f>B10/B8</f>
        <v>0.4</v>
      </c>
      <c r="H10" s="100"/>
      <c r="I10" s="100"/>
      <c r="J10" s="126" t="s">
        <v>15</v>
      </c>
      <c r="K10" s="127" t="s">
        <v>16</v>
      </c>
      <c r="L10" s="127" t="s">
        <v>17</v>
      </c>
      <c r="M10" s="121"/>
      <c r="N10" s="121"/>
      <c r="O10" s="128"/>
      <c r="P10" s="129"/>
      <c r="Q10" s="129"/>
      <c r="R10" s="121"/>
      <c r="W10" s="104"/>
      <c r="X10" s="104"/>
    </row>
    <row r="11" spans="8:24">
      <c r="H11" s="100"/>
      <c r="I11" s="100"/>
      <c r="J11" s="126"/>
      <c r="K11" s="127" t="s">
        <v>18</v>
      </c>
      <c r="L11" s="127" t="s">
        <v>19</v>
      </c>
      <c r="M11" s="121"/>
      <c r="N11" s="121"/>
      <c r="O11" s="128"/>
      <c r="P11" s="129"/>
      <c r="Q11" s="129"/>
      <c r="R11" s="121"/>
      <c r="W11" s="104"/>
      <c r="X11" s="104"/>
    </row>
    <row r="12" spans="8:24">
      <c r="H12" s="100"/>
      <c r="I12" s="100"/>
      <c r="J12" s="126" t="s">
        <v>20</v>
      </c>
      <c r="K12" s="127" t="s">
        <v>21</v>
      </c>
      <c r="L12" s="127" t="s">
        <v>22</v>
      </c>
      <c r="M12" s="121"/>
      <c r="N12" s="121"/>
      <c r="O12" s="130"/>
      <c r="P12" s="131"/>
      <c r="Q12" s="131"/>
      <c r="R12" s="121"/>
      <c r="W12" s="104"/>
      <c r="X12" s="104"/>
    </row>
    <row r="13" spans="8:24">
      <c r="H13" s="100"/>
      <c r="I13" s="100"/>
      <c r="J13" s="126"/>
      <c r="K13" s="127" t="s">
        <v>23</v>
      </c>
      <c r="L13" s="127" t="s">
        <v>24</v>
      </c>
      <c r="M13" s="121"/>
      <c r="N13" s="121"/>
      <c r="O13" s="130"/>
      <c r="P13" s="131"/>
      <c r="Q13" s="131"/>
      <c r="R13" s="121"/>
      <c r="W13" s="104"/>
      <c r="X13" s="104"/>
    </row>
    <row r="14" spans="8:24">
      <c r="H14" s="100"/>
      <c r="I14" s="100"/>
      <c r="J14" s="100"/>
      <c r="K14" s="100"/>
      <c r="L14" s="100"/>
      <c r="M14" s="121"/>
      <c r="N14" s="121"/>
      <c r="O14" s="121"/>
      <c r="P14" s="122"/>
      <c r="Q14" s="121"/>
      <c r="R14" s="121"/>
      <c r="W14" s="104"/>
      <c r="X14" s="104"/>
    </row>
    <row r="15" spans="8:24">
      <c r="H15" s="100"/>
      <c r="I15" s="100"/>
      <c r="J15" s="100"/>
      <c r="K15" s="100"/>
      <c r="L15" s="100"/>
      <c r="M15" s="121"/>
      <c r="N15" s="121"/>
      <c r="O15" s="121"/>
      <c r="P15" s="122"/>
      <c r="Q15" s="121"/>
      <c r="R15" s="121"/>
      <c r="W15" s="104"/>
      <c r="X15" s="104"/>
    </row>
    <row r="16" s="97" customFormat="1" spans="3:25">
      <c r="C16" s="101"/>
      <c r="G16" s="102"/>
      <c r="H16" s="102"/>
      <c r="I16" s="102"/>
      <c r="J16" s="102"/>
      <c r="K16" s="102"/>
      <c r="L16" s="102"/>
      <c r="P16" s="101"/>
      <c r="Y16" s="101"/>
    </row>
    <row r="17" spans="7:24">
      <c r="G17" s="103"/>
      <c r="H17" s="103"/>
      <c r="I17" s="103"/>
      <c r="N17" s="104"/>
      <c r="W17" s="104"/>
      <c r="X17" s="104"/>
    </row>
    <row r="18" spans="1:24">
      <c r="A18" s="104"/>
      <c r="G18" s="103"/>
      <c r="H18" s="103"/>
      <c r="I18" s="103"/>
      <c r="N18" s="104"/>
      <c r="W18" s="104"/>
      <c r="X18" s="104"/>
    </row>
    <row r="19" ht="15.6" spans="1:25">
      <c r="A19" s="105" t="s">
        <v>25</v>
      </c>
      <c r="N19" s="132" t="s">
        <v>26</v>
      </c>
      <c r="W19" s="104"/>
      <c r="X19" s="104"/>
      <c r="Y19" s="150" t="s">
        <v>27</v>
      </c>
    </row>
    <row r="20" spans="1:25">
      <c r="A20" s="60" t="s">
        <v>28</v>
      </c>
      <c r="N20" s="60" t="s">
        <v>28</v>
      </c>
      <c r="W20" s="104"/>
      <c r="X20" s="104"/>
      <c r="Y20" s="60" t="s">
        <v>29</v>
      </c>
    </row>
    <row r="21" ht="15.75" customHeight="1" spans="1:32">
      <c r="A21" s="106" t="s">
        <v>30</v>
      </c>
      <c r="B21" s="106"/>
      <c r="C21" s="106"/>
      <c r="D21" s="106"/>
      <c r="E21" s="106"/>
      <c r="F21" s="106"/>
      <c r="G21" s="106"/>
      <c r="H21" s="107"/>
      <c r="I21" s="129"/>
      <c r="K21" s="103"/>
      <c r="L21" s="103"/>
      <c r="N21" s="133" t="s">
        <v>31</v>
      </c>
      <c r="O21" s="134"/>
      <c r="P21" s="134"/>
      <c r="Q21" s="134"/>
      <c r="R21" s="134"/>
      <c r="S21" s="134"/>
      <c r="T21" s="141"/>
      <c r="U21" s="107"/>
      <c r="V21" s="142"/>
      <c r="W21" s="142"/>
      <c r="X21" s="104"/>
      <c r="Y21" s="133" t="s">
        <v>32</v>
      </c>
      <c r="Z21" s="134"/>
      <c r="AA21" s="134"/>
      <c r="AB21" s="134"/>
      <c r="AC21" s="134"/>
      <c r="AD21" s="134"/>
      <c r="AE21" s="141"/>
      <c r="AF21" s="107"/>
    </row>
    <row r="22" ht="14.55" spans="1:31">
      <c r="A22" s="108" t="s">
        <v>33</v>
      </c>
      <c r="B22" s="108" t="s">
        <v>34</v>
      </c>
      <c r="C22" s="109" t="s">
        <v>35</v>
      </c>
      <c r="D22" s="110" t="s">
        <v>36</v>
      </c>
      <c r="E22" s="110" t="s">
        <v>37</v>
      </c>
      <c r="F22" s="110" t="s">
        <v>38</v>
      </c>
      <c r="G22" s="110"/>
      <c r="H22" s="64"/>
      <c r="I22" s="135"/>
      <c r="K22" s="103"/>
      <c r="L22" s="103"/>
      <c r="N22" s="108" t="s">
        <v>39</v>
      </c>
      <c r="O22" s="108" t="s">
        <v>34</v>
      </c>
      <c r="P22" s="109" t="s">
        <v>35</v>
      </c>
      <c r="Q22" s="110" t="s">
        <v>36</v>
      </c>
      <c r="R22" s="110" t="s">
        <v>37</v>
      </c>
      <c r="S22" s="110" t="s">
        <v>38</v>
      </c>
      <c r="T22" s="110"/>
      <c r="W22" s="64"/>
      <c r="X22" s="104"/>
      <c r="Y22" s="108" t="s">
        <v>33</v>
      </c>
      <c r="Z22" s="108" t="s">
        <v>34</v>
      </c>
      <c r="AA22" s="109" t="s">
        <v>35</v>
      </c>
      <c r="AB22" s="110" t="s">
        <v>36</v>
      </c>
      <c r="AC22" s="110" t="s">
        <v>37</v>
      </c>
      <c r="AD22" s="110" t="s">
        <v>38</v>
      </c>
      <c r="AE22" s="110"/>
    </row>
    <row r="23" ht="14.55" spans="1:31">
      <c r="A23" s="111" t="s">
        <v>40</v>
      </c>
      <c r="B23" s="5"/>
      <c r="C23" s="6"/>
      <c r="D23" s="112"/>
      <c r="E23" s="112"/>
      <c r="F23" s="6"/>
      <c r="G23" s="113" t="s">
        <v>9</v>
      </c>
      <c r="H23" s="114"/>
      <c r="I23" s="135"/>
      <c r="K23" s="136"/>
      <c r="L23" s="137"/>
      <c r="N23" s="38">
        <v>1</v>
      </c>
      <c r="O23" s="5"/>
      <c r="P23" s="6"/>
      <c r="Q23" s="59"/>
      <c r="R23" s="59"/>
      <c r="S23" s="6"/>
      <c r="T23" s="143" t="s">
        <v>16</v>
      </c>
      <c r="W23" s="104"/>
      <c r="X23" s="104"/>
      <c r="Y23" s="38" t="s">
        <v>41</v>
      </c>
      <c r="Z23" s="5"/>
      <c r="AA23" s="6"/>
      <c r="AB23" s="59"/>
      <c r="AC23" s="59"/>
      <c r="AD23" s="6"/>
      <c r="AE23" s="151" t="s">
        <v>21</v>
      </c>
    </row>
    <row r="24" ht="14.55" spans="1:31">
      <c r="A24" s="111" t="s">
        <v>42</v>
      </c>
      <c r="B24" s="5"/>
      <c r="C24" s="6"/>
      <c r="D24" s="112"/>
      <c r="E24" s="112"/>
      <c r="F24" s="6"/>
      <c r="G24" s="113"/>
      <c r="H24" s="114"/>
      <c r="I24" s="135"/>
      <c r="K24" s="136"/>
      <c r="L24" s="137"/>
      <c r="N24" s="138">
        <v>2</v>
      </c>
      <c r="O24" s="5"/>
      <c r="P24" s="6"/>
      <c r="Q24" s="59"/>
      <c r="R24" s="59"/>
      <c r="S24" s="6"/>
      <c r="T24" s="144"/>
      <c r="W24" s="104"/>
      <c r="X24" s="104"/>
      <c r="Y24" s="38" t="s">
        <v>43</v>
      </c>
      <c r="Z24" s="5"/>
      <c r="AA24" s="6"/>
      <c r="AB24" s="59"/>
      <c r="AC24" s="59"/>
      <c r="AD24" s="6"/>
      <c r="AE24" s="151"/>
    </row>
    <row r="25" ht="14.55" spans="1:31">
      <c r="A25" s="111" t="s">
        <v>44</v>
      </c>
      <c r="B25" s="5"/>
      <c r="C25" s="6"/>
      <c r="D25" s="112"/>
      <c r="E25" s="112"/>
      <c r="F25" s="6"/>
      <c r="G25" s="113"/>
      <c r="H25" s="114"/>
      <c r="I25" s="135"/>
      <c r="K25" s="136"/>
      <c r="L25" s="137"/>
      <c r="N25" s="139">
        <v>3</v>
      </c>
      <c r="O25" s="5"/>
      <c r="P25" s="6"/>
      <c r="Q25" s="145"/>
      <c r="R25" s="145"/>
      <c r="S25" s="6"/>
      <c r="T25" s="146" t="s">
        <v>18</v>
      </c>
      <c r="W25" s="104"/>
      <c r="X25" s="104"/>
      <c r="Y25" s="38" t="s">
        <v>45</v>
      </c>
      <c r="Z25" s="5"/>
      <c r="AA25" s="6"/>
      <c r="AB25" s="59"/>
      <c r="AC25" s="59"/>
      <c r="AD25" s="6"/>
      <c r="AE25" s="151"/>
    </row>
    <row r="26" ht="14.55" spans="1:31">
      <c r="A26" s="111" t="s">
        <v>46</v>
      </c>
      <c r="B26" s="5"/>
      <c r="C26" s="6"/>
      <c r="D26" s="112"/>
      <c r="E26" s="112"/>
      <c r="F26" s="6"/>
      <c r="G26" s="113"/>
      <c r="H26" s="114"/>
      <c r="I26" s="135"/>
      <c r="K26" s="136"/>
      <c r="L26" s="137"/>
      <c r="N26" s="139">
        <v>4</v>
      </c>
      <c r="O26" s="5"/>
      <c r="P26" s="6"/>
      <c r="Q26" s="145"/>
      <c r="R26" s="145"/>
      <c r="S26" s="6"/>
      <c r="T26" s="147"/>
      <c r="W26" s="104"/>
      <c r="X26" s="104"/>
      <c r="Y26" s="38" t="s">
        <v>47</v>
      </c>
      <c r="Z26" s="5"/>
      <c r="AA26" s="6"/>
      <c r="AB26" s="59"/>
      <c r="AC26" s="59"/>
      <c r="AD26" s="6"/>
      <c r="AE26" s="151"/>
    </row>
    <row r="27" ht="14.55" spans="1:31">
      <c r="A27" s="111" t="s">
        <v>48</v>
      </c>
      <c r="B27" s="5"/>
      <c r="C27" s="6"/>
      <c r="D27" s="112"/>
      <c r="E27" s="112"/>
      <c r="F27" s="6"/>
      <c r="G27" s="113"/>
      <c r="H27" s="114"/>
      <c r="I27" s="135"/>
      <c r="K27" s="136"/>
      <c r="L27" s="137"/>
      <c r="N27" s="139">
        <v>5</v>
      </c>
      <c r="O27" s="5"/>
      <c r="P27" s="6"/>
      <c r="Q27" s="145"/>
      <c r="R27" s="145"/>
      <c r="S27" s="6"/>
      <c r="T27" s="147"/>
      <c r="Y27" s="138" t="s">
        <v>49</v>
      </c>
      <c r="Z27" s="5"/>
      <c r="AA27" s="6"/>
      <c r="AB27" s="59"/>
      <c r="AC27" s="59"/>
      <c r="AD27" s="6"/>
      <c r="AE27" s="151"/>
    </row>
    <row r="28" ht="14.55" spans="1:31">
      <c r="A28" s="17" t="s">
        <v>50</v>
      </c>
      <c r="B28" s="5"/>
      <c r="C28" s="6"/>
      <c r="D28" s="115"/>
      <c r="E28" s="115"/>
      <c r="F28" s="6"/>
      <c r="G28" s="116" t="s">
        <v>12</v>
      </c>
      <c r="H28" s="114"/>
      <c r="I28" s="135"/>
      <c r="K28" s="136"/>
      <c r="L28" s="137"/>
      <c r="N28" s="139">
        <v>6</v>
      </c>
      <c r="O28" s="5"/>
      <c r="P28" s="6"/>
      <c r="Q28" s="145"/>
      <c r="R28" s="145"/>
      <c r="S28" s="6"/>
      <c r="T28" s="147"/>
      <c r="Y28" s="139" t="s">
        <v>51</v>
      </c>
      <c r="Z28" s="5"/>
      <c r="AA28" s="6"/>
      <c r="AB28" s="112"/>
      <c r="AC28" s="112"/>
      <c r="AD28" s="6"/>
      <c r="AE28" s="152" t="s">
        <v>23</v>
      </c>
    </row>
    <row r="29" spans="1:31">
      <c r="A29" s="17" t="s">
        <v>52</v>
      </c>
      <c r="B29" s="5"/>
      <c r="C29" s="6"/>
      <c r="D29" s="115"/>
      <c r="E29" s="115"/>
      <c r="F29" s="6"/>
      <c r="G29" s="116"/>
      <c r="H29" s="114"/>
      <c r="I29" s="135"/>
      <c r="K29" s="136"/>
      <c r="L29" s="137"/>
      <c r="N29" s="139">
        <v>7</v>
      </c>
      <c r="O29" s="5"/>
      <c r="P29" s="6"/>
      <c r="Q29" s="145"/>
      <c r="R29" s="145"/>
      <c r="S29" s="6"/>
      <c r="T29" s="147"/>
      <c r="Y29" s="139" t="s">
        <v>53</v>
      </c>
      <c r="Z29" s="5"/>
      <c r="AA29" s="6"/>
      <c r="AB29" s="112"/>
      <c r="AC29" s="112"/>
      <c r="AD29" s="6"/>
      <c r="AE29" s="152"/>
    </row>
    <row r="30" spans="1:29">
      <c r="A30" s="117"/>
      <c r="B30" s="117"/>
      <c r="C30" s="118"/>
      <c r="D30" s="119"/>
      <c r="E30" s="119"/>
      <c r="G30"/>
      <c r="I30" s="135"/>
      <c r="N30" s="139">
        <v>8</v>
      </c>
      <c r="O30" s="5"/>
      <c r="P30" s="6"/>
      <c r="Q30" s="145"/>
      <c r="R30" s="145"/>
      <c r="S30" s="6"/>
      <c r="T30" s="147"/>
      <c r="Y30" s="117"/>
      <c r="Z30" s="117"/>
      <c r="AA30" s="118"/>
      <c r="AB30" s="119"/>
      <c r="AC30" s="119"/>
    </row>
    <row r="31" spans="1:29">
      <c r="A31" s="117"/>
      <c r="B31" s="120"/>
      <c r="C31" s="104"/>
      <c r="D31" s="85"/>
      <c r="E31" s="85"/>
      <c r="G31"/>
      <c r="N31" s="139">
        <v>9</v>
      </c>
      <c r="O31" s="5"/>
      <c r="P31" s="6"/>
      <c r="Q31" s="145"/>
      <c r="R31" s="145"/>
      <c r="S31" s="6"/>
      <c r="T31" s="147"/>
      <c r="Y31" s="117"/>
      <c r="Z31" s="120"/>
      <c r="AA31" s="104"/>
      <c r="AB31" s="85"/>
      <c r="AC31" s="85"/>
    </row>
    <row r="32" spans="14:28">
      <c r="N32" s="139">
        <v>10</v>
      </c>
      <c r="O32" s="5"/>
      <c r="P32" s="6"/>
      <c r="Q32" s="145"/>
      <c r="R32" s="145"/>
      <c r="S32" s="6"/>
      <c r="T32" s="147"/>
      <c r="Y32" s="117"/>
      <c r="Z32" s="117"/>
      <c r="AA32" s="118"/>
      <c r="AB32" s="117"/>
    </row>
    <row r="33" spans="14:28">
      <c r="N33" s="140" t="s">
        <v>54</v>
      </c>
      <c r="O33" s="5"/>
      <c r="P33" s="6"/>
      <c r="Q33" s="145"/>
      <c r="R33" s="145"/>
      <c r="S33" s="6"/>
      <c r="T33" s="148"/>
      <c r="Y33" s="117"/>
      <c r="Z33" s="117"/>
      <c r="AA33" s="118"/>
      <c r="AB33" s="117"/>
    </row>
    <row r="34" spans="17:28">
      <c r="Q34" s="119"/>
      <c r="R34" s="119"/>
      <c r="Y34" s="117"/>
      <c r="Z34" s="117"/>
      <c r="AA34" s="117"/>
      <c r="AB34" s="117"/>
    </row>
    <row r="35" spans="15:28">
      <c r="O35" s="104"/>
      <c r="P35" s="104"/>
      <c r="Q35" s="85"/>
      <c r="R35" s="85"/>
      <c r="Y35" s="117"/>
      <c r="Z35" s="117"/>
      <c r="AA35" s="117"/>
      <c r="AB35" s="117"/>
    </row>
    <row r="36" spans="15:28">
      <c r="O36" s="104"/>
      <c r="P36" s="104"/>
      <c r="Q36" s="149"/>
      <c r="R36" s="149"/>
      <c r="Y36" s="117"/>
      <c r="Z36" s="117"/>
      <c r="AA36" s="117"/>
      <c r="AB36" s="117"/>
    </row>
    <row r="37" spans="15:28">
      <c r="O37" s="104"/>
      <c r="P37" s="104"/>
      <c r="Q37" s="149"/>
      <c r="R37" s="149"/>
      <c r="Y37" s="117"/>
      <c r="Z37" s="117"/>
      <c r="AA37" s="117"/>
      <c r="AB37" s="117"/>
    </row>
    <row r="38" spans="15:28">
      <c r="O38" s="104"/>
      <c r="P38" s="104"/>
      <c r="Q38" s="149"/>
      <c r="R38" s="149"/>
      <c r="Y38" s="117"/>
      <c r="Z38" s="117"/>
      <c r="AA38" s="117"/>
      <c r="AB38" s="117"/>
    </row>
    <row r="39" spans="15:28">
      <c r="O39" s="104"/>
      <c r="P39" s="104"/>
      <c r="Q39" s="149"/>
      <c r="R39" s="149"/>
      <c r="Y39" s="117"/>
      <c r="Z39" s="117"/>
      <c r="AA39" s="117"/>
      <c r="AB39" s="117"/>
    </row>
    <row r="40" spans="15:28">
      <c r="O40" s="104"/>
      <c r="P40" s="104"/>
      <c r="Q40" s="149"/>
      <c r="R40" s="149"/>
      <c r="Y40" s="117"/>
      <c r="Z40" s="117"/>
      <c r="AA40" s="117"/>
      <c r="AB40" s="117"/>
    </row>
    <row r="41" spans="15:28">
      <c r="O41" s="104"/>
      <c r="P41" s="104"/>
      <c r="Q41" s="149"/>
      <c r="R41" s="149"/>
      <c r="Y41" s="117"/>
      <c r="Z41" s="117"/>
      <c r="AA41" s="117"/>
      <c r="AB41" s="117"/>
    </row>
    <row r="42" spans="15:28">
      <c r="O42" s="104"/>
      <c r="P42" s="104"/>
      <c r="Q42" s="149"/>
      <c r="R42" s="149"/>
      <c r="Y42" s="117"/>
      <c r="Z42" s="117"/>
      <c r="AA42" s="117"/>
      <c r="AB42" s="117"/>
    </row>
    <row r="43" spans="15:28">
      <c r="O43" s="104"/>
      <c r="P43" s="104"/>
      <c r="Q43" s="149"/>
      <c r="R43" s="149"/>
      <c r="Y43" s="117"/>
      <c r="Z43" s="117"/>
      <c r="AA43" s="117"/>
      <c r="AB43" s="117"/>
    </row>
    <row r="44" spans="15:28">
      <c r="O44" s="104"/>
      <c r="P44" s="104"/>
      <c r="Q44" s="149"/>
      <c r="R44" s="149"/>
      <c r="Y44" s="117"/>
      <c r="Z44" s="117"/>
      <c r="AA44" s="117"/>
      <c r="AB44" s="117"/>
    </row>
    <row r="45" spans="15:28">
      <c r="O45" s="104"/>
      <c r="P45" s="104"/>
      <c r="Q45" s="149"/>
      <c r="R45" s="149"/>
      <c r="Y45" s="117"/>
      <c r="Z45" s="117"/>
      <c r="AA45" s="117"/>
      <c r="AB45" s="117"/>
    </row>
    <row r="46" spans="15:28">
      <c r="O46" s="104"/>
      <c r="P46" s="104"/>
      <c r="Q46" s="149"/>
      <c r="R46" s="149"/>
      <c r="Y46" s="117"/>
      <c r="Z46" s="117"/>
      <c r="AA46" s="117"/>
      <c r="AB46" s="117"/>
    </row>
    <row r="47" spans="15:28">
      <c r="O47" s="104"/>
      <c r="P47" s="104"/>
      <c r="Q47" s="149"/>
      <c r="R47" s="149"/>
      <c r="Y47" s="117"/>
      <c r="Z47" s="117"/>
      <c r="AA47" s="117"/>
      <c r="AB47" s="117"/>
    </row>
    <row r="48" spans="15:28">
      <c r="O48" s="104"/>
      <c r="P48" s="104"/>
      <c r="Q48" s="149"/>
      <c r="R48" s="149"/>
      <c r="Y48" s="117"/>
      <c r="Z48" s="117"/>
      <c r="AA48" s="117"/>
      <c r="AB48" s="117"/>
    </row>
    <row r="49" spans="15:28">
      <c r="O49" s="104"/>
      <c r="P49" s="104"/>
      <c r="Q49" s="149"/>
      <c r="R49" s="149"/>
      <c r="Y49" s="117"/>
      <c r="Z49" s="117"/>
      <c r="AA49" s="117"/>
      <c r="AB49" s="117"/>
    </row>
    <row r="50" spans="15:28">
      <c r="O50" s="104"/>
      <c r="P50" s="104"/>
      <c r="Q50" s="149"/>
      <c r="R50" s="149"/>
      <c r="Y50" s="117"/>
      <c r="Z50" s="117"/>
      <c r="AA50" s="117"/>
      <c r="AB50" s="117"/>
    </row>
    <row r="51" spans="15:28">
      <c r="O51" s="104"/>
      <c r="P51" s="104"/>
      <c r="Q51" s="149"/>
      <c r="R51" s="149"/>
      <c r="Y51" s="117"/>
      <c r="Z51" s="117"/>
      <c r="AA51" s="117"/>
      <c r="AB51" s="117"/>
    </row>
    <row r="52" spans="15:28">
      <c r="O52" s="104"/>
      <c r="P52" s="104"/>
      <c r="Q52" s="149"/>
      <c r="R52" s="149"/>
      <c r="Y52" s="117"/>
      <c r="Z52" s="117"/>
      <c r="AA52" s="117"/>
      <c r="AB52" s="117"/>
    </row>
    <row r="53" spans="15:28">
      <c r="O53" s="104"/>
      <c r="P53" s="104"/>
      <c r="Q53" s="149"/>
      <c r="R53" s="149"/>
      <c r="Y53" s="117"/>
      <c r="Z53" s="117"/>
      <c r="AA53" s="117"/>
      <c r="AB53" s="117"/>
    </row>
    <row r="54" spans="15:28">
      <c r="O54" s="104"/>
      <c r="P54" s="104"/>
      <c r="Q54" s="149"/>
      <c r="R54" s="149"/>
      <c r="Y54" s="117"/>
      <c r="Z54" s="117"/>
      <c r="AA54" s="117"/>
      <c r="AB54" s="117"/>
    </row>
    <row r="55" spans="15:28">
      <c r="O55" s="104"/>
      <c r="P55" s="104"/>
      <c r="Q55" s="149"/>
      <c r="R55" s="149"/>
      <c r="Y55" s="117"/>
      <c r="Z55" s="117"/>
      <c r="AA55" s="117"/>
      <c r="AB55" s="117"/>
    </row>
    <row r="56" spans="15:28">
      <c r="O56" s="104"/>
      <c r="P56" s="104"/>
      <c r="Q56" s="149"/>
      <c r="R56" s="149"/>
      <c r="Y56" s="117"/>
      <c r="Z56" s="117"/>
      <c r="AA56" s="117"/>
      <c r="AB56" s="117"/>
    </row>
    <row r="57" spans="15:28">
      <c r="O57" s="104"/>
      <c r="P57" s="104"/>
      <c r="Q57" s="149"/>
      <c r="R57" s="149"/>
      <c r="Y57" s="117"/>
      <c r="Z57" s="117"/>
      <c r="AA57" s="117"/>
      <c r="AB57" s="117"/>
    </row>
    <row r="58" spans="15:28">
      <c r="O58" s="104"/>
      <c r="P58" s="104"/>
      <c r="Q58" s="149"/>
      <c r="R58" s="149"/>
      <c r="Y58" s="117"/>
      <c r="Z58" s="117"/>
      <c r="AA58" s="117"/>
      <c r="AB58" s="117"/>
    </row>
    <row r="59" spans="15:28">
      <c r="O59" s="104"/>
      <c r="P59" s="104"/>
      <c r="Q59" s="149"/>
      <c r="R59" s="149"/>
      <c r="Y59" s="117"/>
      <c r="Z59" s="117"/>
      <c r="AA59" s="117"/>
      <c r="AB59" s="117"/>
    </row>
    <row r="60" spans="15:28">
      <c r="O60" s="104"/>
      <c r="P60" s="104"/>
      <c r="Q60" s="149"/>
      <c r="R60" s="149"/>
      <c r="Y60" s="117"/>
      <c r="Z60" s="117"/>
      <c r="AA60" s="117"/>
      <c r="AB60" s="117"/>
    </row>
    <row r="61" spans="15:28">
      <c r="O61" s="104"/>
      <c r="P61" s="104"/>
      <c r="Q61" s="149"/>
      <c r="R61" s="149"/>
      <c r="Y61" s="117"/>
      <c r="Z61" s="117"/>
      <c r="AA61" s="117"/>
      <c r="AB61" s="117"/>
    </row>
    <row r="62" spans="15:28">
      <c r="O62" s="104"/>
      <c r="P62" s="104"/>
      <c r="Q62" s="149"/>
      <c r="R62" s="149"/>
      <c r="Y62" s="117"/>
      <c r="Z62" s="117"/>
      <c r="AA62" s="117"/>
      <c r="AB62" s="117"/>
    </row>
    <row r="63" spans="15:28">
      <c r="O63" s="104"/>
      <c r="P63" s="104"/>
      <c r="Q63" s="149"/>
      <c r="R63" s="149"/>
      <c r="Y63" s="117"/>
      <c r="Z63" s="117"/>
      <c r="AA63" s="117"/>
      <c r="AB63" s="117"/>
    </row>
    <row r="64" spans="15:28">
      <c r="O64" s="104"/>
      <c r="P64" s="104"/>
      <c r="Q64" s="149"/>
      <c r="R64" s="149"/>
      <c r="Y64" s="117"/>
      <c r="Z64" s="117"/>
      <c r="AA64" s="117"/>
      <c r="AB64" s="117"/>
    </row>
    <row r="65" spans="15:28">
      <c r="O65" s="104"/>
      <c r="P65" s="104"/>
      <c r="Q65" s="149"/>
      <c r="R65" s="149"/>
      <c r="Y65" s="117"/>
      <c r="Z65" s="117"/>
      <c r="AA65" s="117"/>
      <c r="AB65" s="117"/>
    </row>
    <row r="66" spans="15:28">
      <c r="O66" s="104"/>
      <c r="P66" s="104"/>
      <c r="Q66" s="149"/>
      <c r="R66" s="149"/>
      <c r="Y66" s="117"/>
      <c r="Z66" s="117"/>
      <c r="AA66" s="117"/>
      <c r="AB66" s="117"/>
    </row>
    <row r="67" spans="18:28">
      <c r="R67" s="104"/>
      <c r="S67" s="85"/>
      <c r="T67" s="85"/>
      <c r="Y67" s="117"/>
      <c r="Z67" s="117"/>
      <c r="AA67" s="117"/>
      <c r="AB67" s="117"/>
    </row>
    <row r="68" spans="18:28">
      <c r="R68" s="104"/>
      <c r="S68" s="85"/>
      <c r="T68" s="85"/>
      <c r="Y68" s="117"/>
      <c r="Z68" s="117"/>
      <c r="AA68" s="117"/>
      <c r="AB68" s="117"/>
    </row>
    <row r="69" spans="25:28">
      <c r="Y69" s="117"/>
      <c r="Z69" s="117"/>
      <c r="AA69" s="117"/>
      <c r="AB69" s="117"/>
    </row>
    <row r="70" ht="18.15" spans="1:31">
      <c r="A70" s="153" t="s">
        <v>55</v>
      </c>
      <c r="L70" s="103"/>
      <c r="M70" s="104"/>
      <c r="N70" s="104"/>
      <c r="O70" s="104"/>
      <c r="P70" s="149"/>
      <c r="Q70" s="104"/>
      <c r="R70" s="104"/>
      <c r="S70" s="104"/>
      <c r="T70" s="104"/>
      <c r="U70" s="104"/>
      <c r="V70" s="104"/>
      <c r="W70" s="104"/>
      <c r="X70" s="104"/>
      <c r="Y70" s="120"/>
      <c r="Z70" s="120"/>
      <c r="AA70" s="176"/>
      <c r="AB70" s="120"/>
      <c r="AC70" s="104"/>
      <c r="AD70" s="104"/>
      <c r="AE70" s="104"/>
    </row>
    <row r="71" ht="14.55" spans="1:31">
      <c r="A71" s="154" t="s">
        <v>25</v>
      </c>
      <c r="B71" s="154" t="s">
        <v>26</v>
      </c>
      <c r="C71" s="155" t="s">
        <v>27</v>
      </c>
      <c r="D71" s="155" t="s">
        <v>56</v>
      </c>
      <c r="E71" s="155" t="s">
        <v>34</v>
      </c>
      <c r="F71" s="155" t="s">
        <v>36</v>
      </c>
      <c r="G71" s="155" t="s">
        <v>57</v>
      </c>
      <c r="H71" s="155" t="s">
        <v>37</v>
      </c>
      <c r="I71" s="155" t="s">
        <v>38</v>
      </c>
      <c r="M71" s="104"/>
      <c r="N71" s="136"/>
      <c r="O71" s="136"/>
      <c r="P71" s="136"/>
      <c r="Q71" s="104"/>
      <c r="R71" s="172"/>
      <c r="S71" s="149"/>
      <c r="T71" s="149"/>
      <c r="U71" s="136"/>
      <c r="V71" s="120"/>
      <c r="W71" s="104"/>
      <c r="X71" s="104"/>
      <c r="Y71" s="120"/>
      <c r="Z71" s="120"/>
      <c r="AA71" s="173"/>
      <c r="AB71" s="120"/>
      <c r="AC71" s="136"/>
      <c r="AD71" s="104"/>
      <c r="AE71" s="104"/>
    </row>
    <row r="72" ht="14.55" spans="1:31">
      <c r="A72" s="25" t="s">
        <v>9</v>
      </c>
      <c r="B72" s="25" t="s">
        <v>58</v>
      </c>
      <c r="C72" s="59" t="s">
        <v>59</v>
      </c>
      <c r="D72" s="25" t="s">
        <v>60</v>
      </c>
      <c r="E72" s="5"/>
      <c r="F72" s="156"/>
      <c r="G72" s="6"/>
      <c r="H72" s="157"/>
      <c r="I72" s="49"/>
      <c r="L72" s="104"/>
      <c r="M72" s="136"/>
      <c r="N72" s="136"/>
      <c r="O72" s="136"/>
      <c r="P72" s="136"/>
      <c r="Q72" s="104"/>
      <c r="R72" s="172"/>
      <c r="S72" s="149"/>
      <c r="T72" s="149"/>
      <c r="U72" s="136"/>
      <c r="V72" s="120"/>
      <c r="W72" s="104"/>
      <c r="X72" s="104"/>
      <c r="Y72" s="120"/>
      <c r="Z72" s="120"/>
      <c r="AA72" s="173"/>
      <c r="AB72" s="120"/>
      <c r="AC72" s="136"/>
      <c r="AD72" s="104"/>
      <c r="AE72" s="104"/>
    </row>
    <row r="73" ht="14.55" spans="1:31">
      <c r="A73" s="25" t="s">
        <v>12</v>
      </c>
      <c r="B73" s="25" t="s">
        <v>58</v>
      </c>
      <c r="C73" s="59" t="s">
        <v>59</v>
      </c>
      <c r="D73" s="25" t="s">
        <v>61</v>
      </c>
      <c r="E73" s="5"/>
      <c r="F73" s="156"/>
      <c r="G73" s="6"/>
      <c r="H73" s="158"/>
      <c r="I73" s="49"/>
      <c r="N73" s="136"/>
      <c r="O73" s="136"/>
      <c r="P73" s="136"/>
      <c r="Q73" s="104"/>
      <c r="R73" s="172"/>
      <c r="S73" s="149"/>
      <c r="T73" s="149"/>
      <c r="U73" s="136"/>
      <c r="V73" s="120"/>
      <c r="W73" s="104"/>
      <c r="X73" s="104"/>
      <c r="Y73" s="120"/>
      <c r="Z73" s="120"/>
      <c r="AA73" s="173"/>
      <c r="AB73" s="120"/>
      <c r="AC73" s="136"/>
      <c r="AD73" s="104"/>
      <c r="AE73" s="104"/>
    </row>
    <row r="74" ht="14.55" spans="1:31">
      <c r="A74" s="25" t="s">
        <v>9</v>
      </c>
      <c r="B74" s="25" t="s">
        <v>62</v>
      </c>
      <c r="C74" s="59" t="s">
        <v>59</v>
      </c>
      <c r="D74" s="25" t="s">
        <v>63</v>
      </c>
      <c r="E74" s="5"/>
      <c r="F74" s="159"/>
      <c r="G74" s="6"/>
      <c r="H74" s="160"/>
      <c r="I74" s="49"/>
      <c r="L74" s="103"/>
      <c r="M74" s="136"/>
      <c r="N74" s="136"/>
      <c r="O74" s="136"/>
      <c r="P74" s="136"/>
      <c r="Q74" s="104"/>
      <c r="R74" s="172"/>
      <c r="S74" s="149"/>
      <c r="T74" s="149"/>
      <c r="U74" s="136"/>
      <c r="V74" s="120"/>
      <c r="W74" s="120"/>
      <c r="X74" s="176"/>
      <c r="Y74" s="120"/>
      <c r="Z74" s="120"/>
      <c r="AA74" s="173"/>
      <c r="AB74" s="120"/>
      <c r="AC74" s="136"/>
      <c r="AD74" s="104"/>
      <c r="AE74" s="104"/>
    </row>
    <row r="75" ht="14.55" spans="1:31">
      <c r="A75" s="25" t="s">
        <v>12</v>
      </c>
      <c r="B75" s="25" t="s">
        <v>62</v>
      </c>
      <c r="C75" s="59" t="s">
        <v>59</v>
      </c>
      <c r="D75" s="25" t="s">
        <v>64</v>
      </c>
      <c r="E75" s="5"/>
      <c r="F75" s="159"/>
      <c r="G75" s="6"/>
      <c r="H75" s="161"/>
      <c r="I75" s="49"/>
      <c r="L75" s="103"/>
      <c r="M75" s="136"/>
      <c r="N75" s="136"/>
      <c r="O75" s="136"/>
      <c r="P75" s="136"/>
      <c r="Q75" s="104"/>
      <c r="R75" s="172"/>
      <c r="S75" s="149"/>
      <c r="T75" s="149"/>
      <c r="U75" s="136"/>
      <c r="V75" s="120"/>
      <c r="W75" s="120"/>
      <c r="X75" s="120"/>
      <c r="Y75" s="120"/>
      <c r="Z75" s="120"/>
      <c r="AA75" s="173"/>
      <c r="AB75" s="120"/>
      <c r="AC75" s="136"/>
      <c r="AD75" s="104"/>
      <c r="AE75" s="104"/>
    </row>
    <row r="76" ht="14.55" spans="1:31">
      <c r="A76" s="25" t="s">
        <v>9</v>
      </c>
      <c r="B76" s="25" t="s">
        <v>58</v>
      </c>
      <c r="C76" s="59" t="s">
        <v>65</v>
      </c>
      <c r="D76" s="25" t="s">
        <v>66</v>
      </c>
      <c r="E76" s="5"/>
      <c r="F76" s="159"/>
      <c r="G76" s="6"/>
      <c r="H76" s="160"/>
      <c r="I76" s="33"/>
      <c r="L76" s="103"/>
      <c r="M76" s="136"/>
      <c r="N76" s="136"/>
      <c r="O76" s="136"/>
      <c r="P76" s="136"/>
      <c r="Q76" s="104"/>
      <c r="R76" s="172"/>
      <c r="S76" s="149"/>
      <c r="T76" s="149"/>
      <c r="U76" s="136"/>
      <c r="V76" s="120"/>
      <c r="W76" s="120"/>
      <c r="X76" s="176"/>
      <c r="Y76" s="120"/>
      <c r="Z76" s="120"/>
      <c r="AA76" s="173"/>
      <c r="AB76" s="120"/>
      <c r="AC76" s="136"/>
      <c r="AD76" s="104"/>
      <c r="AE76" s="104"/>
    </row>
    <row r="77" ht="14.55" spans="1:31">
      <c r="A77" s="25" t="s">
        <v>12</v>
      </c>
      <c r="B77" s="25" t="s">
        <v>58</v>
      </c>
      <c r="C77" s="59" t="s">
        <v>65</v>
      </c>
      <c r="D77" s="25" t="s">
        <v>67</v>
      </c>
      <c r="E77" s="5"/>
      <c r="F77" s="159"/>
      <c r="G77" s="6"/>
      <c r="H77" s="160"/>
      <c r="I77" s="171"/>
      <c r="L77" s="103"/>
      <c r="M77" s="136"/>
      <c r="N77" s="136"/>
      <c r="O77" s="136"/>
      <c r="P77" s="136"/>
      <c r="Q77" s="104"/>
      <c r="R77" s="172"/>
      <c r="S77" s="149"/>
      <c r="T77" s="149"/>
      <c r="U77" s="136"/>
      <c r="V77" s="120"/>
      <c r="W77" s="120"/>
      <c r="X77" s="120"/>
      <c r="Y77" s="120"/>
      <c r="Z77" s="120"/>
      <c r="AA77" s="173"/>
      <c r="AB77" s="120"/>
      <c r="AC77" s="136"/>
      <c r="AD77" s="104"/>
      <c r="AE77" s="104"/>
    </row>
    <row r="78" spans="1:31">
      <c r="A78" s="25" t="s">
        <v>9</v>
      </c>
      <c r="B78" s="25" t="s">
        <v>62</v>
      </c>
      <c r="C78" s="59" t="s">
        <v>65</v>
      </c>
      <c r="D78" s="25" t="s">
        <v>68</v>
      </c>
      <c r="E78" s="5"/>
      <c r="F78" s="159"/>
      <c r="G78" s="6"/>
      <c r="H78" s="161"/>
      <c r="I78" s="34"/>
      <c r="L78" s="103"/>
      <c r="M78" s="136"/>
      <c r="N78" s="136"/>
      <c r="O78" s="136"/>
      <c r="P78" s="136"/>
      <c r="Q78" s="104"/>
      <c r="R78" s="172"/>
      <c r="S78" s="149"/>
      <c r="T78" s="149"/>
      <c r="U78" s="136"/>
      <c r="V78" s="120"/>
      <c r="W78" s="120"/>
      <c r="X78" s="176"/>
      <c r="Y78" s="120"/>
      <c r="Z78" s="120"/>
      <c r="AA78" s="173"/>
      <c r="AB78" s="120"/>
      <c r="AC78" s="104"/>
      <c r="AD78" s="104"/>
      <c r="AE78" s="104"/>
    </row>
    <row r="79" spans="1:31">
      <c r="A79" s="25" t="s">
        <v>12</v>
      </c>
      <c r="B79" s="25" t="s">
        <v>62</v>
      </c>
      <c r="C79" s="59" t="s">
        <v>65</v>
      </c>
      <c r="D79" s="25" t="s">
        <v>69</v>
      </c>
      <c r="E79" s="5"/>
      <c r="F79" s="159"/>
      <c r="G79" s="6"/>
      <c r="H79" s="160"/>
      <c r="I79" s="34"/>
      <c r="L79" s="103"/>
      <c r="M79" s="104"/>
      <c r="N79" s="104"/>
      <c r="O79" s="104"/>
      <c r="P79" s="172"/>
      <c r="Q79" s="104"/>
      <c r="R79" s="104"/>
      <c r="S79" s="104"/>
      <c r="T79" s="120"/>
      <c r="U79" s="120"/>
      <c r="V79" s="120"/>
      <c r="W79" s="120"/>
      <c r="X79" s="176"/>
      <c r="Y79" s="149"/>
      <c r="Z79" s="104"/>
      <c r="AA79" s="104"/>
      <c r="AB79" s="104"/>
      <c r="AC79" s="104"/>
      <c r="AD79" s="104"/>
      <c r="AE79" s="104"/>
    </row>
    <row r="80" ht="14.55" spans="1:31">
      <c r="A80" s="114"/>
      <c r="B80" s="114"/>
      <c r="C80" s="114"/>
      <c r="D80" s="114"/>
      <c r="E80" s="162"/>
      <c r="F80" s="163"/>
      <c r="G80" s="164"/>
      <c r="H80" s="163"/>
      <c r="I80" s="163"/>
      <c r="L80" s="103"/>
      <c r="M80" s="104"/>
      <c r="N80" s="120"/>
      <c r="O80" s="120"/>
      <c r="P80" s="173"/>
      <c r="Q80" s="120"/>
      <c r="R80" s="104"/>
      <c r="S80" s="104"/>
      <c r="T80" s="120"/>
      <c r="U80" s="120"/>
      <c r="V80" s="120"/>
      <c r="W80" s="120"/>
      <c r="X80" s="176"/>
      <c r="Y80" s="149"/>
      <c r="Z80" s="104"/>
      <c r="AA80" s="104"/>
      <c r="AB80" s="104"/>
      <c r="AC80" s="104"/>
      <c r="AD80" s="104"/>
      <c r="AE80" s="104"/>
    </row>
    <row r="81" ht="14.55" spans="1:31">
      <c r="A81" s="114"/>
      <c r="D81" s="165" t="s">
        <v>70</v>
      </c>
      <c r="F81" s="166">
        <f>SUM(F72:F73)</f>
        <v>0</v>
      </c>
      <c r="G81" s="167" t="s">
        <v>71</v>
      </c>
      <c r="H81" s="168">
        <f>SUM(H72:H73)</f>
        <v>0</v>
      </c>
      <c r="I81" s="167"/>
      <c r="J81" s="174" t="s">
        <v>72</v>
      </c>
      <c r="K81" s="175">
        <f>C10*F81</f>
        <v>0</v>
      </c>
      <c r="L81" s="103"/>
      <c r="M81" s="104"/>
      <c r="N81" s="120"/>
      <c r="O81" s="120"/>
      <c r="P81" s="173"/>
      <c r="Q81" s="120"/>
      <c r="R81" s="104"/>
      <c r="S81" s="104"/>
      <c r="T81" s="120"/>
      <c r="U81" s="120"/>
      <c r="V81" s="120"/>
      <c r="W81" s="120"/>
      <c r="X81" s="176"/>
      <c r="Y81" s="136"/>
      <c r="Z81" s="136"/>
      <c r="AA81" s="136"/>
      <c r="AB81" s="136"/>
      <c r="AC81" s="136"/>
      <c r="AD81" s="104"/>
      <c r="AE81" s="104"/>
    </row>
    <row r="82" ht="14.55" spans="1:31">
      <c r="A82" s="60" t="s">
        <v>73</v>
      </c>
      <c r="B82" s="136"/>
      <c r="C82" s="136"/>
      <c r="D82" s="169"/>
      <c r="E82" s="170"/>
      <c r="F82" s="170"/>
      <c r="G82" s="103"/>
      <c r="H82" s="114"/>
      <c r="I82" s="114"/>
      <c r="J82" s="114"/>
      <c r="K82" s="114"/>
      <c r="L82" s="103"/>
      <c r="M82" s="104"/>
      <c r="N82" s="136"/>
      <c r="O82" s="136"/>
      <c r="P82" s="136"/>
      <c r="Q82" s="136"/>
      <c r="R82" s="177"/>
      <c r="S82" s="104"/>
      <c r="T82" s="120"/>
      <c r="U82" s="120"/>
      <c r="V82" s="120"/>
      <c r="W82" s="120"/>
      <c r="X82" s="176"/>
      <c r="Y82" s="136"/>
      <c r="Z82" s="136"/>
      <c r="AA82" s="136"/>
      <c r="AB82" s="136"/>
      <c r="AC82" s="136"/>
      <c r="AD82" s="104"/>
      <c r="AE82" s="104"/>
    </row>
    <row r="83" ht="14.55" spans="1:31">
      <c r="A83" s="60"/>
      <c r="B83" s="136"/>
      <c r="C83" s="136"/>
      <c r="D83" s="169"/>
      <c r="E83" s="170"/>
      <c r="F83" s="170"/>
      <c r="G83" s="103"/>
      <c r="H83" s="114"/>
      <c r="I83" s="114"/>
      <c r="J83" s="114"/>
      <c r="K83" s="114"/>
      <c r="L83" s="103"/>
      <c r="M83" s="104"/>
      <c r="N83" s="136"/>
      <c r="O83" s="136"/>
      <c r="P83" s="136"/>
      <c r="Q83" s="136"/>
      <c r="R83" s="177"/>
      <c r="S83" s="104"/>
      <c r="T83" s="120"/>
      <c r="U83" s="120"/>
      <c r="V83" s="120"/>
      <c r="W83" s="120"/>
      <c r="X83" s="176"/>
      <c r="Y83" s="136"/>
      <c r="Z83" s="136"/>
      <c r="AA83" s="136"/>
      <c r="AB83" s="136"/>
      <c r="AC83" s="136"/>
      <c r="AD83" s="104"/>
      <c r="AE83" s="104"/>
    </row>
    <row r="84" spans="1:31">
      <c r="A84" s="136"/>
      <c r="B84" s="136"/>
      <c r="C84" s="136"/>
      <c r="D84" s="169"/>
      <c r="E84" s="170"/>
      <c r="F84" s="170"/>
      <c r="G84" s="103"/>
      <c r="H84" s="114"/>
      <c r="I84" s="114"/>
      <c r="J84" s="114"/>
      <c r="K84" s="114"/>
      <c r="L84" s="103"/>
      <c r="M84" s="104"/>
      <c r="N84" s="136"/>
      <c r="O84" s="136"/>
      <c r="P84" s="136"/>
      <c r="Q84" s="136"/>
      <c r="R84" s="136"/>
      <c r="S84" s="104"/>
      <c r="T84" s="120"/>
      <c r="U84" s="120"/>
      <c r="V84" s="120"/>
      <c r="W84" s="120"/>
      <c r="X84" s="176"/>
      <c r="Y84" s="136"/>
      <c r="Z84" s="136"/>
      <c r="AA84" s="136"/>
      <c r="AB84" s="136"/>
      <c r="AC84" s="136"/>
      <c r="AD84" s="104"/>
      <c r="AE84" s="104"/>
    </row>
  </sheetData>
  <mergeCells count="15">
    <mergeCell ref="A21:G21"/>
    <mergeCell ref="N21:T21"/>
    <mergeCell ref="Y21:AE21"/>
    <mergeCell ref="G23:G27"/>
    <mergeCell ref="G28:G29"/>
    <mergeCell ref="J8:J9"/>
    <mergeCell ref="J10:J11"/>
    <mergeCell ref="J12:J13"/>
    <mergeCell ref="O8:O9"/>
    <mergeCell ref="O10:O11"/>
    <mergeCell ref="O12:O13"/>
    <mergeCell ref="T23:T24"/>
    <mergeCell ref="T25:T33"/>
    <mergeCell ref="AE23:AE27"/>
    <mergeCell ref="AE28:AE29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85"/>
  <sheetViews>
    <sheetView tabSelected="1" zoomScale="70" zoomScaleNormal="70" topLeftCell="A25" workbookViewId="0">
      <selection activeCell="R34" sqref="R34"/>
    </sheetView>
  </sheetViews>
  <sheetFormatPr defaultColWidth="9" defaultRowHeight="13.8"/>
  <cols>
    <col min="3" max="3" width="19.8333333333333" customWidth="1"/>
    <col min="4" max="4" width="14.0833333333333" customWidth="1"/>
    <col min="5" max="5" width="9.33333333333333" customWidth="1"/>
    <col min="6" max="6" width="9.58333333333333" customWidth="1"/>
    <col min="17" max="17" width="13" customWidth="1"/>
    <col min="18" max="18" width="11.4166666666667" customWidth="1"/>
    <col min="19" max="19" width="11.9166666666667" customWidth="1"/>
    <col min="20" max="20" width="10.3333333333333" customWidth="1"/>
    <col min="22" max="22" width="10.5833333333333" customWidth="1"/>
    <col min="23" max="23" width="11.1666666666667" customWidth="1"/>
    <col min="24" max="24" width="13.5" customWidth="1"/>
    <col min="25" max="25" width="10.9166666666667" customWidth="1"/>
    <col min="26" max="26" width="10.5" customWidth="1"/>
    <col min="27" max="27" width="10.8333333333333" customWidth="1"/>
    <col min="28" max="28" width="10.3333333333333" customWidth="1"/>
    <col min="30" max="30" width="9.83333333333333" customWidth="1"/>
    <col min="34" max="34" width="11.5" customWidth="1"/>
    <col min="35" max="35" width="11.25" customWidth="1"/>
  </cols>
  <sheetData>
    <row r="1" ht="17.4" spans="1:1">
      <c r="A1" s="50" t="s">
        <v>74</v>
      </c>
    </row>
    <row r="2" ht="17.4" spans="1:1">
      <c r="A2" s="50" t="s">
        <v>75</v>
      </c>
    </row>
    <row r="3" ht="17.4" spans="1:1">
      <c r="A3" s="50" t="s">
        <v>76</v>
      </c>
    </row>
    <row r="7" spans="3:23">
      <c r="C7" s="51" t="s">
        <v>77</v>
      </c>
      <c r="D7" s="52"/>
      <c r="E7" s="52"/>
      <c r="F7" s="52"/>
      <c r="G7" s="52"/>
      <c r="P7" s="70" t="s">
        <v>78</v>
      </c>
      <c r="Q7" s="70"/>
      <c r="R7" s="70"/>
      <c r="S7" s="70"/>
      <c r="T7" s="70"/>
      <c r="U7" s="70"/>
      <c r="V7" s="70"/>
      <c r="W7" s="70"/>
    </row>
    <row r="8" spans="3:23">
      <c r="C8" s="52"/>
      <c r="D8" s="52"/>
      <c r="E8" s="52"/>
      <c r="F8" s="52"/>
      <c r="G8" s="52"/>
      <c r="P8" s="70"/>
      <c r="Q8" s="70"/>
      <c r="R8" s="70"/>
      <c r="S8" s="70"/>
      <c r="T8" s="70"/>
      <c r="U8" s="70"/>
      <c r="V8" s="70"/>
      <c r="W8" s="70"/>
    </row>
    <row r="9" ht="18.65" customHeight="1" spans="3:16">
      <c r="C9" s="53" t="s">
        <v>79</v>
      </c>
      <c r="D9" s="54"/>
      <c r="E9" s="54"/>
      <c r="F9" s="54"/>
      <c r="G9" s="54"/>
      <c r="H9" s="54"/>
      <c r="I9" s="54"/>
      <c r="J9" s="54"/>
      <c r="K9" s="54"/>
      <c r="L9" s="54"/>
      <c r="P9" s="53" t="s">
        <v>80</v>
      </c>
    </row>
    <row r="10" ht="17.4" spans="3:16">
      <c r="C10" s="50" t="s">
        <v>81</v>
      </c>
      <c r="D10" s="54"/>
      <c r="E10" s="54"/>
      <c r="F10" s="54"/>
      <c r="G10" s="54"/>
      <c r="H10" s="54"/>
      <c r="I10" s="54"/>
      <c r="J10" s="54"/>
      <c r="K10" s="54"/>
      <c r="L10" s="54"/>
      <c r="P10" s="71"/>
    </row>
    <row r="11" ht="17.4" spans="3:16">
      <c r="C11" s="50" t="s">
        <v>82</v>
      </c>
      <c r="D11" s="54"/>
      <c r="E11" s="54"/>
      <c r="F11" s="54"/>
      <c r="G11" s="54"/>
      <c r="H11" s="54"/>
      <c r="I11" s="54"/>
      <c r="J11" s="54"/>
      <c r="K11" s="54"/>
      <c r="L11" s="54"/>
      <c r="P11" s="71"/>
    </row>
    <row r="13" ht="42" customHeight="1" spans="2:17">
      <c r="B13" s="55" t="s">
        <v>83</v>
      </c>
      <c r="C13" s="178" t="s">
        <v>84</v>
      </c>
      <c r="D13" s="57" t="s">
        <v>85</v>
      </c>
      <c r="E13" s="57" t="s">
        <v>86</v>
      </c>
      <c r="F13" s="57" t="s">
        <v>87</v>
      </c>
      <c r="O13" s="72" t="s">
        <v>88</v>
      </c>
      <c r="P13" s="72"/>
      <c r="Q13" s="72"/>
    </row>
    <row r="14" ht="15.5" customHeight="1" spans="3:29">
      <c r="C14" s="58" t="s">
        <v>40</v>
      </c>
      <c r="D14" s="58"/>
      <c r="E14" s="59"/>
      <c r="H14" s="60"/>
      <c r="O14" s="69" t="s">
        <v>89</v>
      </c>
      <c r="P14" s="69" t="s">
        <v>90</v>
      </c>
      <c r="AC14" s="88"/>
    </row>
    <row r="15" ht="16" customHeight="1" spans="3:29">
      <c r="C15" s="58" t="s">
        <v>42</v>
      </c>
      <c r="D15" s="58"/>
      <c r="E15" s="59"/>
      <c r="H15" s="60"/>
      <c r="O15" s="73"/>
      <c r="P15" s="74"/>
      <c r="AC15" s="88"/>
    </row>
    <row r="16" spans="3:29">
      <c r="C16" s="58" t="s">
        <v>44</v>
      </c>
      <c r="D16" s="58"/>
      <c r="E16" s="59"/>
      <c r="O16" s="73"/>
      <c r="AC16" s="88"/>
    </row>
    <row r="17" ht="17.4" spans="3:29">
      <c r="C17" s="61" t="s">
        <v>91</v>
      </c>
      <c r="D17" s="61"/>
      <c r="E17" s="62"/>
      <c r="O17" s="69" t="s">
        <v>92</v>
      </c>
      <c r="Q17" s="63"/>
      <c r="R17" s="76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85"/>
    </row>
    <row r="18" ht="22.5" customHeight="1" spans="3:29">
      <c r="C18" s="58" t="s">
        <v>93</v>
      </c>
      <c r="D18" s="58"/>
      <c r="E18" s="59"/>
      <c r="P18" s="75"/>
      <c r="Q18" s="77" t="s">
        <v>94</v>
      </c>
      <c r="R18" s="77" t="s">
        <v>85</v>
      </c>
      <c r="S18" s="77" t="s">
        <v>86</v>
      </c>
      <c r="T18" s="63"/>
      <c r="U18" s="63"/>
      <c r="V18" s="64"/>
      <c r="W18" s="78"/>
      <c r="X18" s="78"/>
      <c r="Y18" s="78"/>
      <c r="AA18" s="63"/>
      <c r="AB18" s="63"/>
      <c r="AC18" s="85"/>
    </row>
    <row r="19" ht="15.6" spans="3:29">
      <c r="C19" s="58" t="s">
        <v>95</v>
      </c>
      <c r="D19" s="58"/>
      <c r="E19" s="59"/>
      <c r="Q19" s="79" t="s">
        <v>96</v>
      </c>
      <c r="R19" s="80"/>
      <c r="S19" s="81"/>
      <c r="T19" s="82"/>
      <c r="U19" s="63"/>
      <c r="V19" s="63"/>
      <c r="W19" s="83"/>
      <c r="X19" s="84"/>
      <c r="Y19" s="89"/>
      <c r="AA19" s="90"/>
      <c r="AB19" s="82"/>
      <c r="AC19" s="85"/>
    </row>
    <row r="20" ht="15.6" spans="3:29">
      <c r="C20" s="58" t="s">
        <v>97</v>
      </c>
      <c r="D20" s="58"/>
      <c r="E20" s="59"/>
      <c r="Q20" s="79" t="s">
        <v>98</v>
      </c>
      <c r="R20" s="80"/>
      <c r="S20" s="81"/>
      <c r="T20" s="85"/>
      <c r="U20" s="63"/>
      <c r="V20" s="63"/>
      <c r="W20" s="83"/>
      <c r="X20" s="84"/>
      <c r="Y20" s="89"/>
      <c r="AA20" s="91"/>
      <c r="AB20" s="85"/>
      <c r="AC20" s="91"/>
    </row>
    <row r="21" ht="15.6" spans="3:29">
      <c r="C21" s="58" t="s">
        <v>99</v>
      </c>
      <c r="D21" s="58"/>
      <c r="E21" s="59"/>
      <c r="Q21" s="86" t="s">
        <v>100</v>
      </c>
      <c r="R21" s="80"/>
      <c r="S21" s="81"/>
      <c r="T21" s="85"/>
      <c r="U21" s="63"/>
      <c r="V21" s="63"/>
      <c r="W21" s="83"/>
      <c r="X21" s="84"/>
      <c r="Y21" s="89"/>
      <c r="AA21" s="91"/>
      <c r="AB21" s="85"/>
      <c r="AC21" s="91"/>
    </row>
    <row r="22" ht="15.6" spans="3:29">
      <c r="C22" s="58" t="s">
        <v>101</v>
      </c>
      <c r="D22" s="58"/>
      <c r="E22" s="59"/>
      <c r="Q22" s="86" t="s">
        <v>102</v>
      </c>
      <c r="R22" s="80"/>
      <c r="S22" s="81"/>
      <c r="T22" s="85"/>
      <c r="U22" s="63"/>
      <c r="V22" s="63"/>
      <c r="W22" s="83"/>
      <c r="X22" s="84"/>
      <c r="Y22" s="89"/>
      <c r="AA22" s="91"/>
      <c r="AB22" s="85"/>
      <c r="AC22" s="91"/>
    </row>
    <row r="23" ht="15.6" spans="3:29">
      <c r="C23" s="58" t="s">
        <v>103</v>
      </c>
      <c r="D23" s="58"/>
      <c r="E23" s="59"/>
      <c r="Q23" s="87" t="s">
        <v>104</v>
      </c>
      <c r="R23" s="80"/>
      <c r="S23" s="81"/>
      <c r="T23" s="85"/>
      <c r="U23" s="63"/>
      <c r="V23" s="63"/>
      <c r="W23" s="83"/>
      <c r="X23" s="84"/>
      <c r="Y23" s="89"/>
      <c r="AA23" s="91"/>
      <c r="AB23" s="85"/>
      <c r="AC23" s="91"/>
    </row>
    <row r="24" ht="15.6" spans="17:29">
      <c r="Q24" s="87" t="s">
        <v>105</v>
      </c>
      <c r="R24" s="80"/>
      <c r="S24" s="81"/>
      <c r="T24" s="85"/>
      <c r="U24" s="63"/>
      <c r="V24" s="63"/>
      <c r="W24" s="83"/>
      <c r="X24" s="84"/>
      <c r="Y24" s="89"/>
      <c r="AA24" s="91"/>
      <c r="AB24" s="85"/>
      <c r="AC24" s="91"/>
    </row>
    <row r="25" ht="15.6" spans="17:29">
      <c r="Q25" s="87" t="s">
        <v>106</v>
      </c>
      <c r="R25" s="80"/>
      <c r="S25" s="81"/>
      <c r="T25" s="85"/>
      <c r="U25" s="63"/>
      <c r="V25" s="63"/>
      <c r="W25" s="83"/>
      <c r="X25" s="84"/>
      <c r="Y25" s="89"/>
      <c r="AA25" s="91"/>
      <c r="AB25" s="85"/>
      <c r="AC25" s="91"/>
    </row>
    <row r="26" ht="15.6" spans="2:29">
      <c r="B26" s="63"/>
      <c r="C26" s="63"/>
      <c r="D26" s="63"/>
      <c r="E26" s="63"/>
      <c r="F26" s="63"/>
      <c r="Q26" s="87" t="s">
        <v>107</v>
      </c>
      <c r="R26" s="80"/>
      <c r="S26" s="81"/>
      <c r="T26" s="85"/>
      <c r="U26" s="63"/>
      <c r="V26" s="63"/>
      <c r="W26" s="83"/>
      <c r="X26" s="84"/>
      <c r="Y26" s="89"/>
      <c r="AA26" s="91"/>
      <c r="AB26" s="85"/>
      <c r="AC26" s="91"/>
    </row>
    <row r="27" ht="15.6" spans="2:29">
      <c r="B27" s="64"/>
      <c r="C27" s="65"/>
      <c r="D27" s="65"/>
      <c r="E27" s="66"/>
      <c r="F27" s="63"/>
      <c r="G27" s="67"/>
      <c r="Q27" s="87" t="s">
        <v>108</v>
      </c>
      <c r="R27" s="80"/>
      <c r="S27" s="81"/>
      <c r="T27" s="85"/>
      <c r="U27" s="63"/>
      <c r="V27" s="63"/>
      <c r="W27" s="83"/>
      <c r="X27" s="84"/>
      <c r="Y27" s="89"/>
      <c r="AA27" s="91"/>
      <c r="AB27" s="85"/>
      <c r="AC27" s="91"/>
    </row>
    <row r="28" ht="15.6" spans="1:29">
      <c r="A28" s="68"/>
      <c r="B28" s="63"/>
      <c r="C28" s="65"/>
      <c r="D28" s="65"/>
      <c r="E28" s="66"/>
      <c r="F28" s="63"/>
      <c r="Q28" s="87" t="s">
        <v>109</v>
      </c>
      <c r="R28" s="80"/>
      <c r="S28" s="81"/>
      <c r="T28" s="85"/>
      <c r="U28" s="63"/>
      <c r="V28" s="63"/>
      <c r="W28" s="83"/>
      <c r="X28" s="84"/>
      <c r="Y28" s="89"/>
      <c r="AA28" s="91"/>
      <c r="AB28" s="85"/>
      <c r="AC28" s="91"/>
    </row>
    <row r="29" ht="17.4" spans="1:29">
      <c r="A29" s="69"/>
      <c r="B29" s="63"/>
      <c r="C29" s="65"/>
      <c r="D29" s="65"/>
      <c r="E29" s="66"/>
      <c r="F29" s="63"/>
      <c r="Q29" s="63"/>
      <c r="R29" s="65"/>
      <c r="S29" s="63"/>
      <c r="T29" s="85"/>
      <c r="U29" s="63"/>
      <c r="V29" s="63"/>
      <c r="W29" s="63"/>
      <c r="X29" s="63"/>
      <c r="Y29" s="63"/>
      <c r="Z29" s="65"/>
      <c r="AA29" s="91"/>
      <c r="AB29" s="85"/>
      <c r="AC29" s="91"/>
    </row>
    <row r="30" ht="17.4" spans="1:29">
      <c r="A30" s="69"/>
      <c r="B30" s="63"/>
      <c r="C30" s="65"/>
      <c r="D30" s="65"/>
      <c r="E30" s="66"/>
      <c r="F30" s="63"/>
      <c r="Q30" s="63"/>
      <c r="R30" s="65"/>
      <c r="S30" s="63"/>
      <c r="T30" s="85"/>
      <c r="U30" s="63"/>
      <c r="V30" s="63"/>
      <c r="W30" s="63"/>
      <c r="X30" s="63"/>
      <c r="Y30" s="63"/>
      <c r="Z30" s="65"/>
      <c r="AA30" s="91"/>
      <c r="AB30" s="85"/>
      <c r="AC30" s="91"/>
    </row>
    <row r="31" ht="17.4" spans="1:29">
      <c r="A31" s="69"/>
      <c r="B31" s="63"/>
      <c r="C31" s="65"/>
      <c r="D31" s="65"/>
      <c r="E31" s="66"/>
      <c r="F31" s="63"/>
      <c r="Q31" s="63"/>
      <c r="R31" s="65"/>
      <c r="S31" s="63"/>
      <c r="T31" s="85"/>
      <c r="U31" s="63"/>
      <c r="V31" s="63"/>
      <c r="W31" s="63"/>
      <c r="X31" s="63"/>
      <c r="Y31" s="63"/>
      <c r="Z31" s="65"/>
      <c r="AA31" s="91"/>
      <c r="AB31" s="85"/>
      <c r="AC31" s="91"/>
    </row>
    <row r="32" ht="17.4" spans="1:29">
      <c r="A32" s="69"/>
      <c r="B32" s="63"/>
      <c r="C32" s="65"/>
      <c r="D32" s="65"/>
      <c r="E32" s="66"/>
      <c r="F32" s="63"/>
      <c r="Q32" s="63"/>
      <c r="R32" s="65"/>
      <c r="S32" s="63"/>
      <c r="T32" s="85"/>
      <c r="U32" s="63"/>
      <c r="V32" s="63"/>
      <c r="W32" s="63"/>
      <c r="X32" s="63"/>
      <c r="Y32" s="63"/>
      <c r="Z32" s="65"/>
      <c r="AA32" s="91"/>
      <c r="AB32" s="85"/>
      <c r="AC32" s="91"/>
    </row>
    <row r="33" ht="17.4" spans="1:29">
      <c r="A33" s="69"/>
      <c r="B33" s="63"/>
      <c r="C33" s="65"/>
      <c r="D33" s="65"/>
      <c r="E33" s="66"/>
      <c r="F33" s="63"/>
      <c r="Q33" s="63"/>
      <c r="R33" s="65"/>
      <c r="S33" s="63"/>
      <c r="T33" s="85"/>
      <c r="U33" s="63"/>
      <c r="V33" s="63"/>
      <c r="W33" s="63"/>
      <c r="X33" s="63"/>
      <c r="Y33" s="63"/>
      <c r="Z33" s="65"/>
      <c r="AA33" s="91"/>
      <c r="AB33" s="85"/>
      <c r="AC33" s="91"/>
    </row>
    <row r="34" ht="17.4" spans="1:29">
      <c r="A34" s="69"/>
      <c r="B34" s="63"/>
      <c r="C34" s="65"/>
      <c r="D34" s="65"/>
      <c r="E34" s="66"/>
      <c r="F34" s="63"/>
      <c r="Q34" s="63"/>
      <c r="R34" s="65"/>
      <c r="S34" s="63"/>
      <c r="T34" s="85"/>
      <c r="U34" s="63"/>
      <c r="V34" s="63"/>
      <c r="W34" s="63"/>
      <c r="X34" s="63"/>
      <c r="Y34" s="63"/>
      <c r="Z34" s="65"/>
      <c r="AA34" s="91"/>
      <c r="AB34" s="85"/>
      <c r="AC34" s="91"/>
    </row>
    <row r="35" ht="17.4" spans="1:29">
      <c r="A35" s="69"/>
      <c r="B35" s="63"/>
      <c r="C35" s="65"/>
      <c r="D35" s="65"/>
      <c r="E35" s="66"/>
      <c r="F35" s="63"/>
      <c r="Q35" s="63"/>
      <c r="R35" s="65"/>
      <c r="S35" s="63"/>
      <c r="T35" s="85"/>
      <c r="U35" s="63"/>
      <c r="V35" s="63"/>
      <c r="W35" s="63"/>
      <c r="X35" s="63"/>
      <c r="Y35" s="63"/>
      <c r="Z35" s="65"/>
      <c r="AA35" s="91"/>
      <c r="AB35" s="85"/>
      <c r="AC35" s="91"/>
    </row>
    <row r="36" ht="17.4" spans="1:29">
      <c r="A36" s="69"/>
      <c r="B36" s="63"/>
      <c r="C36" s="65"/>
      <c r="D36" s="65"/>
      <c r="E36" s="66"/>
      <c r="F36" s="63"/>
      <c r="Q36" s="63"/>
      <c r="R36" s="65"/>
      <c r="S36" s="63"/>
      <c r="T36" s="85"/>
      <c r="U36" s="63"/>
      <c r="V36" s="63"/>
      <c r="W36" s="63"/>
      <c r="X36" s="63"/>
      <c r="Y36" s="63"/>
      <c r="Z36" s="65"/>
      <c r="AA36" s="91"/>
      <c r="AB36" s="85"/>
      <c r="AC36" s="91"/>
    </row>
    <row r="37" ht="17.4" spans="1:29">
      <c r="A37" s="69"/>
      <c r="B37" s="63"/>
      <c r="C37" s="65"/>
      <c r="D37" s="65"/>
      <c r="E37" s="66"/>
      <c r="F37" s="63"/>
      <c r="Q37" s="63"/>
      <c r="R37" s="65"/>
      <c r="S37" s="63"/>
      <c r="T37" s="85"/>
      <c r="U37" s="63"/>
      <c r="V37" s="63"/>
      <c r="W37" s="63"/>
      <c r="X37" s="63"/>
      <c r="Y37" s="63"/>
      <c r="Z37" s="65"/>
      <c r="AA37" s="91"/>
      <c r="AB37" s="85"/>
      <c r="AC37" s="91"/>
    </row>
    <row r="38" ht="17.4" spans="1:29">
      <c r="A38" s="69"/>
      <c r="B38" s="63"/>
      <c r="C38" s="65"/>
      <c r="D38" s="65"/>
      <c r="E38" s="66"/>
      <c r="F38" s="63"/>
      <c r="Q38" s="63"/>
      <c r="R38" s="65"/>
      <c r="S38" s="63"/>
      <c r="T38" s="85"/>
      <c r="U38" s="63"/>
      <c r="V38" s="63"/>
      <c r="W38" s="63"/>
      <c r="X38" s="63"/>
      <c r="Y38" s="63"/>
      <c r="Z38" s="65"/>
      <c r="AA38" s="91"/>
      <c r="AB38" s="85"/>
      <c r="AC38" s="91"/>
    </row>
    <row r="39" ht="17.4" spans="1:29">
      <c r="A39" s="69"/>
      <c r="B39" s="63"/>
      <c r="C39" s="65"/>
      <c r="D39" s="65"/>
      <c r="E39" s="66"/>
      <c r="F39" s="63"/>
      <c r="Q39" s="63"/>
      <c r="R39" s="65"/>
      <c r="S39" s="63"/>
      <c r="T39" s="85"/>
      <c r="U39" s="63"/>
      <c r="V39" s="63"/>
      <c r="W39" s="63"/>
      <c r="X39" s="63"/>
      <c r="Y39" s="63"/>
      <c r="Z39" s="65"/>
      <c r="AA39" s="91"/>
      <c r="AB39" s="85"/>
      <c r="AC39" s="91"/>
    </row>
    <row r="40" ht="17.4" spans="1:29">
      <c r="A40" s="69"/>
      <c r="B40" s="63"/>
      <c r="C40" s="65"/>
      <c r="D40" s="65"/>
      <c r="E40" s="66"/>
      <c r="F40" s="63"/>
      <c r="Q40" s="63"/>
      <c r="R40" s="65"/>
      <c r="S40" s="63"/>
      <c r="T40" s="85"/>
      <c r="U40" s="63"/>
      <c r="V40" s="63"/>
      <c r="W40" s="63"/>
      <c r="X40" s="63"/>
      <c r="Y40" s="63"/>
      <c r="Z40" s="65"/>
      <c r="AA40" s="91"/>
      <c r="AB40" s="85"/>
      <c r="AC40" s="91"/>
    </row>
    <row r="41" ht="17.4" spans="1:29">
      <c r="A41" s="69"/>
      <c r="B41" s="63"/>
      <c r="C41" s="65"/>
      <c r="D41" s="65"/>
      <c r="E41" s="66"/>
      <c r="F41" s="63"/>
      <c r="Q41" s="63"/>
      <c r="R41" s="65"/>
      <c r="S41" s="63"/>
      <c r="T41" s="85"/>
      <c r="U41" s="63"/>
      <c r="V41" s="63"/>
      <c r="W41" s="63"/>
      <c r="X41" s="63"/>
      <c r="Y41" s="63"/>
      <c r="Z41" s="65"/>
      <c r="AA41" s="91"/>
      <c r="AB41" s="85"/>
      <c r="AC41" s="91"/>
    </row>
    <row r="42" ht="17.4" spans="1:29">
      <c r="A42" s="69"/>
      <c r="B42" s="63"/>
      <c r="C42" s="65"/>
      <c r="D42" s="65"/>
      <c r="E42" s="66"/>
      <c r="F42" s="63"/>
      <c r="Q42" s="63"/>
      <c r="R42" s="65"/>
      <c r="S42" s="63"/>
      <c r="T42" s="85"/>
      <c r="U42" s="63"/>
      <c r="V42" s="63"/>
      <c r="W42" s="63"/>
      <c r="X42" s="63"/>
      <c r="Y42" s="63"/>
      <c r="Z42" s="65"/>
      <c r="AA42" s="91"/>
      <c r="AB42" s="85"/>
      <c r="AC42" s="91"/>
    </row>
    <row r="43" ht="17.4" spans="1:29">
      <c r="A43" s="69"/>
      <c r="B43" s="63"/>
      <c r="C43" s="65"/>
      <c r="D43" s="65"/>
      <c r="E43" s="66"/>
      <c r="F43" s="63"/>
      <c r="Q43" s="63"/>
      <c r="R43" s="65"/>
      <c r="S43" s="63"/>
      <c r="T43" s="85"/>
      <c r="U43" s="63"/>
      <c r="V43" s="63"/>
      <c r="W43" s="63"/>
      <c r="X43" s="63"/>
      <c r="Y43" s="63"/>
      <c r="Z43" s="65"/>
      <c r="AA43" s="91"/>
      <c r="AB43" s="85"/>
      <c r="AC43" s="91"/>
    </row>
    <row r="44" ht="17.4" spans="1:29">
      <c r="A44" s="69"/>
      <c r="B44" s="63"/>
      <c r="C44" s="65"/>
      <c r="D44" s="65"/>
      <c r="E44" s="66"/>
      <c r="F44" s="63"/>
      <c r="Q44" s="63"/>
      <c r="R44" s="65"/>
      <c r="S44" s="63"/>
      <c r="T44" s="85"/>
      <c r="U44" s="63"/>
      <c r="V44" s="63"/>
      <c r="W44" s="63"/>
      <c r="X44" s="63"/>
      <c r="Y44" s="63"/>
      <c r="Z44" s="65"/>
      <c r="AA44" s="91"/>
      <c r="AB44" s="85"/>
      <c r="AC44" s="91"/>
    </row>
    <row r="45" ht="17.4" spans="1:29">
      <c r="A45" s="69"/>
      <c r="B45" s="63"/>
      <c r="C45" s="65"/>
      <c r="D45" s="65"/>
      <c r="E45" s="66"/>
      <c r="F45" s="63"/>
      <c r="Q45" s="63"/>
      <c r="R45" s="65"/>
      <c r="S45" s="63"/>
      <c r="T45" s="85"/>
      <c r="U45" s="63"/>
      <c r="V45" s="63"/>
      <c r="W45" s="63"/>
      <c r="X45" s="63"/>
      <c r="Y45" s="63"/>
      <c r="Z45" s="65"/>
      <c r="AA45" s="91"/>
      <c r="AB45" s="85"/>
      <c r="AC45" s="91"/>
    </row>
    <row r="46" ht="17.4" spans="1:29">
      <c r="A46" s="69"/>
      <c r="B46" s="63"/>
      <c r="C46" s="65"/>
      <c r="D46" s="65"/>
      <c r="E46" s="66"/>
      <c r="F46" s="63"/>
      <c r="Q46" s="63"/>
      <c r="R46" s="65"/>
      <c r="S46" s="63"/>
      <c r="T46" s="85"/>
      <c r="U46" s="63"/>
      <c r="V46" s="63"/>
      <c r="W46" s="63"/>
      <c r="X46" s="63"/>
      <c r="Y46" s="63"/>
      <c r="Z46" s="65"/>
      <c r="AA46" s="91"/>
      <c r="AB46" s="85"/>
      <c r="AC46" s="91"/>
    </row>
    <row r="47" ht="17.4" spans="1:29">
      <c r="A47" s="69"/>
      <c r="B47" s="63"/>
      <c r="C47" s="65"/>
      <c r="D47" s="65"/>
      <c r="E47" s="66"/>
      <c r="F47" s="63"/>
      <c r="Q47" s="63"/>
      <c r="R47" s="65"/>
      <c r="S47" s="63"/>
      <c r="T47" s="85"/>
      <c r="U47" s="63"/>
      <c r="V47" s="63"/>
      <c r="W47" s="63"/>
      <c r="X47" s="63"/>
      <c r="Y47" s="63"/>
      <c r="Z47" s="65"/>
      <c r="AA47" s="91"/>
      <c r="AB47" s="85"/>
      <c r="AC47" s="91"/>
    </row>
    <row r="48" ht="17.4" spans="1:29">
      <c r="A48" s="69"/>
      <c r="B48" s="63"/>
      <c r="C48" s="65"/>
      <c r="D48" s="65"/>
      <c r="E48" s="66"/>
      <c r="F48" s="63"/>
      <c r="Q48" s="63"/>
      <c r="R48" s="65"/>
      <c r="S48" s="63"/>
      <c r="T48" s="85"/>
      <c r="U48" s="63"/>
      <c r="V48" s="63"/>
      <c r="W48" s="63"/>
      <c r="X48" s="63"/>
      <c r="Y48" s="63"/>
      <c r="Z48" s="65"/>
      <c r="AA48" s="91"/>
      <c r="AB48" s="85"/>
      <c r="AC48" s="91"/>
    </row>
    <row r="49" spans="1:29">
      <c r="A49" s="68" t="s">
        <v>110</v>
      </c>
      <c r="B49" s="63"/>
      <c r="C49" s="65"/>
      <c r="D49" s="65"/>
      <c r="E49" s="66"/>
      <c r="F49" s="63"/>
      <c r="Q49" s="63"/>
      <c r="R49" s="65"/>
      <c r="S49" s="63"/>
      <c r="T49" s="85"/>
      <c r="U49" s="63"/>
      <c r="V49" s="63"/>
      <c r="W49" s="63"/>
      <c r="X49" s="63"/>
      <c r="Y49" s="63"/>
      <c r="Z49" s="65"/>
      <c r="AA49" s="91"/>
      <c r="AB49" s="85"/>
      <c r="AC49" s="91"/>
    </row>
    <row r="50" ht="17.4" spans="1:29">
      <c r="A50" s="69" t="s">
        <v>111</v>
      </c>
      <c r="B50" s="63"/>
      <c r="C50" s="65"/>
      <c r="D50" s="65"/>
      <c r="E50" s="66"/>
      <c r="F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85"/>
    </row>
    <row r="51" spans="2:29">
      <c r="B51" s="63"/>
      <c r="C51" s="65"/>
      <c r="D51" s="65"/>
      <c r="E51" s="66"/>
      <c r="F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85"/>
    </row>
    <row r="52" spans="2:29">
      <c r="B52" s="63"/>
      <c r="C52" s="65"/>
      <c r="D52" s="65"/>
      <c r="E52" s="66"/>
      <c r="F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85"/>
    </row>
    <row r="53" spans="2:29">
      <c r="B53" s="63"/>
      <c r="C53" s="65"/>
      <c r="D53" s="65"/>
      <c r="E53" s="66"/>
      <c r="F53" s="63"/>
      <c r="X53" s="63"/>
      <c r="Y53" s="63"/>
      <c r="Z53" s="63"/>
      <c r="AA53" s="63"/>
      <c r="AB53" s="63"/>
      <c r="AC53" s="85"/>
    </row>
    <row r="54" ht="14" customHeight="1" spans="2:29">
      <c r="B54" s="63"/>
      <c r="C54" s="65"/>
      <c r="D54" s="65"/>
      <c r="E54" s="66"/>
      <c r="F54" s="63"/>
      <c r="X54" s="63"/>
      <c r="Y54" s="63"/>
      <c r="AC54" s="92"/>
    </row>
    <row r="55" ht="14" customHeight="1" spans="2:29">
      <c r="B55" s="63"/>
      <c r="C55" s="65"/>
      <c r="D55" s="65"/>
      <c r="E55" s="66"/>
      <c r="F55" s="63"/>
      <c r="X55" s="63"/>
      <c r="Y55" s="63"/>
      <c r="AC55" s="92"/>
    </row>
    <row r="56" ht="14" customHeight="1" spans="2:29">
      <c r="B56" s="63"/>
      <c r="C56" s="65"/>
      <c r="D56" s="65"/>
      <c r="E56" s="66"/>
      <c r="F56" s="63"/>
      <c r="X56" s="63"/>
      <c r="Y56" s="63"/>
      <c r="AC56" s="92"/>
    </row>
    <row r="57" spans="2:29">
      <c r="B57" s="63"/>
      <c r="C57" s="63"/>
      <c r="D57" s="63"/>
      <c r="E57" s="63"/>
      <c r="F57" s="63"/>
      <c r="X57" s="63"/>
      <c r="Y57" s="63"/>
      <c r="AC57" s="92"/>
    </row>
    <row r="58" spans="2:35">
      <c r="B58" s="63"/>
      <c r="C58" s="63"/>
      <c r="D58" s="63"/>
      <c r="E58" s="63"/>
      <c r="F58" s="63"/>
      <c r="X58" s="63"/>
      <c r="Y58" s="63"/>
      <c r="Z58" s="63"/>
      <c r="AA58" s="63"/>
      <c r="AB58" s="63"/>
      <c r="AC58" s="93"/>
      <c r="AD58" s="63"/>
      <c r="AE58" s="63"/>
      <c r="AF58" s="63"/>
      <c r="AG58" s="63"/>
      <c r="AH58" s="63"/>
      <c r="AI58" s="63"/>
    </row>
    <row r="59" spans="2:35">
      <c r="B59" s="64"/>
      <c r="C59" s="65"/>
      <c r="D59" s="65"/>
      <c r="E59" s="66"/>
      <c r="F59" s="63"/>
      <c r="G59" s="67"/>
      <c r="X59" s="63"/>
      <c r="Y59" s="63"/>
      <c r="Z59" s="63"/>
      <c r="AA59" s="63"/>
      <c r="AB59" s="63"/>
      <c r="AC59" s="93"/>
      <c r="AD59" s="63"/>
      <c r="AE59" s="63"/>
      <c r="AF59" s="63"/>
      <c r="AG59" s="63"/>
      <c r="AH59" s="63"/>
      <c r="AI59" s="63"/>
    </row>
    <row r="60" spans="2:35">
      <c r="B60" s="63"/>
      <c r="C60" s="65"/>
      <c r="D60" s="65"/>
      <c r="E60" s="66"/>
      <c r="F60" s="63"/>
      <c r="X60" s="63"/>
      <c r="Y60" s="63"/>
      <c r="Z60" s="64"/>
      <c r="AA60" s="90"/>
      <c r="AB60" s="90"/>
      <c r="AC60" s="82"/>
      <c r="AD60" s="82"/>
      <c r="AE60" s="82"/>
      <c r="AF60" s="82"/>
      <c r="AG60" s="63"/>
      <c r="AH60" s="63"/>
      <c r="AI60" s="63"/>
    </row>
    <row r="61" spans="2:35">
      <c r="B61" s="63"/>
      <c r="C61" s="65"/>
      <c r="D61" s="65"/>
      <c r="E61" s="66"/>
      <c r="F61" s="63"/>
      <c r="X61" s="63"/>
      <c r="Y61" s="63"/>
      <c r="Z61" s="63"/>
      <c r="AA61" s="94"/>
      <c r="AB61" s="65"/>
      <c r="AC61" s="85"/>
      <c r="AD61" s="65"/>
      <c r="AE61" s="85"/>
      <c r="AF61" s="63"/>
      <c r="AG61" s="63"/>
      <c r="AH61" s="63"/>
      <c r="AI61" s="63"/>
    </row>
    <row r="62" spans="2:35">
      <c r="B62" s="63"/>
      <c r="C62" s="65"/>
      <c r="D62" s="65"/>
      <c r="E62" s="66"/>
      <c r="F62" s="63"/>
      <c r="X62" s="63"/>
      <c r="Y62" s="63"/>
      <c r="Z62" s="63"/>
      <c r="AA62" s="94"/>
      <c r="AB62" s="65"/>
      <c r="AC62" s="85"/>
      <c r="AD62" s="65"/>
      <c r="AE62" s="85"/>
      <c r="AF62" s="63"/>
      <c r="AG62" s="63"/>
      <c r="AH62" s="63"/>
      <c r="AI62" s="63"/>
    </row>
    <row r="63" spans="2:35">
      <c r="B63" s="63"/>
      <c r="C63" s="65"/>
      <c r="D63" s="65"/>
      <c r="E63" s="66"/>
      <c r="F63" s="63"/>
      <c r="X63" s="63"/>
      <c r="Y63" s="63"/>
      <c r="Z63" s="63"/>
      <c r="AA63" s="65"/>
      <c r="AB63" s="65"/>
      <c r="AC63" s="85"/>
      <c r="AD63" s="65"/>
      <c r="AE63" s="85"/>
      <c r="AF63" s="63"/>
      <c r="AG63" s="63"/>
      <c r="AH63" s="63"/>
      <c r="AI63" s="63"/>
    </row>
    <row r="64" spans="2:35">
      <c r="B64" s="63"/>
      <c r="C64" s="65"/>
      <c r="D64" s="65"/>
      <c r="E64" s="66"/>
      <c r="F64" s="63"/>
      <c r="X64" s="63"/>
      <c r="Y64" s="63"/>
      <c r="Z64" s="63"/>
      <c r="AA64" s="65"/>
      <c r="AB64" s="65"/>
      <c r="AC64" s="85"/>
      <c r="AD64" s="65"/>
      <c r="AE64" s="85"/>
      <c r="AF64" s="63"/>
      <c r="AG64" s="63"/>
      <c r="AH64" s="63"/>
      <c r="AI64" s="63"/>
    </row>
    <row r="65" spans="2:35">
      <c r="B65" s="63"/>
      <c r="C65" s="65"/>
      <c r="D65" s="65"/>
      <c r="E65" s="66"/>
      <c r="F65" s="63"/>
      <c r="X65" s="63"/>
      <c r="Y65" s="63"/>
      <c r="Z65" s="63"/>
      <c r="AA65" s="65"/>
      <c r="AB65" s="65"/>
      <c r="AC65" s="85"/>
      <c r="AD65" s="65"/>
      <c r="AE65" s="85"/>
      <c r="AF65" s="63"/>
      <c r="AG65" s="63"/>
      <c r="AH65" s="63"/>
      <c r="AI65" s="63"/>
    </row>
    <row r="66" spans="2:35">
      <c r="B66" s="63"/>
      <c r="C66" s="65"/>
      <c r="D66" s="65"/>
      <c r="E66" s="66"/>
      <c r="F66" s="63"/>
      <c r="X66" s="63"/>
      <c r="Y66" s="63"/>
      <c r="Z66" s="63"/>
      <c r="AA66" s="65"/>
      <c r="AB66" s="65"/>
      <c r="AC66" s="85"/>
      <c r="AD66" s="65"/>
      <c r="AE66" s="85"/>
      <c r="AF66" s="63"/>
      <c r="AG66" s="63"/>
      <c r="AH66" s="63"/>
      <c r="AI66" s="63"/>
    </row>
    <row r="67" spans="2:35">
      <c r="B67" s="63"/>
      <c r="C67" s="65"/>
      <c r="D67" s="65"/>
      <c r="E67" s="66"/>
      <c r="F67" s="63"/>
      <c r="N67" s="63"/>
      <c r="O67" s="63"/>
      <c r="P67" s="63"/>
      <c r="Q67" s="65"/>
      <c r="R67" s="65"/>
      <c r="S67" s="85"/>
      <c r="T67" s="65"/>
      <c r="U67" s="85"/>
      <c r="V67" s="63"/>
      <c r="W67" s="63"/>
      <c r="X67" s="63"/>
      <c r="Y67" s="63"/>
      <c r="Z67" s="63"/>
      <c r="AA67" s="65"/>
      <c r="AB67" s="65"/>
      <c r="AC67" s="85"/>
      <c r="AD67" s="65"/>
      <c r="AE67" s="85"/>
      <c r="AF67" s="63"/>
      <c r="AG67" s="63"/>
      <c r="AH67" s="63"/>
      <c r="AI67" s="63"/>
    </row>
    <row r="68" spans="2:35">
      <c r="B68" s="63"/>
      <c r="C68" s="65"/>
      <c r="D68" s="65"/>
      <c r="E68" s="66"/>
      <c r="F68" s="63"/>
      <c r="N68" s="63"/>
      <c r="O68" s="63"/>
      <c r="P68" s="63"/>
      <c r="Q68" s="65"/>
      <c r="R68" s="65"/>
      <c r="S68" s="85"/>
      <c r="T68" s="65"/>
      <c r="U68" s="85"/>
      <c r="V68" s="63"/>
      <c r="W68" s="63"/>
      <c r="X68" s="63"/>
      <c r="Y68" s="63"/>
      <c r="Z68" s="63"/>
      <c r="AA68" s="65"/>
      <c r="AB68" s="65"/>
      <c r="AC68" s="85"/>
      <c r="AD68" s="65"/>
      <c r="AE68" s="85"/>
      <c r="AF68" s="63"/>
      <c r="AG68" s="63"/>
      <c r="AH68" s="63"/>
      <c r="AI68" s="63"/>
    </row>
    <row r="69" spans="2:35">
      <c r="B69" s="63"/>
      <c r="C69" s="63"/>
      <c r="D69" s="63"/>
      <c r="E69" s="63"/>
      <c r="F69" s="63"/>
      <c r="N69" s="63"/>
      <c r="O69" s="63"/>
      <c r="P69" s="63"/>
      <c r="Q69" s="65"/>
      <c r="R69" s="65"/>
      <c r="S69" s="85"/>
      <c r="T69" s="65"/>
      <c r="U69" s="85"/>
      <c r="V69" s="63"/>
      <c r="W69" s="63"/>
      <c r="X69" s="63"/>
      <c r="Y69" s="63"/>
      <c r="Z69" s="63"/>
      <c r="AA69" s="65"/>
      <c r="AB69" s="65"/>
      <c r="AC69" s="85"/>
      <c r="AD69" s="65"/>
      <c r="AE69" s="85"/>
      <c r="AF69" s="63"/>
      <c r="AG69" s="63"/>
      <c r="AH69" s="63"/>
      <c r="AI69" s="63"/>
    </row>
    <row r="70" spans="2:35">
      <c r="B70" s="63"/>
      <c r="C70" s="63"/>
      <c r="D70" s="63"/>
      <c r="E70" s="63"/>
      <c r="F70" s="63"/>
      <c r="N70" s="63"/>
      <c r="O70" s="63"/>
      <c r="P70" s="63"/>
      <c r="Q70" s="65"/>
      <c r="R70" s="65"/>
      <c r="S70" s="85"/>
      <c r="T70" s="65"/>
      <c r="U70" s="85"/>
      <c r="V70" s="63"/>
      <c r="W70" s="63"/>
      <c r="X70" s="63"/>
      <c r="Y70" s="63"/>
      <c r="Z70" s="63"/>
      <c r="AA70" s="65"/>
      <c r="AB70" s="65"/>
      <c r="AC70" s="85"/>
      <c r="AD70" s="65"/>
      <c r="AE70" s="85"/>
      <c r="AF70" s="63"/>
      <c r="AG70" s="63"/>
      <c r="AH70" s="63"/>
      <c r="AI70" s="63"/>
    </row>
    <row r="71" spans="14:35">
      <c r="N71" s="63"/>
      <c r="O71" s="63"/>
      <c r="P71" s="63"/>
      <c r="Q71" s="65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</row>
    <row r="72" spans="14:35"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</row>
    <row r="73" ht="15.6" spans="14:35">
      <c r="N73" s="63"/>
      <c r="O73" s="63"/>
      <c r="P73" s="95"/>
      <c r="Q73" s="63"/>
      <c r="R73" s="63"/>
      <c r="S73" s="63"/>
      <c r="T73" s="63"/>
      <c r="U73" s="63"/>
      <c r="V73" s="63"/>
      <c r="W73" s="63"/>
      <c r="X73" s="63"/>
      <c r="Y73" s="63"/>
      <c r="Z73" s="95"/>
      <c r="AA73" s="63"/>
      <c r="AB73" s="63"/>
      <c r="AC73" s="63"/>
      <c r="AD73" s="63"/>
      <c r="AE73" s="63"/>
      <c r="AF73" s="63"/>
      <c r="AG73" s="63"/>
      <c r="AH73" s="63"/>
      <c r="AI73" s="63"/>
    </row>
    <row r="74" ht="15.6" spans="14:35">
      <c r="N74" s="63"/>
      <c r="O74" s="63"/>
      <c r="P74" s="96"/>
      <c r="Q74" s="63"/>
      <c r="R74" s="63"/>
      <c r="S74" s="63"/>
      <c r="T74" s="63"/>
      <c r="U74" s="63"/>
      <c r="V74" s="63"/>
      <c r="W74" s="63"/>
      <c r="X74" s="63"/>
      <c r="Y74" s="63"/>
      <c r="Z74" s="96"/>
      <c r="AA74" s="63"/>
      <c r="AB74" s="63"/>
      <c r="AC74" s="63"/>
      <c r="AD74" s="63"/>
      <c r="AE74" s="63"/>
      <c r="AF74" s="63"/>
      <c r="AG74" s="63"/>
      <c r="AH74" s="63"/>
      <c r="AI74" s="63"/>
    </row>
    <row r="75" spans="14:35">
      <c r="N75" s="63"/>
      <c r="O75" s="63"/>
      <c r="P75" s="63"/>
      <c r="Q75" s="63"/>
      <c r="R75" s="65"/>
      <c r="S75" s="63"/>
      <c r="T75" s="85"/>
      <c r="U75" s="63"/>
      <c r="V75" s="63"/>
      <c r="W75" s="63"/>
      <c r="X75" s="63"/>
      <c r="Y75" s="63"/>
      <c r="Z75" s="65"/>
      <c r="AA75" s="63"/>
      <c r="AB75" s="85"/>
      <c r="AC75" s="93"/>
      <c r="AD75" s="63"/>
      <c r="AE75" s="63"/>
      <c r="AF75" s="63"/>
      <c r="AG75" s="63"/>
      <c r="AH75" s="63"/>
      <c r="AI75" s="63"/>
    </row>
    <row r="76" spans="17:29">
      <c r="Q76" s="63"/>
      <c r="R76" s="65"/>
      <c r="S76" s="63"/>
      <c r="T76" s="85"/>
      <c r="U76" s="63"/>
      <c r="V76" s="63"/>
      <c r="W76" s="63"/>
      <c r="X76" s="63"/>
      <c r="Y76" s="63"/>
      <c r="Z76" s="65"/>
      <c r="AA76" s="63"/>
      <c r="AB76" s="85"/>
      <c r="AC76" s="93"/>
    </row>
    <row r="77" spans="17:29">
      <c r="Q77" s="63"/>
      <c r="R77" s="65"/>
      <c r="S77" s="63"/>
      <c r="T77" s="85"/>
      <c r="U77" s="63"/>
      <c r="V77" s="63"/>
      <c r="W77" s="63"/>
      <c r="X77" s="63"/>
      <c r="Y77" s="63"/>
      <c r="Z77" s="65"/>
      <c r="AA77" s="63"/>
      <c r="AB77" s="85"/>
      <c r="AC77" s="93"/>
    </row>
    <row r="78" spans="17:29">
      <c r="Q78" s="63"/>
      <c r="R78" s="65"/>
      <c r="S78" s="63"/>
      <c r="T78" s="85"/>
      <c r="U78" s="63"/>
      <c r="V78" s="63"/>
      <c r="W78" s="63"/>
      <c r="X78" s="63"/>
      <c r="Y78" s="63"/>
      <c r="Z78" s="65"/>
      <c r="AA78" s="63"/>
      <c r="AB78" s="85"/>
      <c r="AC78" s="93"/>
    </row>
    <row r="79" spans="17:29">
      <c r="Q79" s="63"/>
      <c r="R79" s="65"/>
      <c r="S79" s="63"/>
      <c r="T79" s="85"/>
      <c r="U79" s="63"/>
      <c r="V79" s="63"/>
      <c r="W79" s="63"/>
      <c r="X79" s="63"/>
      <c r="Y79" s="63"/>
      <c r="Z79" s="65"/>
      <c r="AA79" s="63"/>
      <c r="AB79" s="85"/>
      <c r="AC79" s="93"/>
    </row>
    <row r="80" spans="17:29">
      <c r="Q80" s="63"/>
      <c r="R80" s="65"/>
      <c r="S80" s="63"/>
      <c r="T80" s="85"/>
      <c r="U80" s="63"/>
      <c r="V80" s="63"/>
      <c r="W80" s="63"/>
      <c r="X80" s="63"/>
      <c r="Y80" s="63"/>
      <c r="Z80" s="65"/>
      <c r="AA80" s="63"/>
      <c r="AB80" s="85"/>
      <c r="AC80" s="93"/>
    </row>
    <row r="81" spans="17:29">
      <c r="Q81" s="63"/>
      <c r="R81" s="65"/>
      <c r="S81" s="63"/>
      <c r="T81" s="85"/>
      <c r="U81" s="63"/>
      <c r="V81" s="63"/>
      <c r="W81" s="63"/>
      <c r="X81" s="63"/>
      <c r="Y81" s="63"/>
      <c r="Z81" s="65"/>
      <c r="AA81" s="63"/>
      <c r="AB81" s="85"/>
      <c r="AC81" s="93"/>
    </row>
    <row r="82" spans="29:29">
      <c r="AC82" s="92"/>
    </row>
    <row r="83" spans="29:29">
      <c r="AC83" s="92"/>
    </row>
    <row r="84" spans="29:29">
      <c r="AC84" s="92"/>
    </row>
    <row r="85" spans="29:29">
      <c r="AC85" s="92"/>
    </row>
  </sheetData>
  <mergeCells count="3">
    <mergeCell ref="O13:Q13"/>
    <mergeCell ref="C7:G8"/>
    <mergeCell ref="P7:W8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6"/>
  <sheetViews>
    <sheetView topLeftCell="A22" workbookViewId="0">
      <selection activeCell="T36" sqref="T36:T42"/>
    </sheetView>
  </sheetViews>
  <sheetFormatPr defaultColWidth="9" defaultRowHeight="13.8"/>
  <cols>
    <col min="3" max="3" width="9" style="35"/>
    <col min="4" max="4" width="13.75" style="36" customWidth="1"/>
    <col min="5" max="5" width="9.08333333333333" style="36" customWidth="1"/>
    <col min="6" max="7" width="9" style="37"/>
    <col min="9" max="9" width="10.5" customWidth="1"/>
    <col min="10" max="10" width="9" style="35"/>
    <col min="11" max="11" width="13.75" style="36" customWidth="1"/>
    <col min="12" max="12" width="9.08333333333333" style="36" customWidth="1"/>
    <col min="13" max="14" width="9" style="37"/>
    <col min="18" max="18" width="9" style="35"/>
    <col min="19" max="19" width="12.3333333333333" style="36" customWidth="1"/>
    <col min="20" max="20" width="9.08333333333333" style="36" customWidth="1"/>
  </cols>
  <sheetData>
    <row r="1" spans="1:20">
      <c r="A1" s="38" t="s">
        <v>112</v>
      </c>
      <c r="B1" s="38">
        <v>1</v>
      </c>
      <c r="C1" s="39">
        <v>96893</v>
      </c>
      <c r="D1" s="40">
        <v>9461215.09000301</v>
      </c>
      <c r="E1" s="41">
        <v>97.6450150680436</v>
      </c>
      <c r="H1" s="42" t="s">
        <v>112</v>
      </c>
      <c r="I1" s="38" t="s">
        <v>113</v>
      </c>
      <c r="J1" s="39">
        <v>5843</v>
      </c>
      <c r="K1" s="40">
        <v>103443.140000003</v>
      </c>
      <c r="L1" s="41">
        <v>16.326410984849</v>
      </c>
      <c r="O1" s="44">
        <v>1</v>
      </c>
      <c r="P1" s="4" t="s">
        <v>112</v>
      </c>
      <c r="Q1" s="4" t="s">
        <v>114</v>
      </c>
      <c r="R1" s="23">
        <v>4622</v>
      </c>
      <c r="S1" s="49">
        <v>1540391.76</v>
      </c>
      <c r="T1" s="49">
        <v>110.89142322367</v>
      </c>
    </row>
    <row r="2" spans="1:20">
      <c r="A2" s="38" t="s">
        <v>112</v>
      </c>
      <c r="B2" s="38">
        <v>2</v>
      </c>
      <c r="C2" s="39">
        <v>27413</v>
      </c>
      <c r="D2" s="40">
        <v>5936325.59000009</v>
      </c>
      <c r="E2" s="41">
        <v>108.273780983823</v>
      </c>
      <c r="H2" s="42" t="s">
        <v>112</v>
      </c>
      <c r="I2" s="38" t="s">
        <v>115</v>
      </c>
      <c r="J2" s="39">
        <v>10984</v>
      </c>
      <c r="K2" s="40">
        <v>471301.049999969</v>
      </c>
      <c r="L2" s="41">
        <v>41.054185540067</v>
      </c>
      <c r="O2" s="44">
        <v>2</v>
      </c>
      <c r="P2" s="4" t="s">
        <v>112</v>
      </c>
      <c r="Q2" s="4" t="s">
        <v>116</v>
      </c>
      <c r="R2" s="23">
        <v>3913</v>
      </c>
      <c r="S2" s="49">
        <v>1023147.01</v>
      </c>
      <c r="T2" s="49">
        <v>101.704573558648</v>
      </c>
    </row>
    <row r="3" spans="1:20">
      <c r="A3" s="38" t="s">
        <v>112</v>
      </c>
      <c r="B3" s="38">
        <v>3</v>
      </c>
      <c r="C3" s="39">
        <v>11143</v>
      </c>
      <c r="D3" s="40">
        <v>3813132.87000001</v>
      </c>
      <c r="E3" s="41">
        <v>114.063232725097</v>
      </c>
      <c r="H3" s="42" t="s">
        <v>112</v>
      </c>
      <c r="I3" s="38" t="s">
        <v>117</v>
      </c>
      <c r="J3" s="39">
        <v>53973</v>
      </c>
      <c r="K3" s="40">
        <v>3952634.00000046</v>
      </c>
      <c r="L3" s="41">
        <v>69.6425928536272</v>
      </c>
      <c r="O3" s="44">
        <v>3</v>
      </c>
      <c r="P3" s="4" t="s">
        <v>112</v>
      </c>
      <c r="Q3" s="4" t="s">
        <v>118</v>
      </c>
      <c r="R3" s="23">
        <v>8716</v>
      </c>
      <c r="S3" s="49">
        <v>2028825.95</v>
      </c>
      <c r="T3" s="49">
        <v>100.961779049514</v>
      </c>
    </row>
    <row r="4" spans="1:20">
      <c r="A4" s="38" t="s">
        <v>112</v>
      </c>
      <c r="B4" s="38">
        <v>4</v>
      </c>
      <c r="C4" s="39">
        <v>5534</v>
      </c>
      <c r="D4" s="40">
        <v>2572888.87999998</v>
      </c>
      <c r="E4" s="41">
        <v>116.225770429596</v>
      </c>
      <c r="H4" s="42" t="s">
        <v>112</v>
      </c>
      <c r="I4" s="38" t="s">
        <v>119</v>
      </c>
      <c r="J4" s="39">
        <v>38236</v>
      </c>
      <c r="K4" s="40">
        <v>5404678.45000003</v>
      </c>
      <c r="L4" s="41">
        <v>94.4032322579524</v>
      </c>
      <c r="O4" s="44">
        <v>4</v>
      </c>
      <c r="P4" s="4" t="s">
        <v>112</v>
      </c>
      <c r="Q4" s="4" t="s">
        <v>120</v>
      </c>
      <c r="R4" s="23">
        <v>16959</v>
      </c>
      <c r="S4" s="49">
        <v>4124979.27</v>
      </c>
      <c r="T4" s="49">
        <v>108.108299350036</v>
      </c>
    </row>
    <row r="5" spans="1:20">
      <c r="A5" s="38" t="s">
        <v>112</v>
      </c>
      <c r="B5" s="38">
        <v>5</v>
      </c>
      <c r="C5" s="39">
        <v>2981</v>
      </c>
      <c r="D5" s="40">
        <v>1825909.89</v>
      </c>
      <c r="E5" s="41">
        <v>122.495028176573</v>
      </c>
      <c r="H5" s="42" t="s">
        <v>112</v>
      </c>
      <c r="I5" s="38" t="s">
        <v>121</v>
      </c>
      <c r="J5" s="39">
        <v>15655</v>
      </c>
      <c r="K5" s="40">
        <v>3827622.71999998</v>
      </c>
      <c r="L5" s="41">
        <v>112.194387384218</v>
      </c>
      <c r="O5" s="44">
        <v>5</v>
      </c>
      <c r="P5" s="4" t="s">
        <v>112</v>
      </c>
      <c r="Q5" s="4" t="s">
        <v>122</v>
      </c>
      <c r="R5" s="23">
        <v>8444</v>
      </c>
      <c r="S5" s="49">
        <v>1982142.23</v>
      </c>
      <c r="T5" s="49">
        <v>108.41455067549</v>
      </c>
    </row>
    <row r="6" spans="1:20">
      <c r="A6" s="38" t="s">
        <v>112</v>
      </c>
      <c r="B6" s="38">
        <v>6</v>
      </c>
      <c r="C6" s="39">
        <v>1772</v>
      </c>
      <c r="D6" s="40">
        <v>1310103.20999999</v>
      </c>
      <c r="E6" s="41">
        <v>123.211154895137</v>
      </c>
      <c r="H6" s="42" t="s">
        <v>112</v>
      </c>
      <c r="I6" s="38" t="s">
        <v>123</v>
      </c>
      <c r="J6" s="39">
        <v>13422</v>
      </c>
      <c r="K6" s="40">
        <v>5150086.43000001</v>
      </c>
      <c r="L6" s="41">
        <v>133.318338855811</v>
      </c>
      <c r="O6" s="44">
        <v>6</v>
      </c>
      <c r="P6" s="4" t="s">
        <v>112</v>
      </c>
      <c r="Q6" s="4" t="s">
        <v>124</v>
      </c>
      <c r="R6" s="23">
        <v>25391</v>
      </c>
      <c r="S6" s="49">
        <v>5148447.92</v>
      </c>
      <c r="T6" s="49">
        <v>106.438886086417</v>
      </c>
    </row>
    <row r="7" spans="1:20">
      <c r="A7" s="38" t="s">
        <v>112</v>
      </c>
      <c r="B7" s="38">
        <v>7</v>
      </c>
      <c r="C7" s="39">
        <v>1048</v>
      </c>
      <c r="D7" s="40">
        <v>897049.94</v>
      </c>
      <c r="E7" s="41">
        <v>122.263996183726</v>
      </c>
      <c r="H7" s="42" t="s">
        <v>112</v>
      </c>
      <c r="I7" s="38" t="s">
        <v>125</v>
      </c>
      <c r="J7" s="39">
        <v>11254</v>
      </c>
      <c r="K7" s="40">
        <v>10785669.49</v>
      </c>
      <c r="L7" s="41">
        <v>164.290487281036</v>
      </c>
      <c r="O7" s="44">
        <v>7</v>
      </c>
      <c r="P7" s="4" t="s">
        <v>112</v>
      </c>
      <c r="Q7" s="4" t="s">
        <v>126</v>
      </c>
      <c r="R7" s="23">
        <v>81322</v>
      </c>
      <c r="S7" s="49">
        <v>13847501.14</v>
      </c>
      <c r="T7" s="49">
        <v>114.098926699845</v>
      </c>
    </row>
    <row r="8" spans="1:20">
      <c r="A8" s="38" t="s">
        <v>112</v>
      </c>
      <c r="B8" s="38">
        <v>8</v>
      </c>
      <c r="C8" s="39">
        <v>702</v>
      </c>
      <c r="D8" s="40">
        <v>706727.609999999</v>
      </c>
      <c r="E8" s="41">
        <v>125.819585187822</v>
      </c>
      <c r="H8" s="42" t="s">
        <v>127</v>
      </c>
      <c r="I8" s="38" t="s">
        <v>113</v>
      </c>
      <c r="J8" s="39">
        <v>82659</v>
      </c>
      <c r="K8" s="40">
        <v>1310641.06999925</v>
      </c>
      <c r="L8" s="41">
        <v>14.7864580653811</v>
      </c>
      <c r="O8" s="44">
        <v>8</v>
      </c>
      <c r="P8" s="4" t="s">
        <v>127</v>
      </c>
      <c r="Q8" s="4" t="s">
        <v>114</v>
      </c>
      <c r="R8" s="23">
        <v>45155</v>
      </c>
      <c r="S8" s="49">
        <v>18213260.8100001</v>
      </c>
      <c r="T8" s="49">
        <v>100.272861861846</v>
      </c>
    </row>
    <row r="9" spans="1:20">
      <c r="A9" s="38" t="s">
        <v>112</v>
      </c>
      <c r="B9" s="38">
        <v>9</v>
      </c>
      <c r="C9" s="39">
        <v>492</v>
      </c>
      <c r="D9" s="40">
        <v>564836.279999999</v>
      </c>
      <c r="E9" s="41">
        <v>127.531560171596</v>
      </c>
      <c r="H9" s="42" t="s">
        <v>127</v>
      </c>
      <c r="I9" s="38" t="s">
        <v>115</v>
      </c>
      <c r="J9" s="39">
        <v>63270</v>
      </c>
      <c r="K9" s="40">
        <v>2650026.20000014</v>
      </c>
      <c r="L9" s="41">
        <v>36.3939737691429</v>
      </c>
      <c r="O9" s="44">
        <v>9</v>
      </c>
      <c r="P9" s="4" t="s">
        <v>127</v>
      </c>
      <c r="Q9" s="4" t="s">
        <v>116</v>
      </c>
      <c r="R9" s="23">
        <v>29658</v>
      </c>
      <c r="S9" s="49">
        <v>10168847.6999998</v>
      </c>
      <c r="T9" s="49">
        <v>117.101369216239</v>
      </c>
    </row>
    <row r="10" spans="1:20">
      <c r="A10" s="38" t="s">
        <v>112</v>
      </c>
      <c r="B10" s="38">
        <v>10</v>
      </c>
      <c r="C10" s="39">
        <v>328</v>
      </c>
      <c r="D10" s="40">
        <v>409025.18</v>
      </c>
      <c r="E10" s="41">
        <v>124.665096007314</v>
      </c>
      <c r="H10" s="42" t="s">
        <v>127</v>
      </c>
      <c r="I10" s="38" t="s">
        <v>117</v>
      </c>
      <c r="J10" s="39">
        <v>481157</v>
      </c>
      <c r="K10" s="40">
        <v>36387587.7600206</v>
      </c>
      <c r="L10" s="41">
        <v>70.3542865208585</v>
      </c>
      <c r="O10" s="44">
        <v>10</v>
      </c>
      <c r="P10" s="4" t="s">
        <v>127</v>
      </c>
      <c r="Q10" s="4" t="s">
        <v>118</v>
      </c>
      <c r="R10" s="23">
        <v>64269</v>
      </c>
      <c r="S10" s="49">
        <v>19701292.1399996</v>
      </c>
      <c r="T10" s="49">
        <v>117.25843455385</v>
      </c>
    </row>
    <row r="11" spans="1:20">
      <c r="A11" s="38" t="s">
        <v>112</v>
      </c>
      <c r="B11" s="38">
        <v>11</v>
      </c>
      <c r="C11" s="39">
        <v>1061</v>
      </c>
      <c r="D11" s="40">
        <v>2198220.73999999</v>
      </c>
      <c r="E11" s="41">
        <v>131.378301458283</v>
      </c>
      <c r="H11" s="42" t="s">
        <v>127</v>
      </c>
      <c r="I11" s="38" t="s">
        <v>119</v>
      </c>
      <c r="J11" s="39">
        <v>673572</v>
      </c>
      <c r="K11" s="40">
        <v>91902440.1000212</v>
      </c>
      <c r="L11" s="41">
        <v>106.216862837129</v>
      </c>
      <c r="O11" s="44">
        <v>11</v>
      </c>
      <c r="P11" s="4" t="s">
        <v>127</v>
      </c>
      <c r="Q11" s="4" t="s">
        <v>120</v>
      </c>
      <c r="R11" s="23">
        <v>255170</v>
      </c>
      <c r="S11" s="49">
        <v>76125791.2400007</v>
      </c>
      <c r="T11" s="49">
        <v>126.478965649585</v>
      </c>
    </row>
    <row r="12" spans="1:20">
      <c r="A12" s="38" t="s">
        <v>127</v>
      </c>
      <c r="B12" s="38">
        <v>1</v>
      </c>
      <c r="C12" s="39">
        <v>1232989</v>
      </c>
      <c r="D12" s="40">
        <v>143640131.3099</v>
      </c>
      <c r="E12" s="41">
        <v>116.497402501156</v>
      </c>
      <c r="H12" s="42" t="s">
        <v>127</v>
      </c>
      <c r="I12" s="38" t="s">
        <v>121</v>
      </c>
      <c r="J12" s="39">
        <v>260109</v>
      </c>
      <c r="K12" s="40">
        <v>63340240.2600026</v>
      </c>
      <c r="L12" s="41">
        <v>122.925120100922</v>
      </c>
      <c r="O12" s="44">
        <v>12</v>
      </c>
      <c r="P12" s="4" t="s">
        <v>127</v>
      </c>
      <c r="Q12" s="4" t="s">
        <v>122</v>
      </c>
      <c r="R12" s="23">
        <v>125308</v>
      </c>
      <c r="S12" s="49">
        <v>35377307.7699994</v>
      </c>
      <c r="T12" s="49">
        <v>123.482300931595</v>
      </c>
    </row>
    <row r="13" spans="1:20">
      <c r="A13" s="38" t="s">
        <v>127</v>
      </c>
      <c r="B13" s="38">
        <v>2</v>
      </c>
      <c r="C13" s="39">
        <v>371185</v>
      </c>
      <c r="D13" s="40">
        <v>90341582.7600001</v>
      </c>
      <c r="E13" s="41">
        <v>121.693309356103</v>
      </c>
      <c r="H13" s="42" t="s">
        <v>127</v>
      </c>
      <c r="I13" s="38" t="s">
        <v>123</v>
      </c>
      <c r="J13" s="39">
        <v>218201</v>
      </c>
      <c r="K13" s="40">
        <v>83579449.6799995</v>
      </c>
      <c r="L13" s="41">
        <v>140.352665139647</v>
      </c>
      <c r="O13" s="44">
        <v>13</v>
      </c>
      <c r="P13" s="4" t="s">
        <v>127</v>
      </c>
      <c r="Q13" s="4" t="s">
        <v>124</v>
      </c>
      <c r="R13" s="23">
        <v>333452</v>
      </c>
      <c r="S13" s="49">
        <v>75256995.2899988</v>
      </c>
      <c r="T13" s="49">
        <v>115.076962571733</v>
      </c>
    </row>
    <row r="14" spans="1:20">
      <c r="A14" s="38" t="s">
        <v>127</v>
      </c>
      <c r="B14" s="38">
        <v>3</v>
      </c>
      <c r="C14" s="39">
        <v>158608</v>
      </c>
      <c r="D14" s="40">
        <v>58912872.15</v>
      </c>
      <c r="E14" s="41">
        <v>123.812059370566</v>
      </c>
      <c r="H14" s="42" t="s">
        <v>127</v>
      </c>
      <c r="I14" s="38" t="s">
        <v>125</v>
      </c>
      <c r="J14" s="39">
        <v>176181</v>
      </c>
      <c r="K14" s="40">
        <v>165229194.309999</v>
      </c>
      <c r="L14" s="41">
        <v>161.834078183781</v>
      </c>
      <c r="O14" s="44">
        <v>14</v>
      </c>
      <c r="P14" s="4" t="s">
        <v>127</v>
      </c>
      <c r="Q14" s="4" t="s">
        <v>126</v>
      </c>
      <c r="R14" s="23">
        <v>1102137</v>
      </c>
      <c r="S14" s="49">
        <v>209556084.429998</v>
      </c>
      <c r="T14" s="49">
        <v>123.500903130483</v>
      </c>
    </row>
    <row r="15" spans="1:20">
      <c r="A15" s="38" t="s">
        <v>127</v>
      </c>
      <c r="B15" s="38">
        <v>4</v>
      </c>
      <c r="C15" s="39">
        <v>77989</v>
      </c>
      <c r="D15" s="40">
        <v>39157833.83</v>
      </c>
      <c r="E15" s="41">
        <v>125.523180534496</v>
      </c>
      <c r="H15" s="42" t="s">
        <v>128</v>
      </c>
      <c r="I15" s="38" t="s">
        <v>113</v>
      </c>
      <c r="J15" s="39">
        <v>137</v>
      </c>
      <c r="K15" s="40">
        <v>2688.56999999999</v>
      </c>
      <c r="L15" s="41">
        <v>18.5487586206896</v>
      </c>
      <c r="O15" s="44">
        <v>15</v>
      </c>
      <c r="P15" s="4" t="s">
        <v>128</v>
      </c>
      <c r="Q15" s="4" t="s">
        <v>114</v>
      </c>
      <c r="R15" s="23">
        <v>3500</v>
      </c>
      <c r="S15" s="49">
        <v>1778422.45999999</v>
      </c>
      <c r="T15" s="49">
        <v>162.769857221306</v>
      </c>
    </row>
    <row r="16" spans="1:20">
      <c r="A16" s="38" t="s">
        <v>127</v>
      </c>
      <c r="B16" s="38">
        <v>5</v>
      </c>
      <c r="C16" s="39">
        <v>41631</v>
      </c>
      <c r="D16" s="40">
        <v>26278901.7999999</v>
      </c>
      <c r="E16" s="41">
        <v>126.246194200503</v>
      </c>
      <c r="H16" s="42" t="s">
        <v>128</v>
      </c>
      <c r="I16" s="38" t="s">
        <v>115</v>
      </c>
      <c r="J16" s="39">
        <v>2561</v>
      </c>
      <c r="K16" s="40">
        <v>113642.649999999</v>
      </c>
      <c r="L16" s="41">
        <v>43.9797407120741</v>
      </c>
      <c r="O16" s="44">
        <v>16</v>
      </c>
      <c r="P16" s="4" t="s">
        <v>128</v>
      </c>
      <c r="Q16" s="4" t="s">
        <v>116</v>
      </c>
      <c r="R16" s="23">
        <v>3254</v>
      </c>
      <c r="S16" s="49">
        <v>1341039.17</v>
      </c>
      <c r="T16" s="49">
        <v>149.186802758927</v>
      </c>
    </row>
    <row r="17" spans="1:20">
      <c r="A17" s="38" t="s">
        <v>127</v>
      </c>
      <c r="B17" s="38">
        <v>6</v>
      </c>
      <c r="C17" s="39">
        <v>23925</v>
      </c>
      <c r="D17" s="40">
        <v>18325149.39</v>
      </c>
      <c r="E17" s="41">
        <v>127.656027404895</v>
      </c>
      <c r="H17" s="42" t="s">
        <v>128</v>
      </c>
      <c r="I17" s="38" t="s">
        <v>117</v>
      </c>
      <c r="J17" s="39">
        <v>39409</v>
      </c>
      <c r="K17" s="40">
        <v>3058229.89000001</v>
      </c>
      <c r="L17" s="41">
        <v>77.1189956122658</v>
      </c>
      <c r="O17" s="44">
        <v>17</v>
      </c>
      <c r="P17" s="4" t="s">
        <v>128</v>
      </c>
      <c r="Q17" s="4" t="s">
        <v>118</v>
      </c>
      <c r="R17" s="23">
        <v>5710</v>
      </c>
      <c r="S17" s="49">
        <v>2009430.06</v>
      </c>
      <c r="T17" s="49">
        <v>146.321347120075</v>
      </c>
    </row>
    <row r="18" spans="1:20">
      <c r="A18" s="38" t="s">
        <v>127</v>
      </c>
      <c r="B18" s="38">
        <v>7</v>
      </c>
      <c r="C18" s="39">
        <v>14492</v>
      </c>
      <c r="D18" s="40">
        <v>12988565.0399999</v>
      </c>
      <c r="E18" s="41">
        <v>128.035546749469</v>
      </c>
      <c r="H18" s="42" t="s">
        <v>128</v>
      </c>
      <c r="I18" s="38" t="s">
        <v>119</v>
      </c>
      <c r="J18" s="39">
        <v>41728</v>
      </c>
      <c r="K18" s="40">
        <v>5944896.22000005</v>
      </c>
      <c r="L18" s="41">
        <v>115.751810198797</v>
      </c>
      <c r="O18" s="44">
        <v>18</v>
      </c>
      <c r="P18" s="4" t="s">
        <v>128</v>
      </c>
      <c r="Q18" s="4" t="s">
        <v>120</v>
      </c>
      <c r="R18" s="23">
        <v>13743</v>
      </c>
      <c r="S18" s="49">
        <v>4731887.5</v>
      </c>
      <c r="T18" s="49">
        <v>149.733830137333</v>
      </c>
    </row>
    <row r="19" spans="1:20">
      <c r="A19" s="38" t="s">
        <v>127</v>
      </c>
      <c r="B19" s="38">
        <v>8</v>
      </c>
      <c r="C19" s="39">
        <v>9664</v>
      </c>
      <c r="D19" s="40">
        <v>9929290.18000001</v>
      </c>
      <c r="E19" s="41">
        <v>128.42977481148</v>
      </c>
      <c r="H19" s="42" t="s">
        <v>128</v>
      </c>
      <c r="I19" s="38" t="s">
        <v>121</v>
      </c>
      <c r="J19" s="39">
        <v>18854</v>
      </c>
      <c r="K19" s="40">
        <v>4613880.48</v>
      </c>
      <c r="L19" s="41">
        <v>139.645323244552</v>
      </c>
      <c r="O19" s="44">
        <v>19</v>
      </c>
      <c r="P19" s="4" t="s">
        <v>128</v>
      </c>
      <c r="Q19" s="4" t="s">
        <v>122</v>
      </c>
      <c r="R19" s="23">
        <v>8750</v>
      </c>
      <c r="S19" s="49">
        <v>2980898.31</v>
      </c>
      <c r="T19" s="49">
        <v>151.87748051154</v>
      </c>
    </row>
    <row r="20" spans="1:20">
      <c r="A20" s="38" t="s">
        <v>127</v>
      </c>
      <c r="B20" s="38">
        <v>9</v>
      </c>
      <c r="C20" s="39">
        <v>6343</v>
      </c>
      <c r="D20" s="40">
        <v>7382726.97999999</v>
      </c>
      <c r="E20" s="41">
        <v>129.321888663116</v>
      </c>
      <c r="H20" s="42" t="s">
        <v>128</v>
      </c>
      <c r="I20" s="38" t="s">
        <v>123</v>
      </c>
      <c r="J20" s="39">
        <v>17787</v>
      </c>
      <c r="K20" s="40">
        <v>6881136.15</v>
      </c>
      <c r="L20" s="41">
        <v>166.868034774595</v>
      </c>
      <c r="O20" s="44">
        <v>20</v>
      </c>
      <c r="P20" s="4" t="s">
        <v>128</v>
      </c>
      <c r="Q20" s="4" t="s">
        <v>124</v>
      </c>
      <c r="R20" s="23">
        <v>23253</v>
      </c>
      <c r="S20" s="49">
        <v>6461487.02</v>
      </c>
      <c r="T20" s="49">
        <v>142.722771188125</v>
      </c>
    </row>
    <row r="21" spans="1:20">
      <c r="A21" s="38" t="s">
        <v>127</v>
      </c>
      <c r="B21" s="38">
        <v>10</v>
      </c>
      <c r="C21" s="39">
        <v>4251</v>
      </c>
      <c r="D21" s="40">
        <v>5623550.42</v>
      </c>
      <c r="E21" s="41">
        <v>132.284618569311</v>
      </c>
      <c r="H21" s="42" t="s">
        <v>128</v>
      </c>
      <c r="I21" s="38" t="s">
        <v>125</v>
      </c>
      <c r="J21" s="39">
        <v>16075</v>
      </c>
      <c r="K21" s="40">
        <v>16215033.6899999</v>
      </c>
      <c r="L21" s="41">
        <v>198.750195379052</v>
      </c>
      <c r="O21" s="44">
        <v>21</v>
      </c>
      <c r="P21" s="4" t="s">
        <v>128</v>
      </c>
      <c r="Q21" s="4" t="s">
        <v>126</v>
      </c>
      <c r="R21" s="23">
        <v>78341</v>
      </c>
      <c r="S21" s="49">
        <v>17526343.13</v>
      </c>
      <c r="T21" s="49">
        <v>146.7179893015</v>
      </c>
    </row>
    <row r="22" spans="1:20">
      <c r="A22" s="38" t="s">
        <v>127</v>
      </c>
      <c r="B22" s="38">
        <v>11</v>
      </c>
      <c r="C22" s="39">
        <v>14072</v>
      </c>
      <c r="D22" s="40">
        <v>31818975.5199998</v>
      </c>
      <c r="E22" s="41">
        <v>112.657871327967</v>
      </c>
      <c r="H22" s="42" t="s">
        <v>129</v>
      </c>
      <c r="I22" s="38" t="s">
        <v>113</v>
      </c>
      <c r="J22" s="39">
        <v>209116</v>
      </c>
      <c r="K22" s="40">
        <v>4250726.56001343</v>
      </c>
      <c r="L22" s="41">
        <v>19.9739094233153</v>
      </c>
      <c r="O22" s="44">
        <v>22</v>
      </c>
      <c r="P22" s="4" t="s">
        <v>129</v>
      </c>
      <c r="Q22" s="4" t="s">
        <v>114</v>
      </c>
      <c r="R22" s="23">
        <v>22771</v>
      </c>
      <c r="S22" s="49">
        <v>21435252.9700005</v>
      </c>
      <c r="T22" s="49">
        <v>118.5715927735</v>
      </c>
    </row>
    <row r="23" spans="1:20">
      <c r="A23" s="38" t="s">
        <v>128</v>
      </c>
      <c r="B23" s="38">
        <v>1</v>
      </c>
      <c r="C23" s="39">
        <v>87776</v>
      </c>
      <c r="D23" s="40">
        <v>11681576.2500001</v>
      </c>
      <c r="E23" s="41">
        <v>133.082439021613</v>
      </c>
      <c r="H23" s="42" t="s">
        <v>129</v>
      </c>
      <c r="I23" s="38" t="s">
        <v>115</v>
      </c>
      <c r="J23" s="39">
        <v>148634</v>
      </c>
      <c r="K23" s="40">
        <v>5883712.25001068</v>
      </c>
      <c r="L23" s="41">
        <v>34.580989226772</v>
      </c>
      <c r="O23" s="44">
        <v>23</v>
      </c>
      <c r="P23" s="4" t="s">
        <v>129</v>
      </c>
      <c r="Q23" s="4" t="s">
        <v>116</v>
      </c>
      <c r="R23" s="23">
        <v>17576</v>
      </c>
      <c r="S23" s="49">
        <v>11499482.4299998</v>
      </c>
      <c r="T23" s="49">
        <v>121.952207752265</v>
      </c>
    </row>
    <row r="24" spans="1:20">
      <c r="A24" s="38" t="s">
        <v>128</v>
      </c>
      <c r="B24" s="38">
        <v>2</v>
      </c>
      <c r="C24" s="39">
        <v>25193</v>
      </c>
      <c r="D24" s="40">
        <v>7283138.31000001</v>
      </c>
      <c r="E24" s="41">
        <v>144.544015519876</v>
      </c>
      <c r="H24" s="42" t="s">
        <v>129</v>
      </c>
      <c r="I24" s="38" t="s">
        <v>117</v>
      </c>
      <c r="J24" s="39">
        <v>395599</v>
      </c>
      <c r="K24" s="40">
        <v>29663373.5800226</v>
      </c>
      <c r="L24" s="41">
        <v>65.1552798766949</v>
      </c>
      <c r="O24" s="44">
        <v>24</v>
      </c>
      <c r="P24" s="4" t="s">
        <v>129</v>
      </c>
      <c r="Q24" s="4" t="s">
        <v>118</v>
      </c>
      <c r="R24" s="23">
        <v>38723</v>
      </c>
      <c r="S24" s="49">
        <v>21502796.1799997</v>
      </c>
      <c r="T24" s="49">
        <v>119.991279052246</v>
      </c>
    </row>
    <row r="25" spans="1:20">
      <c r="A25" s="38" t="s">
        <v>128</v>
      </c>
      <c r="B25" s="38">
        <v>3</v>
      </c>
      <c r="C25" s="39">
        <v>10496</v>
      </c>
      <c r="D25" s="40">
        <v>4727493.86</v>
      </c>
      <c r="E25" s="41">
        <v>150.131628822763</v>
      </c>
      <c r="H25" s="42" t="s">
        <v>129</v>
      </c>
      <c r="I25" s="38" t="s">
        <v>119</v>
      </c>
      <c r="J25" s="39">
        <v>530676</v>
      </c>
      <c r="K25" s="40">
        <v>71793727.4199976</v>
      </c>
      <c r="L25" s="41">
        <v>104.19293983275</v>
      </c>
      <c r="O25" s="44">
        <v>25</v>
      </c>
      <c r="P25" s="4" t="s">
        <v>129</v>
      </c>
      <c r="Q25" s="4" t="s">
        <v>120</v>
      </c>
      <c r="R25" s="23">
        <v>121009</v>
      </c>
      <c r="S25" s="49">
        <v>74124725.5900016</v>
      </c>
      <c r="T25" s="49">
        <v>133.707432789786</v>
      </c>
    </row>
    <row r="26" spans="1:20">
      <c r="A26" s="38" t="s">
        <v>128</v>
      </c>
      <c r="B26" s="38">
        <v>4</v>
      </c>
      <c r="C26" s="39">
        <v>5232</v>
      </c>
      <c r="D26" s="40">
        <v>3286021.22999999</v>
      </c>
      <c r="E26" s="41">
        <v>157.008085909503</v>
      </c>
      <c r="H26" s="42" t="s">
        <v>129</v>
      </c>
      <c r="I26" s="38" t="s">
        <v>121</v>
      </c>
      <c r="J26" s="39">
        <v>219414</v>
      </c>
      <c r="K26" s="40">
        <v>53606965.1900018</v>
      </c>
      <c r="L26" s="41">
        <v>122.557381156512</v>
      </c>
      <c r="O26" s="44">
        <v>26</v>
      </c>
      <c r="P26" s="4" t="s">
        <v>129</v>
      </c>
      <c r="Q26" s="4" t="s">
        <v>122</v>
      </c>
      <c r="R26" s="23">
        <v>78583</v>
      </c>
      <c r="S26" s="49">
        <v>34717321.5199994</v>
      </c>
      <c r="T26" s="49">
        <v>124.328789491399</v>
      </c>
    </row>
    <row r="27" spans="1:20">
      <c r="A27" s="38" t="s">
        <v>128</v>
      </c>
      <c r="B27" s="38">
        <v>5</v>
      </c>
      <c r="C27" s="39">
        <v>2807</v>
      </c>
      <c r="D27" s="40">
        <v>2250565.33999999</v>
      </c>
      <c r="E27" s="41">
        <v>160.342429467084</v>
      </c>
      <c r="H27" s="42" t="s">
        <v>129</v>
      </c>
      <c r="I27" s="38" t="s">
        <v>123</v>
      </c>
      <c r="J27" s="39">
        <v>220658</v>
      </c>
      <c r="K27" s="40">
        <v>85734312.4700003</v>
      </c>
      <c r="L27" s="41">
        <v>139.749876883505</v>
      </c>
      <c r="O27" s="44">
        <v>27</v>
      </c>
      <c r="P27" s="4" t="s">
        <v>129</v>
      </c>
      <c r="Q27" s="4" t="s">
        <v>124</v>
      </c>
      <c r="R27" s="23">
        <v>154613</v>
      </c>
      <c r="S27" s="49">
        <v>65509714.4999993</v>
      </c>
      <c r="T27" s="49">
        <v>126.768625451363</v>
      </c>
    </row>
    <row r="28" spans="1:20">
      <c r="A28" s="38" t="s">
        <v>128</v>
      </c>
      <c r="B28" s="38">
        <v>6</v>
      </c>
      <c r="C28" s="39">
        <v>1620</v>
      </c>
      <c r="D28" s="40">
        <v>1587719.14</v>
      </c>
      <c r="E28" s="41">
        <v>163.328890031889</v>
      </c>
      <c r="H28" s="42" t="s">
        <v>129</v>
      </c>
      <c r="I28" s="38" t="s">
        <v>125</v>
      </c>
      <c r="J28" s="39">
        <v>302180</v>
      </c>
      <c r="K28" s="40">
        <v>365418926.360007</v>
      </c>
      <c r="L28" s="41">
        <v>167.6462779591</v>
      </c>
      <c r="O28" s="44">
        <v>28</v>
      </c>
      <c r="P28" s="4" t="s">
        <v>129</v>
      </c>
      <c r="Q28" s="4" t="s">
        <v>126</v>
      </c>
      <c r="R28" s="23">
        <v>1593002</v>
      </c>
      <c r="S28" s="49">
        <v>387562450.639998</v>
      </c>
      <c r="T28" s="49">
        <v>131.234612601977</v>
      </c>
    </row>
    <row r="29" spans="1:20">
      <c r="A29" s="38" t="s">
        <v>128</v>
      </c>
      <c r="B29" s="38">
        <v>7</v>
      </c>
      <c r="C29" s="39">
        <v>1018</v>
      </c>
      <c r="D29" s="40">
        <v>1141746.65999999</v>
      </c>
      <c r="E29" s="41">
        <v>160.20031710397</v>
      </c>
      <c r="H29" s="42" t="s">
        <v>130</v>
      </c>
      <c r="I29" s="38" t="s">
        <v>113</v>
      </c>
      <c r="J29" s="39">
        <v>90</v>
      </c>
      <c r="K29" s="40">
        <v>1982.55</v>
      </c>
      <c r="L29" s="41">
        <v>21.7972527472527</v>
      </c>
      <c r="O29" s="44">
        <v>29</v>
      </c>
      <c r="P29" s="4" t="s">
        <v>130</v>
      </c>
      <c r="Q29" s="4" t="s">
        <v>114</v>
      </c>
      <c r="R29" s="23">
        <v>2460</v>
      </c>
      <c r="S29" s="49">
        <v>1616741.38</v>
      </c>
      <c r="T29" s="49">
        <v>175.924089227421</v>
      </c>
    </row>
    <row r="30" spans="1:20">
      <c r="A30" s="38" t="s">
        <v>128</v>
      </c>
      <c r="B30" s="38">
        <v>8</v>
      </c>
      <c r="C30" s="39">
        <v>697</v>
      </c>
      <c r="D30" s="40">
        <v>931418.149999999</v>
      </c>
      <c r="E30" s="41">
        <v>167.010785368477</v>
      </c>
      <c r="H30" s="42" t="s">
        <v>130</v>
      </c>
      <c r="I30" s="38" t="s">
        <v>115</v>
      </c>
      <c r="J30" s="39">
        <v>571</v>
      </c>
      <c r="K30" s="40">
        <v>23872.89</v>
      </c>
      <c r="L30" s="41">
        <v>41.5198086956522</v>
      </c>
      <c r="O30" s="44">
        <v>30</v>
      </c>
      <c r="P30" s="4" t="s">
        <v>130</v>
      </c>
      <c r="Q30" s="4" t="s">
        <v>116</v>
      </c>
      <c r="R30" s="23">
        <v>2079</v>
      </c>
      <c r="S30" s="49">
        <v>1134566.05</v>
      </c>
      <c r="T30" s="49">
        <v>168.433350653206</v>
      </c>
    </row>
    <row r="31" spans="1:20">
      <c r="A31" s="38" t="s">
        <v>128</v>
      </c>
      <c r="B31" s="38">
        <v>9</v>
      </c>
      <c r="C31" s="39">
        <v>437</v>
      </c>
      <c r="D31" s="40">
        <v>657707.54</v>
      </c>
      <c r="E31" s="41">
        <v>167.185699034062</v>
      </c>
      <c r="H31" s="42" t="s">
        <v>130</v>
      </c>
      <c r="I31" s="38" t="s">
        <v>117</v>
      </c>
      <c r="J31" s="39">
        <v>19117</v>
      </c>
      <c r="K31" s="40">
        <v>1476640.29999975</v>
      </c>
      <c r="L31" s="41">
        <v>76.9324424299132</v>
      </c>
      <c r="O31" s="44">
        <v>31</v>
      </c>
      <c r="P31" s="4" t="s">
        <v>130</v>
      </c>
      <c r="Q31" s="4" t="s">
        <v>118</v>
      </c>
      <c r="R31" s="23">
        <v>3971</v>
      </c>
      <c r="S31" s="49">
        <v>1804743.06</v>
      </c>
      <c r="T31" s="49">
        <v>163.251384893713</v>
      </c>
    </row>
    <row r="32" spans="1:20">
      <c r="A32" s="38" t="s">
        <v>128</v>
      </c>
      <c r="B32" s="38">
        <v>10</v>
      </c>
      <c r="C32" s="39">
        <v>319</v>
      </c>
      <c r="D32" s="40">
        <v>522590.969999999</v>
      </c>
      <c r="E32" s="41">
        <v>163.770595424631</v>
      </c>
      <c r="H32" s="42" t="s">
        <v>130</v>
      </c>
      <c r="I32" s="38" t="s">
        <v>119</v>
      </c>
      <c r="J32" s="39">
        <v>16810</v>
      </c>
      <c r="K32" s="40">
        <v>2434210.98999992</v>
      </c>
      <c r="L32" s="41">
        <v>112.627214639333</v>
      </c>
      <c r="O32" s="44">
        <v>32</v>
      </c>
      <c r="P32" s="4" t="s">
        <v>130</v>
      </c>
      <c r="Q32" s="4" t="s">
        <v>120</v>
      </c>
      <c r="R32" s="23">
        <v>9663</v>
      </c>
      <c r="S32" s="49">
        <v>4253722.24</v>
      </c>
      <c r="T32" s="49">
        <v>169.04002702273</v>
      </c>
    </row>
    <row r="33" spans="1:20">
      <c r="A33" s="38" t="s">
        <v>128</v>
      </c>
      <c r="B33" s="38">
        <v>11</v>
      </c>
      <c r="C33" s="39">
        <v>956</v>
      </c>
      <c r="D33" s="40">
        <v>2759530.2</v>
      </c>
      <c r="E33" s="41">
        <v>178.702965937054</v>
      </c>
      <c r="H33" s="42" t="s">
        <v>130</v>
      </c>
      <c r="I33" s="38" t="s">
        <v>121</v>
      </c>
      <c r="J33" s="39">
        <v>8884</v>
      </c>
      <c r="K33" s="40">
        <v>2181251.05000003</v>
      </c>
      <c r="L33" s="41">
        <v>135.137355182457</v>
      </c>
      <c r="O33" s="44">
        <v>33</v>
      </c>
      <c r="P33" s="4" t="s">
        <v>130</v>
      </c>
      <c r="Q33" s="4" t="s">
        <v>122</v>
      </c>
      <c r="R33" s="23">
        <v>5731</v>
      </c>
      <c r="S33" s="49">
        <v>2224244.99</v>
      </c>
      <c r="T33" s="49">
        <v>164.966698064229</v>
      </c>
    </row>
    <row r="34" spans="1:20">
      <c r="A34" s="38" t="s">
        <v>129</v>
      </c>
      <c r="B34" s="38">
        <v>1</v>
      </c>
      <c r="C34" s="39">
        <v>1213308</v>
      </c>
      <c r="D34" s="40">
        <v>123304229.67972</v>
      </c>
      <c r="E34" s="41">
        <v>101.626404056774</v>
      </c>
      <c r="H34" s="42" t="s">
        <v>130</v>
      </c>
      <c r="I34" s="38" t="s">
        <v>123</v>
      </c>
      <c r="J34" s="39">
        <v>9390</v>
      </c>
      <c r="K34" s="40">
        <v>3648901.03999998</v>
      </c>
      <c r="L34" s="41">
        <v>164.394577401332</v>
      </c>
      <c r="O34" s="44">
        <v>34</v>
      </c>
      <c r="P34" s="4" t="s">
        <v>130</v>
      </c>
      <c r="Q34" s="4" t="s">
        <v>124</v>
      </c>
      <c r="R34" s="23">
        <v>15022</v>
      </c>
      <c r="S34" s="49">
        <v>4868807.43</v>
      </c>
      <c r="T34" s="49">
        <v>159.012653254515</v>
      </c>
    </row>
    <row r="35" spans="1:20">
      <c r="A35" s="38" t="s">
        <v>129</v>
      </c>
      <c r="B35" s="38">
        <v>2</v>
      </c>
      <c r="C35" s="39">
        <v>331693</v>
      </c>
      <c r="D35" s="40">
        <v>80638144.579988</v>
      </c>
      <c r="E35" s="41">
        <v>121.555209221748</v>
      </c>
      <c r="H35" s="42" t="s">
        <v>130</v>
      </c>
      <c r="I35" s="38" t="s">
        <v>125</v>
      </c>
      <c r="J35" s="39">
        <v>11553</v>
      </c>
      <c r="K35" s="40">
        <v>12838806.0599999</v>
      </c>
      <c r="L35" s="41">
        <v>215.188761208788</v>
      </c>
      <c r="O35" s="44">
        <v>35</v>
      </c>
      <c r="P35" s="4" t="s">
        <v>130</v>
      </c>
      <c r="Q35" s="4" t="s">
        <v>126</v>
      </c>
      <c r="R35" s="23">
        <v>27489</v>
      </c>
      <c r="S35" s="49">
        <v>6702839.73</v>
      </c>
      <c r="T35" s="49">
        <v>155.065024059593</v>
      </c>
    </row>
    <row r="36" spans="1:21">
      <c r="A36" s="38" t="s">
        <v>129</v>
      </c>
      <c r="B36" s="38">
        <v>3</v>
      </c>
      <c r="C36" s="39">
        <v>165204</v>
      </c>
      <c r="D36" s="40">
        <v>64998107.0699998</v>
      </c>
      <c r="E36" s="41">
        <v>131.146899032107</v>
      </c>
      <c r="H36" s="42" t="s">
        <v>131</v>
      </c>
      <c r="I36" s="42" t="s">
        <v>41</v>
      </c>
      <c r="J36" s="42">
        <v>95569</v>
      </c>
      <c r="K36" s="42">
        <v>1765051.08999882</v>
      </c>
      <c r="L36" s="45">
        <v>18.0518126962252</v>
      </c>
      <c r="M36" s="24"/>
      <c r="O36" s="43"/>
      <c r="P36" s="42" t="s">
        <v>131</v>
      </c>
      <c r="Q36" s="42" t="s">
        <v>40</v>
      </c>
      <c r="R36" s="42">
        <v>7087</v>
      </c>
      <c r="S36" s="42">
        <v>660119.360000003</v>
      </c>
      <c r="T36" s="45">
        <v>33.8644826347921</v>
      </c>
      <c r="U36" s="24"/>
    </row>
    <row r="37" spans="1:20">
      <c r="A37" s="38" t="s">
        <v>129</v>
      </c>
      <c r="B37" s="38">
        <v>4</v>
      </c>
      <c r="C37" s="39">
        <v>96315</v>
      </c>
      <c r="D37" s="40">
        <v>52707231.1200006</v>
      </c>
      <c r="E37" s="41">
        <v>136.809155663305</v>
      </c>
      <c r="H37" s="42" t="s">
        <v>131</v>
      </c>
      <c r="I37" s="42" t="s">
        <v>43</v>
      </c>
      <c r="J37" s="42">
        <v>26232</v>
      </c>
      <c r="K37" s="42">
        <v>1019620.81999968</v>
      </c>
      <c r="L37" s="45">
        <v>24.4883593918794</v>
      </c>
      <c r="O37" s="43"/>
      <c r="P37" s="42" t="s">
        <v>131</v>
      </c>
      <c r="Q37" s="42" t="s">
        <v>42</v>
      </c>
      <c r="R37" s="42">
        <v>6361</v>
      </c>
      <c r="S37" s="42">
        <v>431358.42</v>
      </c>
      <c r="T37" s="45">
        <v>29.8497972458653</v>
      </c>
    </row>
    <row r="38" spans="1:20">
      <c r="A38" s="38" t="s">
        <v>129</v>
      </c>
      <c r="B38" s="38">
        <v>5</v>
      </c>
      <c r="C38" s="39">
        <v>60758</v>
      </c>
      <c r="D38" s="40">
        <v>42604598.81</v>
      </c>
      <c r="E38" s="41">
        <v>140.243127051163</v>
      </c>
      <c r="H38" s="42" t="s">
        <v>131</v>
      </c>
      <c r="I38" s="42" t="s">
        <v>45</v>
      </c>
      <c r="J38" s="42">
        <v>21018</v>
      </c>
      <c r="K38" s="42">
        <v>1470399.93999965</v>
      </c>
      <c r="L38" s="45">
        <v>29.0094292422051</v>
      </c>
      <c r="O38" s="43"/>
      <c r="P38" s="42" t="s">
        <v>131</v>
      </c>
      <c r="Q38" s="42" t="s">
        <v>44</v>
      </c>
      <c r="R38" s="42">
        <v>14944</v>
      </c>
      <c r="S38" s="42">
        <v>931712.130000003</v>
      </c>
      <c r="T38" s="45">
        <v>29.0515771257523</v>
      </c>
    </row>
    <row r="39" spans="1:20">
      <c r="A39" s="38" t="s">
        <v>129</v>
      </c>
      <c r="B39" s="38">
        <v>6</v>
      </c>
      <c r="C39" s="39">
        <v>39983</v>
      </c>
      <c r="D39" s="40">
        <v>34441485.4099997</v>
      </c>
      <c r="E39" s="41">
        <v>143.566610990457</v>
      </c>
      <c r="H39" s="42" t="s">
        <v>131</v>
      </c>
      <c r="I39" s="42" t="s">
        <v>47</v>
      </c>
      <c r="J39" s="42">
        <v>9435</v>
      </c>
      <c r="K39" s="42">
        <v>1300431.37999997</v>
      </c>
      <c r="L39" s="45">
        <v>34.4814228138086</v>
      </c>
      <c r="O39" s="43"/>
      <c r="P39" s="42" t="s">
        <v>131</v>
      </c>
      <c r="Q39" s="42" t="s">
        <v>46</v>
      </c>
      <c r="R39" s="42">
        <v>35015</v>
      </c>
      <c r="S39" s="42">
        <v>1721487.02</v>
      </c>
      <c r="T39" s="45">
        <v>27.434509235207</v>
      </c>
    </row>
    <row r="40" spans="1:20">
      <c r="A40" s="38" t="s">
        <v>129</v>
      </c>
      <c r="B40" s="38">
        <v>7</v>
      </c>
      <c r="C40" s="39">
        <v>27861</v>
      </c>
      <c r="D40" s="40">
        <v>28289054.7999999</v>
      </c>
      <c r="E40" s="41">
        <v>145.051253153393</v>
      </c>
      <c r="H40" s="42" t="s">
        <v>131</v>
      </c>
      <c r="I40" s="42" t="s">
        <v>49</v>
      </c>
      <c r="J40" s="42">
        <v>2442</v>
      </c>
      <c r="K40" s="42">
        <v>590850.359999999</v>
      </c>
      <c r="L40" s="45">
        <v>39.5191866764764</v>
      </c>
      <c r="O40" s="43"/>
      <c r="P40" s="42" t="s">
        <v>131</v>
      </c>
      <c r="Q40" s="42" t="s">
        <v>48</v>
      </c>
      <c r="R40" s="42">
        <v>29992</v>
      </c>
      <c r="S40" s="42">
        <v>1110043.5</v>
      </c>
      <c r="T40" s="45">
        <v>25.0376564790798</v>
      </c>
    </row>
    <row r="41" spans="1:20">
      <c r="A41" s="38" t="s">
        <v>129</v>
      </c>
      <c r="B41" s="38">
        <v>8</v>
      </c>
      <c r="C41" s="39">
        <v>19806</v>
      </c>
      <c r="D41" s="40">
        <v>23295443.2499998</v>
      </c>
      <c r="E41" s="41">
        <v>147.021718344703</v>
      </c>
      <c r="H41" s="42" t="s">
        <v>131</v>
      </c>
      <c r="I41" s="42" t="s">
        <v>51</v>
      </c>
      <c r="J41" s="42">
        <v>1533</v>
      </c>
      <c r="K41" s="42">
        <v>576325.459999999</v>
      </c>
      <c r="L41" s="45">
        <v>44.2613055832885</v>
      </c>
      <c r="O41" s="43"/>
      <c r="P41" s="42" t="s">
        <v>131</v>
      </c>
      <c r="Q41" s="42" t="s">
        <v>50</v>
      </c>
      <c r="R41" s="42">
        <v>30722</v>
      </c>
      <c r="S41" s="42">
        <v>1337108.22</v>
      </c>
      <c r="T41" s="45">
        <v>26.3563277615706</v>
      </c>
    </row>
    <row r="42" spans="1:20">
      <c r="A42" s="38" t="s">
        <v>129</v>
      </c>
      <c r="B42" s="38">
        <v>9</v>
      </c>
      <c r="C42" s="39">
        <v>14631</v>
      </c>
      <c r="D42" s="40">
        <v>19561542.8799999</v>
      </c>
      <c r="E42" s="41">
        <v>148.553644289185</v>
      </c>
      <c r="H42" s="42" t="s">
        <v>131</v>
      </c>
      <c r="I42" s="42" t="s">
        <v>53</v>
      </c>
      <c r="J42" s="42">
        <v>943</v>
      </c>
      <c r="K42" s="42">
        <v>911132.539999999</v>
      </c>
      <c r="L42" s="45">
        <v>58.3573650163325</v>
      </c>
      <c r="O42" s="43"/>
      <c r="P42" s="42" t="s">
        <v>131</v>
      </c>
      <c r="Q42" s="42" t="s">
        <v>52</v>
      </c>
      <c r="R42" s="42">
        <v>33051</v>
      </c>
      <c r="S42" s="42">
        <v>1441982.93999999</v>
      </c>
      <c r="T42" s="45">
        <v>30.3135222518866</v>
      </c>
    </row>
    <row r="43" spans="1:16">
      <c r="A43" s="38" t="s">
        <v>129</v>
      </c>
      <c r="B43" s="38">
        <v>10</v>
      </c>
      <c r="C43" s="39">
        <v>10875</v>
      </c>
      <c r="D43" s="40">
        <v>16258372.2199999</v>
      </c>
      <c r="E43" s="41">
        <v>149.500907761767</v>
      </c>
      <c r="H43" s="43"/>
      <c r="O43" s="43"/>
      <c r="P43" s="25"/>
    </row>
    <row r="44" spans="1:20">
      <c r="A44" s="38" t="s">
        <v>129</v>
      </c>
      <c r="B44" s="38">
        <v>11</v>
      </c>
      <c r="C44" s="39">
        <v>45843</v>
      </c>
      <c r="D44" s="40">
        <v>130253534.01</v>
      </c>
      <c r="E44" s="41">
        <v>150.983580630578</v>
      </c>
      <c r="H44" s="43"/>
      <c r="I44" s="25"/>
      <c r="J44" s="46"/>
      <c r="K44" s="47"/>
      <c r="L44" s="48"/>
      <c r="O44" s="43"/>
      <c r="P44" s="25"/>
      <c r="Q44" s="25"/>
      <c r="R44" s="46"/>
      <c r="S44" s="47"/>
      <c r="T44" s="47"/>
    </row>
    <row r="45" spans="1:20">
      <c r="A45" s="38" t="s">
        <v>130</v>
      </c>
      <c r="B45" s="38">
        <v>1</v>
      </c>
      <c r="C45" s="39">
        <v>38855</v>
      </c>
      <c r="D45" s="40">
        <v>5500885.03000042</v>
      </c>
      <c r="E45" s="41">
        <v>141.571083745121</v>
      </c>
      <c r="H45" s="43"/>
      <c r="I45" s="25"/>
      <c r="J45" s="46"/>
      <c r="K45" s="47"/>
      <c r="L45" s="48"/>
      <c r="O45" s="43"/>
      <c r="P45" s="25"/>
      <c r="Q45" s="25"/>
      <c r="R45" s="46"/>
      <c r="S45" s="47"/>
      <c r="T45" s="47"/>
    </row>
    <row r="46" spans="1:20">
      <c r="A46" s="38" t="s">
        <v>130</v>
      </c>
      <c r="B46" s="38">
        <v>2</v>
      </c>
      <c r="C46" s="39">
        <v>12690</v>
      </c>
      <c r="D46" s="40">
        <v>3999950.48</v>
      </c>
      <c r="E46" s="41">
        <v>157.596291714274</v>
      </c>
      <c r="H46" s="43"/>
      <c r="I46" s="25"/>
      <c r="J46" s="46"/>
      <c r="K46" s="47"/>
      <c r="L46" s="48"/>
      <c r="O46" s="43"/>
      <c r="P46" s="25"/>
      <c r="Q46" s="25"/>
      <c r="R46" s="46"/>
      <c r="S46" s="47"/>
      <c r="T46" s="47"/>
    </row>
    <row r="47" spans="1:20">
      <c r="A47" s="38" t="s">
        <v>130</v>
      </c>
      <c r="B47" s="38">
        <v>3</v>
      </c>
      <c r="C47" s="39">
        <v>5994</v>
      </c>
      <c r="D47" s="40">
        <v>2960587.86</v>
      </c>
      <c r="E47" s="41">
        <v>164.632645276094</v>
      </c>
      <c r="H47" s="43"/>
      <c r="I47" s="25"/>
      <c r="J47" s="46"/>
      <c r="K47" s="47"/>
      <c r="L47" s="48"/>
      <c r="O47" s="43"/>
      <c r="P47" s="25"/>
      <c r="Q47" s="25"/>
      <c r="R47" s="46"/>
      <c r="S47" s="47"/>
      <c r="T47" s="47"/>
    </row>
    <row r="48" spans="1:20">
      <c r="A48" s="38" t="s">
        <v>130</v>
      </c>
      <c r="B48" s="38">
        <v>4</v>
      </c>
      <c r="C48" s="39">
        <v>3165</v>
      </c>
      <c r="D48" s="40">
        <v>2111270.49</v>
      </c>
      <c r="E48" s="41">
        <v>166.753928599636</v>
      </c>
      <c r="H48" s="43"/>
      <c r="I48" s="25"/>
      <c r="J48" s="46"/>
      <c r="K48" s="47"/>
      <c r="L48" s="48"/>
      <c r="O48" s="43"/>
      <c r="P48" s="25"/>
      <c r="Q48" s="25"/>
      <c r="R48" s="46"/>
      <c r="S48" s="47"/>
      <c r="T48" s="47"/>
    </row>
    <row r="49" spans="1:20">
      <c r="A49" s="38" t="s">
        <v>130</v>
      </c>
      <c r="B49" s="38">
        <v>5</v>
      </c>
      <c r="C49" s="39">
        <v>1885</v>
      </c>
      <c r="D49" s="40">
        <v>1638418.27</v>
      </c>
      <c r="E49" s="41">
        <v>173.819145979206</v>
      </c>
      <c r="H49" s="43"/>
      <c r="I49" s="25"/>
      <c r="J49" s="46"/>
      <c r="K49" s="47"/>
      <c r="L49" s="48"/>
      <c r="O49" s="43"/>
      <c r="P49" s="25"/>
      <c r="Q49" s="25"/>
      <c r="R49" s="46"/>
      <c r="S49" s="47"/>
      <c r="T49" s="47"/>
    </row>
    <row r="50" spans="1:20">
      <c r="A50" s="38" t="s">
        <v>130</v>
      </c>
      <c r="B50" s="38">
        <v>6</v>
      </c>
      <c r="C50" s="39">
        <v>1090</v>
      </c>
      <c r="D50" s="40">
        <v>1152782.88</v>
      </c>
      <c r="E50" s="41">
        <v>176.239700351628</v>
      </c>
      <c r="H50" s="43"/>
      <c r="I50" s="25"/>
      <c r="J50" s="46"/>
      <c r="K50" s="47"/>
      <c r="L50" s="48"/>
      <c r="O50" s="43"/>
      <c r="P50" s="25"/>
      <c r="Q50" s="25"/>
      <c r="R50" s="46"/>
      <c r="S50" s="47"/>
      <c r="T50" s="47"/>
    </row>
    <row r="51" spans="1:20">
      <c r="A51" s="38" t="s">
        <v>130</v>
      </c>
      <c r="B51" s="38">
        <v>7</v>
      </c>
      <c r="C51" s="39">
        <v>740</v>
      </c>
      <c r="D51" s="40">
        <v>900978.48</v>
      </c>
      <c r="E51" s="41">
        <v>173.900690986296</v>
      </c>
      <c r="H51" s="43"/>
      <c r="I51" s="25"/>
      <c r="J51" s="46"/>
      <c r="K51" s="47"/>
      <c r="L51" s="48"/>
      <c r="O51" s="43"/>
      <c r="P51" s="25"/>
      <c r="Q51" s="25"/>
      <c r="R51" s="46"/>
      <c r="S51" s="47"/>
      <c r="T51" s="47"/>
    </row>
    <row r="52" spans="1:20">
      <c r="A52" s="38" t="s">
        <v>130</v>
      </c>
      <c r="B52" s="38">
        <v>8</v>
      </c>
      <c r="C52" s="39">
        <v>535</v>
      </c>
      <c r="D52" s="40">
        <v>758655.96</v>
      </c>
      <c r="E52" s="41">
        <v>177.214893716421</v>
      </c>
      <c r="H52" s="43"/>
      <c r="I52" s="25"/>
      <c r="J52" s="46"/>
      <c r="K52" s="47"/>
      <c r="L52" s="48"/>
      <c r="O52" s="43"/>
      <c r="P52" s="25"/>
      <c r="Q52" s="25"/>
      <c r="R52" s="46"/>
      <c r="S52" s="47"/>
      <c r="T52" s="47"/>
    </row>
    <row r="53" spans="1:20">
      <c r="A53" s="38" t="s">
        <v>130</v>
      </c>
      <c r="B53" s="38">
        <v>9</v>
      </c>
      <c r="C53" s="39">
        <v>361</v>
      </c>
      <c r="D53" s="40">
        <v>595391.83</v>
      </c>
      <c r="E53" s="41">
        <v>183.197793846154</v>
      </c>
      <c r="H53" s="43"/>
      <c r="I53" s="25"/>
      <c r="J53" s="46"/>
      <c r="K53" s="47"/>
      <c r="L53" s="48"/>
      <c r="O53" s="43"/>
      <c r="P53" s="25"/>
      <c r="Q53" s="25"/>
      <c r="R53" s="46"/>
      <c r="S53" s="47"/>
      <c r="T53" s="47"/>
    </row>
    <row r="54" spans="1:20">
      <c r="A54" s="38" t="s">
        <v>130</v>
      </c>
      <c r="B54" s="38">
        <v>10</v>
      </c>
      <c r="C54" s="39">
        <v>236</v>
      </c>
      <c r="D54" s="40">
        <v>413690.489999999</v>
      </c>
      <c r="E54" s="41">
        <v>175.218759000423</v>
      </c>
      <c r="H54" s="43"/>
      <c r="I54" s="25"/>
      <c r="J54" s="46"/>
      <c r="K54" s="47"/>
      <c r="L54" s="48"/>
      <c r="O54" s="43"/>
      <c r="P54" s="25"/>
      <c r="Q54" s="25"/>
      <c r="R54" s="46"/>
      <c r="S54" s="47"/>
      <c r="T54" s="47"/>
    </row>
    <row r="55" spans="1:20">
      <c r="A55" s="38" t="s">
        <v>130</v>
      </c>
      <c r="B55" s="38">
        <v>11</v>
      </c>
      <c r="C55" s="39">
        <v>864</v>
      </c>
      <c r="D55" s="40">
        <v>2573053.11</v>
      </c>
      <c r="E55" s="41">
        <v>189.809243877249</v>
      </c>
      <c r="H55" s="43"/>
      <c r="I55" s="25"/>
      <c r="J55" s="46"/>
      <c r="K55" s="47"/>
      <c r="L55" s="48"/>
      <c r="O55" s="43"/>
      <c r="P55" s="25"/>
      <c r="Q55" s="25"/>
      <c r="R55" s="46"/>
      <c r="S55" s="47"/>
      <c r="T55" s="47"/>
    </row>
    <row r="56" spans="1:6">
      <c r="A56" s="38" t="s">
        <v>131</v>
      </c>
      <c r="B56" s="38">
        <v>1</v>
      </c>
      <c r="C56" s="38">
        <v>110757</v>
      </c>
      <c r="D56" s="38">
        <v>2570827.84000122</v>
      </c>
      <c r="E56" s="41">
        <v>23.2112248325287</v>
      </c>
      <c r="F56" s="38"/>
    </row>
    <row r="57" spans="1:6">
      <c r="A57" s="38" t="s">
        <v>131</v>
      </c>
      <c r="B57" s="38">
        <v>2</v>
      </c>
      <c r="C57" s="38">
        <v>23802</v>
      </c>
      <c r="D57" s="38">
        <v>1293704.68999964</v>
      </c>
      <c r="E57" s="41">
        <v>27.1758363617192</v>
      </c>
      <c r="F57" s="38"/>
    </row>
    <row r="58" spans="1:6">
      <c r="A58" s="38" t="s">
        <v>131</v>
      </c>
      <c r="B58" s="38">
        <v>3</v>
      </c>
      <c r="C58" s="38">
        <v>9890</v>
      </c>
      <c r="D58" s="38">
        <v>877703.009999948</v>
      </c>
      <c r="E58" s="41">
        <v>29.5812075764196</v>
      </c>
      <c r="F58" s="38"/>
    </row>
    <row r="59" spans="1:6">
      <c r="A59" s="38" t="s">
        <v>131</v>
      </c>
      <c r="B59" s="38">
        <v>4</v>
      </c>
      <c r="C59" s="38">
        <v>4832</v>
      </c>
      <c r="D59" s="38">
        <v>586261.340000004</v>
      </c>
      <c r="E59" s="41">
        <v>30.3307124010556</v>
      </c>
      <c r="F59" s="38"/>
    </row>
    <row r="60" spans="1:6">
      <c r="A60" s="38" t="s">
        <v>131</v>
      </c>
      <c r="B60" s="38">
        <v>5</v>
      </c>
      <c r="C60" s="38">
        <v>2653</v>
      </c>
      <c r="D60" s="38">
        <v>413425.980000001</v>
      </c>
      <c r="E60" s="41">
        <v>31.1644037388814</v>
      </c>
      <c r="F60" s="38"/>
    </row>
    <row r="61" spans="1:6">
      <c r="A61" s="38" t="s">
        <v>131</v>
      </c>
      <c r="B61" s="38">
        <v>6</v>
      </c>
      <c r="C61" s="38">
        <v>1493</v>
      </c>
      <c r="D61" s="38">
        <v>285623.45</v>
      </c>
      <c r="E61" s="41">
        <v>31.8812869739926</v>
      </c>
      <c r="F61" s="38"/>
    </row>
    <row r="62" spans="1:6">
      <c r="A62" s="38" t="s">
        <v>131</v>
      </c>
      <c r="B62" s="38">
        <v>7</v>
      </c>
      <c r="C62" s="38">
        <v>998</v>
      </c>
      <c r="D62" s="38">
        <v>238497.559999999</v>
      </c>
      <c r="E62" s="41">
        <v>34.134615714899</v>
      </c>
      <c r="F62" s="38"/>
    </row>
    <row r="63" spans="1:6">
      <c r="A63" s="38" t="s">
        <v>131</v>
      </c>
      <c r="B63" s="38">
        <v>8</v>
      </c>
      <c r="C63" s="38">
        <v>658</v>
      </c>
      <c r="D63" s="38">
        <v>183544.03</v>
      </c>
      <c r="E63" s="41">
        <v>34.8613542260208</v>
      </c>
      <c r="F63" s="38"/>
    </row>
    <row r="64" spans="1:6">
      <c r="A64" s="38" t="s">
        <v>131</v>
      </c>
      <c r="B64" s="38">
        <v>9</v>
      </c>
      <c r="C64" s="38">
        <v>459</v>
      </c>
      <c r="D64" s="38">
        <v>143733.33</v>
      </c>
      <c r="E64" s="41">
        <v>34.7856558567279</v>
      </c>
      <c r="F64" s="38"/>
    </row>
    <row r="65" spans="1:5">
      <c r="A65" s="38" t="s">
        <v>131</v>
      </c>
      <c r="B65" s="38">
        <v>10</v>
      </c>
      <c r="C65" s="38">
        <v>315</v>
      </c>
      <c r="D65" s="38">
        <v>113827.749999999</v>
      </c>
      <c r="E65" s="41">
        <v>36.1246429704855</v>
      </c>
    </row>
    <row r="66" spans="1:5">
      <c r="A66" s="38" t="s">
        <v>131</v>
      </c>
      <c r="B66" s="38">
        <v>11</v>
      </c>
      <c r="C66" s="38">
        <v>1315</v>
      </c>
      <c r="D66" s="38">
        <v>926662.61</v>
      </c>
      <c r="E66" s="41">
        <v>41.589857277501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80"/>
  <sheetViews>
    <sheetView topLeftCell="I37" workbookViewId="0">
      <selection activeCell="X65" sqref="X65:Z72"/>
    </sheetView>
  </sheetViews>
  <sheetFormatPr defaultColWidth="9" defaultRowHeight="13.8"/>
  <cols>
    <col min="1" max="1" width="9" style="1"/>
    <col min="2" max="2" width="9" style="2"/>
    <col min="3" max="4" width="12.3333333333333" style="3" customWidth="1"/>
    <col min="5" max="5" width="12.75" style="1" customWidth="1"/>
    <col min="6" max="6" width="11" style="1" customWidth="1"/>
    <col min="7" max="8" width="9" style="1"/>
    <col min="9" max="9" width="9" style="2"/>
    <col min="10" max="11" width="12.3333333333333" style="3" customWidth="1"/>
    <col min="12" max="12" width="9.08333333333333" style="1" customWidth="1"/>
    <col min="13" max="14" width="9" style="1"/>
    <col min="15" max="15" width="9" style="2"/>
    <col min="16" max="17" width="12.3333333333333" style="3" customWidth="1"/>
    <col min="18" max="18" width="9.08333333333333" style="1" customWidth="1"/>
    <col min="19" max="22" width="9" style="1"/>
    <col min="23" max="23" width="9" style="2"/>
    <col min="24" max="25" width="12.3333333333333" style="3" customWidth="1"/>
    <col min="26" max="26" width="9.08333333333333" customWidth="1"/>
  </cols>
  <sheetData>
    <row r="1" spans="1:26">
      <c r="A1" s="4">
        <v>1</v>
      </c>
      <c r="B1" s="5">
        <v>1748791</v>
      </c>
      <c r="C1" s="6">
        <v>191882317.439884</v>
      </c>
      <c r="D1" s="6">
        <v>109.722779175501</v>
      </c>
      <c r="E1" s="4"/>
      <c r="H1" s="4" t="s">
        <v>132</v>
      </c>
      <c r="I1" s="5">
        <v>208611</v>
      </c>
      <c r="J1" s="6">
        <v>3609850.69000911</v>
      </c>
      <c r="K1" s="6">
        <v>16.5159959646658</v>
      </c>
      <c r="N1" s="4" t="s">
        <v>114</v>
      </c>
      <c r="O1" s="5">
        <v>78508</v>
      </c>
      <c r="P1" s="6">
        <v>34940677.5300016</v>
      </c>
      <c r="Q1" s="6">
        <v>113.126053550909</v>
      </c>
      <c r="T1" s="4" t="s">
        <v>9</v>
      </c>
      <c r="U1" s="4" t="s">
        <v>18</v>
      </c>
      <c r="V1" s="4" t="s">
        <v>23</v>
      </c>
      <c r="W1" s="5">
        <v>208202</v>
      </c>
      <c r="X1" s="6">
        <v>180381497.88</v>
      </c>
      <c r="Y1" s="6">
        <v>138.527813524282</v>
      </c>
      <c r="Z1" s="24"/>
    </row>
    <row r="2" spans="1:25">
      <c r="A2" s="4">
        <v>2</v>
      </c>
      <c r="B2" s="5">
        <v>538334</v>
      </c>
      <c r="C2" s="6">
        <v>127731263.250002</v>
      </c>
      <c r="D2" s="6">
        <v>118.635592043611</v>
      </c>
      <c r="E2" s="4"/>
      <c r="H2" s="4" t="s">
        <v>133</v>
      </c>
      <c r="I2" s="5">
        <v>123147</v>
      </c>
      <c r="J2" s="6">
        <v>5081710.8300046</v>
      </c>
      <c r="K2" s="6">
        <v>33.4301153213907</v>
      </c>
      <c r="N2" s="4" t="s">
        <v>116</v>
      </c>
      <c r="O2" s="5">
        <v>56480</v>
      </c>
      <c r="P2" s="6">
        <v>20224703.9100006</v>
      </c>
      <c r="Q2" s="6">
        <v>114.74423949983</v>
      </c>
      <c r="T2" s="4" t="s">
        <v>12</v>
      </c>
      <c r="U2" s="4" t="s">
        <v>18</v>
      </c>
      <c r="V2" s="4" t="s">
        <v>23</v>
      </c>
      <c r="W2" s="5">
        <v>190345</v>
      </c>
      <c r="X2" s="6">
        <v>121700228.319998</v>
      </c>
      <c r="Y2" s="6">
        <v>142.888441931865</v>
      </c>
    </row>
    <row r="3" spans="1:25">
      <c r="A3" s="4">
        <v>3</v>
      </c>
      <c r="B3" s="5">
        <v>236251</v>
      </c>
      <c r="C3" s="6">
        <v>86235390.5699998</v>
      </c>
      <c r="D3" s="6">
        <v>121.671823467662</v>
      </c>
      <c r="E3" s="4"/>
      <c r="H3" s="4" t="s">
        <v>134</v>
      </c>
      <c r="I3" s="5">
        <v>683380</v>
      </c>
      <c r="J3" s="6">
        <v>51426714.8499897</v>
      </c>
      <c r="K3" s="6">
        <v>67.3619186994505</v>
      </c>
      <c r="N3" s="4" t="s">
        <v>118</v>
      </c>
      <c r="O3" s="5">
        <v>121389</v>
      </c>
      <c r="P3" s="6">
        <v>37398015.9700015</v>
      </c>
      <c r="Q3" s="6">
        <v>112.220422709341</v>
      </c>
      <c r="T3" s="4" t="s">
        <v>9</v>
      </c>
      <c r="U3" s="4" t="s">
        <v>16</v>
      </c>
      <c r="V3" s="4" t="s">
        <v>23</v>
      </c>
      <c r="W3" s="5">
        <v>52754</v>
      </c>
      <c r="X3" s="6">
        <v>23940128.4</v>
      </c>
      <c r="Y3" s="6">
        <v>265.414576658278</v>
      </c>
    </row>
    <row r="4" spans="1:25">
      <c r="A4" s="4">
        <v>4</v>
      </c>
      <c r="B4" s="5">
        <v>118261</v>
      </c>
      <c r="C4" s="6">
        <v>58623934.4</v>
      </c>
      <c r="D4" s="6">
        <v>123.928876533945</v>
      </c>
      <c r="E4" s="4"/>
      <c r="H4" s="4" t="s">
        <v>135</v>
      </c>
      <c r="I4" s="5">
        <v>877463</v>
      </c>
      <c r="J4" s="6">
        <v>120274832.470043</v>
      </c>
      <c r="K4" s="6">
        <v>102.432260453848</v>
      </c>
      <c r="N4" s="4" t="s">
        <v>120</v>
      </c>
      <c r="O4" s="5">
        <v>416545</v>
      </c>
      <c r="P4" s="6">
        <v>126030670.710007</v>
      </c>
      <c r="Q4" s="6">
        <v>123.141525244715</v>
      </c>
      <c r="T4" s="4" t="s">
        <v>12</v>
      </c>
      <c r="U4" s="4" t="s">
        <v>16</v>
      </c>
      <c r="V4" s="4" t="s">
        <v>23</v>
      </c>
      <c r="W4" s="5">
        <v>128154</v>
      </c>
      <c r="X4" s="6">
        <v>56659342.9900003</v>
      </c>
      <c r="Y4" s="6">
        <v>271.177784749544</v>
      </c>
    </row>
    <row r="5" spans="1:25">
      <c r="A5" s="4">
        <v>5</v>
      </c>
      <c r="B5" s="5">
        <v>65085</v>
      </c>
      <c r="C5" s="6">
        <v>40809811.2399999</v>
      </c>
      <c r="D5" s="6">
        <v>125.404276978483</v>
      </c>
      <c r="E5" s="4"/>
      <c r="H5" s="4" t="s">
        <v>136</v>
      </c>
      <c r="I5" s="5">
        <v>356181</v>
      </c>
      <c r="J5" s="6">
        <v>86758498.1899987</v>
      </c>
      <c r="K5" s="6">
        <v>119.312250056726</v>
      </c>
      <c r="N5" s="4" t="s">
        <v>122</v>
      </c>
      <c r="O5" s="5">
        <v>226818</v>
      </c>
      <c r="P5" s="6">
        <v>59567638.1600004</v>
      </c>
      <c r="Q5" s="6">
        <v>117.390387598733</v>
      </c>
      <c r="T5" s="4" t="s">
        <v>9</v>
      </c>
      <c r="U5" s="4" t="s">
        <v>18</v>
      </c>
      <c r="V5" s="4" t="s">
        <v>21</v>
      </c>
      <c r="W5" s="5">
        <v>65890</v>
      </c>
      <c r="X5" s="6">
        <v>12426958.0600007</v>
      </c>
      <c r="Y5" s="6">
        <v>50.1216405040042</v>
      </c>
    </row>
    <row r="6" spans="1:25">
      <c r="A6" s="4">
        <v>6</v>
      </c>
      <c r="B6" s="5">
        <v>38164</v>
      </c>
      <c r="C6" s="6">
        <v>28933720.7099999</v>
      </c>
      <c r="D6" s="6">
        <v>126.356406358494</v>
      </c>
      <c r="E6" s="4"/>
      <c r="H6" s="4" t="s">
        <v>137</v>
      </c>
      <c r="I6" s="5">
        <v>307113</v>
      </c>
      <c r="J6" s="6">
        <v>117809529.019997</v>
      </c>
      <c r="K6" s="6">
        <v>137.145702634425</v>
      </c>
      <c r="N6" s="4" t="s">
        <v>124</v>
      </c>
      <c r="O6" s="5">
        <v>551733</v>
      </c>
      <c r="P6" s="6">
        <v>124454051.499996</v>
      </c>
      <c r="Q6" s="6">
        <v>114.454716217642</v>
      </c>
      <c r="T6" s="4" t="s">
        <v>12</v>
      </c>
      <c r="U6" s="4" t="s">
        <v>18</v>
      </c>
      <c r="V6" s="4" t="s">
        <v>21</v>
      </c>
      <c r="W6" s="5">
        <v>76675</v>
      </c>
      <c r="X6" s="6">
        <v>15710539.6700004</v>
      </c>
      <c r="Y6" s="6">
        <v>60.1712799074691</v>
      </c>
    </row>
    <row r="7" spans="1:25">
      <c r="A7" s="4">
        <v>7</v>
      </c>
      <c r="B7" s="5">
        <v>23827</v>
      </c>
      <c r="C7" s="6">
        <v>21162942.25</v>
      </c>
      <c r="D7" s="6">
        <v>126.88376551352</v>
      </c>
      <c r="E7" s="4"/>
      <c r="H7" s="4" t="s">
        <v>138</v>
      </c>
      <c r="I7" s="5">
        <v>272342</v>
      </c>
      <c r="J7" s="6">
        <v>264871668.570004</v>
      </c>
      <c r="K7" s="6">
        <v>166.170842128973</v>
      </c>
      <c r="N7" s="4" t="s">
        <v>139</v>
      </c>
      <c r="O7" s="5">
        <v>1376764</v>
      </c>
      <c r="P7" s="6">
        <v>247217046.84</v>
      </c>
      <c r="Q7" s="6">
        <v>120.493525303845</v>
      </c>
      <c r="T7" s="4" t="s">
        <v>9</v>
      </c>
      <c r="U7" s="4" t="s">
        <v>16</v>
      </c>
      <c r="V7" s="4" t="s">
        <v>21</v>
      </c>
      <c r="W7" s="5">
        <v>572894</v>
      </c>
      <c r="X7" s="6">
        <v>61413121.939968</v>
      </c>
      <c r="Y7" s="6">
        <v>86.6187444939993</v>
      </c>
    </row>
    <row r="8" spans="1:25">
      <c r="A8" s="4">
        <v>8</v>
      </c>
      <c r="B8" s="5">
        <v>15829</v>
      </c>
      <c r="C8" s="6">
        <v>16161309.8999999</v>
      </c>
      <c r="D8" s="6">
        <v>127.623217486752</v>
      </c>
      <c r="E8" s="4"/>
      <c r="T8" s="4" t="s">
        <v>12</v>
      </c>
      <c r="U8" s="4" t="s">
        <v>16</v>
      </c>
      <c r="V8" s="4" t="s">
        <v>21</v>
      </c>
      <c r="W8" s="5">
        <v>1533323</v>
      </c>
      <c r="X8" s="6">
        <v>177600987.359745</v>
      </c>
      <c r="Y8" s="6">
        <v>97.7268123571707</v>
      </c>
    </row>
    <row r="9" spans="1:5">
      <c r="A9" s="4">
        <v>9</v>
      </c>
      <c r="B9" s="5">
        <v>10733</v>
      </c>
      <c r="C9" s="6">
        <v>12359454.9</v>
      </c>
      <c r="D9" s="6">
        <v>127.947327066813</v>
      </c>
      <c r="E9" s="4"/>
    </row>
    <row r="10" spans="1:5">
      <c r="A10" s="4">
        <v>10</v>
      </c>
      <c r="B10" s="5">
        <v>7295</v>
      </c>
      <c r="C10" s="6">
        <v>9369296.82</v>
      </c>
      <c r="D10" s="6">
        <v>128.432753766226</v>
      </c>
      <c r="E10" s="4"/>
    </row>
    <row r="11" spans="1:5">
      <c r="A11" s="4">
        <v>11</v>
      </c>
      <c r="B11" s="5">
        <v>25667</v>
      </c>
      <c r="C11" s="6">
        <v>56563363.1400001</v>
      </c>
      <c r="D11" s="6">
        <v>121.981880945346</v>
      </c>
      <c r="E11" s="4"/>
    </row>
    <row r="14" spans="1:25">
      <c r="A14" s="7"/>
      <c r="B14" s="8"/>
      <c r="C14" s="9"/>
      <c r="D14" s="9"/>
      <c r="E14" s="7"/>
      <c r="F14" s="7"/>
      <c r="G14" s="7"/>
      <c r="H14" s="7"/>
      <c r="I14" s="8"/>
      <c r="J14" s="9"/>
      <c r="K14" s="9"/>
      <c r="L14" s="7"/>
      <c r="M14" s="7"/>
      <c r="N14" s="7"/>
      <c r="O14" s="8"/>
      <c r="P14" s="9"/>
      <c r="Q14" s="9"/>
      <c r="R14" s="7"/>
      <c r="S14" s="7"/>
      <c r="T14" s="7"/>
      <c r="U14" s="7"/>
      <c r="V14" s="7"/>
      <c r="W14" s="8"/>
      <c r="X14" s="9"/>
      <c r="Y14" s="9"/>
    </row>
    <row r="15" spans="1:26">
      <c r="A15" s="10" t="s">
        <v>112</v>
      </c>
      <c r="B15" s="10">
        <v>1</v>
      </c>
      <c r="C15" s="11">
        <v>84740</v>
      </c>
      <c r="D15" s="12">
        <v>8118945.19000252</v>
      </c>
      <c r="E15" s="12">
        <v>95.8089495049919</v>
      </c>
      <c r="F15" s="13"/>
      <c r="H15" s="10" t="s">
        <v>112</v>
      </c>
      <c r="I15" s="10" t="s">
        <v>132</v>
      </c>
      <c r="J15" s="11">
        <v>5700</v>
      </c>
      <c r="K15" s="12">
        <v>99753.000000003</v>
      </c>
      <c r="L15" s="12">
        <v>16.1049402647728</v>
      </c>
      <c r="M15" s="13"/>
      <c r="N15" s="17" t="s">
        <v>112</v>
      </c>
      <c r="O15" s="17" t="s">
        <v>114</v>
      </c>
      <c r="P15" s="18">
        <v>4622</v>
      </c>
      <c r="Q15" s="19">
        <v>1452922.6</v>
      </c>
      <c r="R15" s="19">
        <v>109.373953628425</v>
      </c>
      <c r="T15" s="10" t="s">
        <v>112</v>
      </c>
      <c r="U15" s="10" t="s">
        <v>9</v>
      </c>
      <c r="V15" s="10" t="s">
        <v>18</v>
      </c>
      <c r="W15" s="10" t="s">
        <v>23</v>
      </c>
      <c r="X15" s="11">
        <v>7219</v>
      </c>
      <c r="Y15" s="12">
        <v>5648552.25000001</v>
      </c>
      <c r="Z15" s="12">
        <v>131.337268647693</v>
      </c>
    </row>
    <row r="16" spans="1:26">
      <c r="A16" s="14" t="s">
        <v>112</v>
      </c>
      <c r="B16" s="14">
        <v>2</v>
      </c>
      <c r="C16" s="15">
        <v>23895</v>
      </c>
      <c r="D16" s="16">
        <v>5072710.21000016</v>
      </c>
      <c r="E16" s="16">
        <v>106.143650687371</v>
      </c>
      <c r="H16" s="14" t="s">
        <v>112</v>
      </c>
      <c r="I16" s="14" t="s">
        <v>133</v>
      </c>
      <c r="J16" s="15">
        <v>10602</v>
      </c>
      <c r="K16" s="16">
        <v>456562.789999972</v>
      </c>
      <c r="L16" s="16">
        <v>41.1504091933278</v>
      </c>
      <c r="N16" s="14" t="s">
        <v>112</v>
      </c>
      <c r="O16" s="14" t="s">
        <v>116</v>
      </c>
      <c r="P16" s="15">
        <v>3913</v>
      </c>
      <c r="Q16" s="16">
        <v>974529.52</v>
      </c>
      <c r="R16" s="16">
        <v>100.498145818294</v>
      </c>
      <c r="T16" s="14" t="s">
        <v>112</v>
      </c>
      <c r="U16" s="14" t="s">
        <v>12</v>
      </c>
      <c r="V16" s="14" t="s">
        <v>18</v>
      </c>
      <c r="W16" s="14" t="s">
        <v>23</v>
      </c>
      <c r="X16" s="15">
        <v>6528</v>
      </c>
      <c r="Y16" s="16">
        <v>4172452.81</v>
      </c>
      <c r="Z16" s="12">
        <v>139.940092903139</v>
      </c>
    </row>
    <row r="17" spans="1:26">
      <c r="A17" s="17" t="s">
        <v>112</v>
      </c>
      <c r="B17" s="17">
        <v>3</v>
      </c>
      <c r="C17" s="18">
        <v>9643</v>
      </c>
      <c r="D17" s="19">
        <v>3231793.58000001</v>
      </c>
      <c r="E17" s="19">
        <v>111.710839267197</v>
      </c>
      <c r="H17" s="17" t="s">
        <v>112</v>
      </c>
      <c r="I17" s="17" t="s">
        <v>134</v>
      </c>
      <c r="J17" s="18">
        <v>47725</v>
      </c>
      <c r="K17" s="19">
        <v>3479437.05000034</v>
      </c>
      <c r="L17" s="19">
        <v>68.9379864083124</v>
      </c>
      <c r="N17" s="17" t="s">
        <v>112</v>
      </c>
      <c r="O17" s="17" t="s">
        <v>118</v>
      </c>
      <c r="P17" s="18">
        <v>8716</v>
      </c>
      <c r="Q17" s="19">
        <v>1914858.24</v>
      </c>
      <c r="R17" s="19">
        <v>99.3029736036924</v>
      </c>
      <c r="T17" s="17" t="s">
        <v>112</v>
      </c>
      <c r="U17" s="17" t="s">
        <v>9</v>
      </c>
      <c r="V17" s="17" t="s">
        <v>16</v>
      </c>
      <c r="W17" s="17" t="s">
        <v>23</v>
      </c>
      <c r="X17" s="18">
        <v>1788</v>
      </c>
      <c r="Y17" s="19">
        <v>796146.949999999</v>
      </c>
      <c r="Z17" s="19">
        <v>262.7550990099</v>
      </c>
    </row>
    <row r="18" spans="1:26">
      <c r="A18" s="14" t="s">
        <v>112</v>
      </c>
      <c r="B18" s="14">
        <v>4</v>
      </c>
      <c r="C18" s="15">
        <v>4695</v>
      </c>
      <c r="D18" s="16">
        <v>2129959.03999999</v>
      </c>
      <c r="E18" s="16">
        <v>113.410363665406</v>
      </c>
      <c r="H18" s="14" t="s">
        <v>112</v>
      </c>
      <c r="I18" s="14" t="s">
        <v>135</v>
      </c>
      <c r="J18" s="15">
        <v>31966</v>
      </c>
      <c r="K18" s="16">
        <v>4554907.29000005</v>
      </c>
      <c r="L18" s="16">
        <v>92.6811600130235</v>
      </c>
      <c r="N18" s="14" t="s">
        <v>112</v>
      </c>
      <c r="O18" s="14" t="s">
        <v>120</v>
      </c>
      <c r="P18" s="15">
        <v>16959</v>
      </c>
      <c r="Q18" s="16">
        <v>3845439.69</v>
      </c>
      <c r="R18" s="16">
        <v>106.189509016099</v>
      </c>
      <c r="T18" s="14" t="s">
        <v>112</v>
      </c>
      <c r="U18" s="14" t="s">
        <v>12</v>
      </c>
      <c r="V18" s="14" t="s">
        <v>16</v>
      </c>
      <c r="W18" s="14" t="s">
        <v>23</v>
      </c>
      <c r="X18" s="15">
        <v>4767</v>
      </c>
      <c r="Y18" s="16">
        <v>2083768.98</v>
      </c>
      <c r="Z18" s="16">
        <v>273.353008002099</v>
      </c>
    </row>
    <row r="19" spans="1:26">
      <c r="A19" s="17" t="s">
        <v>112</v>
      </c>
      <c r="B19" s="17">
        <v>5</v>
      </c>
      <c r="C19" s="18">
        <v>2447</v>
      </c>
      <c r="D19" s="19">
        <v>1440948.71999999</v>
      </c>
      <c r="E19" s="19">
        <v>117.763135011441</v>
      </c>
      <c r="H19" s="17" t="s">
        <v>112</v>
      </c>
      <c r="I19" s="17" t="s">
        <v>136</v>
      </c>
      <c r="J19" s="18">
        <v>13405</v>
      </c>
      <c r="K19" s="19">
        <v>3274893.39</v>
      </c>
      <c r="L19" s="19">
        <v>111.322808824529</v>
      </c>
      <c r="N19" s="17" t="s">
        <v>112</v>
      </c>
      <c r="O19" s="17" t="s">
        <v>122</v>
      </c>
      <c r="P19" s="18">
        <v>8444</v>
      </c>
      <c r="Q19" s="19">
        <v>1834245.07</v>
      </c>
      <c r="R19" s="19">
        <v>106.283814462857</v>
      </c>
      <c r="T19" s="17" t="s">
        <v>112</v>
      </c>
      <c r="U19" s="17" t="s">
        <v>9</v>
      </c>
      <c r="V19" s="17" t="s">
        <v>18</v>
      </c>
      <c r="W19" s="17" t="s">
        <v>21</v>
      </c>
      <c r="X19" s="18">
        <v>3636</v>
      </c>
      <c r="Y19" s="19">
        <v>731188.519999998</v>
      </c>
      <c r="Z19" s="19">
        <v>58.187929333121</v>
      </c>
    </row>
    <row r="20" spans="1:26">
      <c r="A20" s="14" t="s">
        <v>112</v>
      </c>
      <c r="B20" s="14">
        <v>6</v>
      </c>
      <c r="C20" s="15">
        <v>1510</v>
      </c>
      <c r="D20" s="16">
        <v>1084476.5</v>
      </c>
      <c r="E20" s="16">
        <v>119.686292903653</v>
      </c>
      <c r="H20" s="14" t="s">
        <v>112</v>
      </c>
      <c r="I20" s="14" t="s">
        <v>137</v>
      </c>
      <c r="J20" s="15">
        <v>11298</v>
      </c>
      <c r="K20" s="16">
        <v>4331135.66999999</v>
      </c>
      <c r="L20" s="16">
        <v>133.175594059405</v>
      </c>
      <c r="N20" s="14" t="s">
        <v>112</v>
      </c>
      <c r="O20" s="14" t="s">
        <v>124</v>
      </c>
      <c r="P20" s="15">
        <v>25391</v>
      </c>
      <c r="Q20" s="16">
        <v>4812475.08</v>
      </c>
      <c r="R20" s="16">
        <v>104.949865445425</v>
      </c>
      <c r="T20" s="14" t="s">
        <v>112</v>
      </c>
      <c r="U20" s="14" t="s">
        <v>12</v>
      </c>
      <c r="V20" s="14" t="s">
        <v>18</v>
      </c>
      <c r="W20" s="14" t="s">
        <v>21</v>
      </c>
      <c r="X20" s="15">
        <v>3682</v>
      </c>
      <c r="Y20" s="16">
        <v>822625.529999999</v>
      </c>
      <c r="Z20" s="16">
        <v>69.2621478487833</v>
      </c>
    </row>
    <row r="21" spans="1:26">
      <c r="A21" s="17" t="s">
        <v>112</v>
      </c>
      <c r="B21" s="17">
        <v>7</v>
      </c>
      <c r="C21" s="18">
        <v>815</v>
      </c>
      <c r="D21" s="19">
        <v>664419.529999999</v>
      </c>
      <c r="E21" s="19">
        <v>116.442434279705</v>
      </c>
      <c r="H21" s="17" t="s">
        <v>112</v>
      </c>
      <c r="I21" s="17" t="s">
        <v>138</v>
      </c>
      <c r="J21" s="18">
        <v>9004</v>
      </c>
      <c r="K21" s="19">
        <v>8369785.31999997</v>
      </c>
      <c r="L21" s="19">
        <v>164.264838576727</v>
      </c>
      <c r="N21" s="17" t="s">
        <v>112</v>
      </c>
      <c r="O21" s="17" t="s">
        <v>139</v>
      </c>
      <c r="P21" s="18">
        <v>61655</v>
      </c>
      <c r="Q21" s="19">
        <v>9732004.31</v>
      </c>
      <c r="R21" s="19">
        <v>110.327687450402</v>
      </c>
      <c r="T21" s="17" t="s">
        <v>112</v>
      </c>
      <c r="U21" s="17" t="s">
        <v>9</v>
      </c>
      <c r="V21" s="17" t="s">
        <v>16</v>
      </c>
      <c r="W21" s="17" t="s">
        <v>21</v>
      </c>
      <c r="X21" s="18">
        <v>30011</v>
      </c>
      <c r="Y21" s="19">
        <v>2846107.40000019</v>
      </c>
      <c r="Z21" s="19">
        <v>76.6525289523348</v>
      </c>
    </row>
    <row r="22" spans="1:26">
      <c r="A22" s="14" t="s">
        <v>112</v>
      </c>
      <c r="B22" s="14">
        <v>8</v>
      </c>
      <c r="C22" s="15">
        <v>561</v>
      </c>
      <c r="D22" s="16">
        <v>562588.549999999</v>
      </c>
      <c r="E22" s="16">
        <v>125.326253063042</v>
      </c>
      <c r="H22" s="14" t="s">
        <v>127</v>
      </c>
      <c r="I22" s="14" t="s">
        <v>132</v>
      </c>
      <c r="J22" s="15">
        <v>80340</v>
      </c>
      <c r="K22" s="16">
        <v>1278748.51999931</v>
      </c>
      <c r="L22" s="16">
        <v>14.8374352547957</v>
      </c>
      <c r="N22" s="14" t="s">
        <v>127</v>
      </c>
      <c r="O22" s="14" t="s">
        <v>114</v>
      </c>
      <c r="P22" s="15">
        <v>45155</v>
      </c>
      <c r="Q22" s="16">
        <v>16606823.5700002</v>
      </c>
      <c r="R22" s="16">
        <v>116.188515846919</v>
      </c>
      <c r="T22" s="14" t="s">
        <v>112</v>
      </c>
      <c r="U22" s="14" t="s">
        <v>12</v>
      </c>
      <c r="V22" s="14" t="s">
        <v>16</v>
      </c>
      <c r="W22" s="14" t="s">
        <v>21</v>
      </c>
      <c r="X22" s="15">
        <v>72069</v>
      </c>
      <c r="Y22" s="16">
        <v>7465632.07000139</v>
      </c>
      <c r="Z22" s="16">
        <v>88.0890263241896</v>
      </c>
    </row>
    <row r="23" spans="1:26">
      <c r="A23" s="17" t="s">
        <v>112</v>
      </c>
      <c r="B23" s="17">
        <v>9</v>
      </c>
      <c r="C23" s="18">
        <v>370</v>
      </c>
      <c r="D23" s="19">
        <v>417019.619999999</v>
      </c>
      <c r="E23" s="19">
        <v>125.193821675172</v>
      </c>
      <c r="H23" s="17" t="s">
        <v>127</v>
      </c>
      <c r="I23" s="17" t="s">
        <v>133</v>
      </c>
      <c r="J23" s="18">
        <v>62624</v>
      </c>
      <c r="K23" s="19">
        <v>2625627.86000004</v>
      </c>
      <c r="L23" s="19">
        <v>36.3313296157417</v>
      </c>
      <c r="N23" s="17" t="s">
        <v>127</v>
      </c>
      <c r="O23" s="17" t="s">
        <v>116</v>
      </c>
      <c r="P23" s="18">
        <v>29658</v>
      </c>
      <c r="Q23" s="19">
        <v>9585639.88999985</v>
      </c>
      <c r="R23" s="19">
        <v>115.633145831572</v>
      </c>
      <c r="T23" s="17" t="s">
        <v>127</v>
      </c>
      <c r="U23" s="17" t="s">
        <v>9</v>
      </c>
      <c r="V23" s="17" t="s">
        <v>18</v>
      </c>
      <c r="W23" s="17" t="s">
        <v>23</v>
      </c>
      <c r="X23" s="18">
        <v>107631</v>
      </c>
      <c r="Y23" s="19">
        <v>85214781.1700007</v>
      </c>
      <c r="Z23" s="19">
        <v>137.710177101413</v>
      </c>
    </row>
    <row r="24" spans="1:26">
      <c r="A24" s="14" t="s">
        <v>112</v>
      </c>
      <c r="B24" s="14">
        <v>10</v>
      </c>
      <c r="C24" s="15">
        <v>244</v>
      </c>
      <c r="D24" s="16">
        <v>294463.65</v>
      </c>
      <c r="E24" s="16">
        <v>120.632793936911</v>
      </c>
      <c r="H24" s="14" t="s">
        <v>127</v>
      </c>
      <c r="I24" s="14" t="s">
        <v>134</v>
      </c>
      <c r="J24" s="15">
        <v>416110</v>
      </c>
      <c r="K24" s="16">
        <v>31313422.3600198</v>
      </c>
      <c r="L24" s="16">
        <v>69.2860694245743</v>
      </c>
      <c r="N24" s="14" t="s">
        <v>127</v>
      </c>
      <c r="O24" s="14" t="s">
        <v>118</v>
      </c>
      <c r="P24" s="15">
        <v>64269</v>
      </c>
      <c r="Q24" s="16">
        <v>18548272.7599996</v>
      </c>
      <c r="R24" s="16">
        <v>115.648431960592</v>
      </c>
      <c r="T24" s="14" t="s">
        <v>127</v>
      </c>
      <c r="U24" s="14" t="s">
        <v>12</v>
      </c>
      <c r="V24" s="14" t="s">
        <v>18</v>
      </c>
      <c r="W24" s="14" t="s">
        <v>23</v>
      </c>
      <c r="X24" s="15">
        <v>103002</v>
      </c>
      <c r="Y24" s="16">
        <v>62498049.93</v>
      </c>
      <c r="Z24" s="16">
        <v>138.781550871131</v>
      </c>
    </row>
    <row r="25" spans="1:26">
      <c r="A25" s="17" t="s">
        <v>112</v>
      </c>
      <c r="B25" s="17">
        <v>11</v>
      </c>
      <c r="C25" s="18">
        <v>780</v>
      </c>
      <c r="D25" s="19">
        <v>1549149.92</v>
      </c>
      <c r="E25" s="19">
        <v>125.977955598926</v>
      </c>
      <c r="H25" s="17" t="s">
        <v>127</v>
      </c>
      <c r="I25" s="17" t="s">
        <v>135</v>
      </c>
      <c r="J25" s="18">
        <v>576949</v>
      </c>
      <c r="K25" s="19">
        <v>78559135.790001</v>
      </c>
      <c r="L25" s="19">
        <v>104.783936496716</v>
      </c>
      <c r="N25" s="17" t="s">
        <v>127</v>
      </c>
      <c r="O25" s="17" t="s">
        <v>120</v>
      </c>
      <c r="P25" s="18">
        <v>255170</v>
      </c>
      <c r="Q25" s="19">
        <v>70945365.3400004</v>
      </c>
      <c r="R25" s="19">
        <v>125.0237751716</v>
      </c>
      <c r="T25" s="17" t="s">
        <v>127</v>
      </c>
      <c r="U25" s="17" t="s">
        <v>9</v>
      </c>
      <c r="V25" s="17" t="s">
        <v>16</v>
      </c>
      <c r="W25" s="17" t="s">
        <v>23</v>
      </c>
      <c r="X25" s="18">
        <v>34139</v>
      </c>
      <c r="Y25" s="19">
        <v>15489830.7600001</v>
      </c>
      <c r="Z25" s="19">
        <v>269.613447051453</v>
      </c>
    </row>
    <row r="26" spans="1:26">
      <c r="A26" s="14" t="s">
        <v>127</v>
      </c>
      <c r="B26" s="14">
        <v>1</v>
      </c>
      <c r="C26" s="15">
        <v>1064359</v>
      </c>
      <c r="D26" s="16">
        <v>121631390.859909</v>
      </c>
      <c r="E26" s="16">
        <v>114.276552914342</v>
      </c>
      <c r="H26" s="14" t="s">
        <v>127</v>
      </c>
      <c r="I26" s="14" t="s">
        <v>136</v>
      </c>
      <c r="J26" s="15">
        <v>220869</v>
      </c>
      <c r="K26" s="16">
        <v>53721948.1100007</v>
      </c>
      <c r="L26" s="16">
        <v>121.324651610792</v>
      </c>
      <c r="N26" s="14" t="s">
        <v>127</v>
      </c>
      <c r="O26" s="14" t="s">
        <v>122</v>
      </c>
      <c r="P26" s="15">
        <v>125308</v>
      </c>
      <c r="Q26" s="16">
        <v>32883780.7899995</v>
      </c>
      <c r="R26" s="16">
        <v>122.010046824502</v>
      </c>
      <c r="T26" s="14" t="s">
        <v>127</v>
      </c>
      <c r="U26" s="14" t="s">
        <v>12</v>
      </c>
      <c r="V26" s="14" t="s">
        <v>16</v>
      </c>
      <c r="W26" s="14" t="s">
        <v>23</v>
      </c>
      <c r="X26" s="15">
        <v>72339</v>
      </c>
      <c r="Y26" s="16">
        <v>31450472.2499998</v>
      </c>
      <c r="Z26" s="16">
        <v>266.791704132875</v>
      </c>
    </row>
    <row r="27" spans="1:26">
      <c r="A27" s="17" t="s">
        <v>127</v>
      </c>
      <c r="B27" s="17">
        <v>2</v>
      </c>
      <c r="C27" s="18">
        <v>321104</v>
      </c>
      <c r="D27" s="19">
        <v>76716795.6699957</v>
      </c>
      <c r="E27" s="19">
        <v>119.457679151173</v>
      </c>
      <c r="H27" s="17" t="s">
        <v>127</v>
      </c>
      <c r="I27" s="17" t="s">
        <v>137</v>
      </c>
      <c r="J27" s="18">
        <v>179240</v>
      </c>
      <c r="K27" s="19">
        <v>68485236.48</v>
      </c>
      <c r="L27" s="19">
        <v>138.559755353909</v>
      </c>
      <c r="N27" s="17" t="s">
        <v>127</v>
      </c>
      <c r="O27" s="17" t="s">
        <v>124</v>
      </c>
      <c r="P27" s="18">
        <v>333452</v>
      </c>
      <c r="Q27" s="19">
        <v>70311379.3499989</v>
      </c>
      <c r="R27" s="19">
        <v>113.456690682887</v>
      </c>
      <c r="T27" s="17" t="s">
        <v>127</v>
      </c>
      <c r="U27" s="17" t="s">
        <v>9</v>
      </c>
      <c r="V27" s="17" t="s">
        <v>18</v>
      </c>
      <c r="W27" s="17" t="s">
        <v>21</v>
      </c>
      <c r="X27" s="18">
        <v>33459</v>
      </c>
      <c r="Y27" s="19">
        <v>6810063.33999999</v>
      </c>
      <c r="Z27" s="19">
        <v>55.7292968027561</v>
      </c>
    </row>
    <row r="28" spans="1:26">
      <c r="A28" s="14" t="s">
        <v>127</v>
      </c>
      <c r="B28" s="14">
        <v>3</v>
      </c>
      <c r="C28" s="15">
        <v>134426</v>
      </c>
      <c r="D28" s="16">
        <v>48749188.47</v>
      </c>
      <c r="E28" s="16">
        <v>120.88204312647</v>
      </c>
      <c r="H28" s="14" t="s">
        <v>127</v>
      </c>
      <c r="I28" s="14" t="s">
        <v>138</v>
      </c>
      <c r="J28" s="15">
        <v>137871</v>
      </c>
      <c r="K28" s="16">
        <v>126167897.629998</v>
      </c>
      <c r="L28" s="16">
        <v>168.178792923494</v>
      </c>
      <c r="N28" s="14" t="s">
        <v>127</v>
      </c>
      <c r="O28" s="14" t="s">
        <v>139</v>
      </c>
      <c r="P28" s="15">
        <v>820991</v>
      </c>
      <c r="Q28" s="16">
        <v>143270755.049999</v>
      </c>
      <c r="R28" s="16">
        <v>118.948322096109</v>
      </c>
      <c r="T28" s="14" t="s">
        <v>127</v>
      </c>
      <c r="U28" s="14" t="s">
        <v>12</v>
      </c>
      <c r="V28" s="14" t="s">
        <v>18</v>
      </c>
      <c r="W28" s="14" t="s">
        <v>21</v>
      </c>
      <c r="X28" s="15">
        <v>44448</v>
      </c>
      <c r="Y28" s="16">
        <v>9280935.78000015</v>
      </c>
      <c r="Z28" s="16">
        <v>62.0873200786727</v>
      </c>
    </row>
    <row r="29" spans="1:26">
      <c r="A29" s="17" t="s">
        <v>127</v>
      </c>
      <c r="B29" s="17">
        <v>4</v>
      </c>
      <c r="C29" s="18">
        <v>63968</v>
      </c>
      <c r="D29" s="19">
        <v>31163632.6600001</v>
      </c>
      <c r="E29" s="19">
        <v>121.793364911499</v>
      </c>
      <c r="H29" s="17" t="s">
        <v>131</v>
      </c>
      <c r="I29" s="17" t="s">
        <v>132</v>
      </c>
      <c r="J29" s="18">
        <v>95415</v>
      </c>
      <c r="K29" s="19">
        <v>1762308.00999882</v>
      </c>
      <c r="L29" s="19">
        <v>18.0523755915554</v>
      </c>
      <c r="N29" s="17" t="s">
        <v>131</v>
      </c>
      <c r="O29" s="17" t="s">
        <v>114</v>
      </c>
      <c r="P29" s="18">
        <v>7087</v>
      </c>
      <c r="Q29" s="19">
        <v>659958.480000003</v>
      </c>
      <c r="R29" s="19">
        <v>33.8649158456488</v>
      </c>
      <c r="T29" s="17" t="s">
        <v>127</v>
      </c>
      <c r="U29" s="17" t="s">
        <v>9</v>
      </c>
      <c r="V29" s="17" t="s">
        <v>16</v>
      </c>
      <c r="W29" s="17" t="s">
        <v>21</v>
      </c>
      <c r="X29" s="18">
        <v>344331</v>
      </c>
      <c r="Y29" s="19">
        <v>41055207.0799956</v>
      </c>
      <c r="Z29" s="19">
        <v>96.6609880066009</v>
      </c>
    </row>
    <row r="30" spans="1:26">
      <c r="A30" s="14" t="s">
        <v>127</v>
      </c>
      <c r="B30" s="14">
        <v>5</v>
      </c>
      <c r="C30" s="15">
        <v>33696</v>
      </c>
      <c r="D30" s="16">
        <v>20641051.3699997</v>
      </c>
      <c r="E30" s="16">
        <v>122.512641603503</v>
      </c>
      <c r="H30" s="14" t="s">
        <v>131</v>
      </c>
      <c r="I30" s="14" t="s">
        <v>133</v>
      </c>
      <c r="J30" s="15">
        <v>26137</v>
      </c>
      <c r="K30" s="16">
        <v>1015949.64999968</v>
      </c>
      <c r="L30" s="16">
        <v>24.4677676894101</v>
      </c>
      <c r="N30" s="14" t="s">
        <v>131</v>
      </c>
      <c r="O30" s="14" t="s">
        <v>116</v>
      </c>
      <c r="P30" s="15">
        <v>6361</v>
      </c>
      <c r="Q30" s="16">
        <v>430889.73</v>
      </c>
      <c r="R30" s="16">
        <v>29.8400782548476</v>
      </c>
      <c r="T30" s="14" t="s">
        <v>127</v>
      </c>
      <c r="U30" s="14" t="s">
        <v>12</v>
      </c>
      <c r="V30" s="14" t="s">
        <v>16</v>
      </c>
      <c r="W30" s="14" t="s">
        <v>21</v>
      </c>
      <c r="X30" s="15">
        <v>934654</v>
      </c>
      <c r="Y30" s="16">
        <v>110352676.439954</v>
      </c>
      <c r="Z30" s="16">
        <v>99.7312044362857</v>
      </c>
    </row>
    <row r="31" spans="1:26">
      <c r="A31" s="17" t="s">
        <v>127</v>
      </c>
      <c r="B31" s="17">
        <v>6</v>
      </c>
      <c r="C31" s="18">
        <v>18905</v>
      </c>
      <c r="D31" s="19">
        <v>13993173.38</v>
      </c>
      <c r="E31" s="19">
        <v>123.362875933387</v>
      </c>
      <c r="H31" s="17" t="s">
        <v>131</v>
      </c>
      <c r="I31" s="17" t="s">
        <v>134</v>
      </c>
      <c r="J31" s="18">
        <v>20958</v>
      </c>
      <c r="K31" s="19">
        <v>1465747.97999965</v>
      </c>
      <c r="L31" s="19">
        <v>28.9822632182476</v>
      </c>
      <c r="N31" s="17" t="s">
        <v>131</v>
      </c>
      <c r="O31" s="17" t="s">
        <v>118</v>
      </c>
      <c r="P31" s="18">
        <v>14944</v>
      </c>
      <c r="Q31" s="19">
        <v>931425.310000003</v>
      </c>
      <c r="R31" s="19">
        <v>29.0498802357859</v>
      </c>
      <c r="T31" s="17" t="s">
        <v>131</v>
      </c>
      <c r="U31" s="17" t="s">
        <v>9</v>
      </c>
      <c r="V31" s="17" t="s">
        <v>18</v>
      </c>
      <c r="W31" s="17" t="s">
        <v>23</v>
      </c>
      <c r="X31" s="18">
        <v>1787</v>
      </c>
      <c r="Y31" s="19">
        <v>1137917.90999999</v>
      </c>
      <c r="Z31" s="19">
        <v>49.9591214821969</v>
      </c>
    </row>
    <row r="32" spans="1:26">
      <c r="A32" s="14" t="s">
        <v>127</v>
      </c>
      <c r="B32" s="14">
        <v>7</v>
      </c>
      <c r="C32" s="15">
        <v>11408</v>
      </c>
      <c r="D32" s="16">
        <v>9854093.36999996</v>
      </c>
      <c r="E32" s="16">
        <v>123.39675131798</v>
      </c>
      <c r="H32" s="14" t="s">
        <v>131</v>
      </c>
      <c r="I32" s="14" t="s">
        <v>135</v>
      </c>
      <c r="J32" s="15">
        <v>9414</v>
      </c>
      <c r="K32" s="16">
        <v>1297191.16999998</v>
      </c>
      <c r="L32" s="16">
        <v>34.4750357456076</v>
      </c>
      <c r="N32" s="14" t="s">
        <v>131</v>
      </c>
      <c r="O32" s="14" t="s">
        <v>120</v>
      </c>
      <c r="P32" s="15">
        <v>35015</v>
      </c>
      <c r="Q32" s="16">
        <v>1720616.97</v>
      </c>
      <c r="R32" s="16">
        <v>27.4258885506161</v>
      </c>
      <c r="T32" s="14" t="s">
        <v>131</v>
      </c>
      <c r="U32" s="14" t="s">
        <v>12</v>
      </c>
      <c r="V32" s="14" t="s">
        <v>18</v>
      </c>
      <c r="W32" s="14" t="s">
        <v>23</v>
      </c>
      <c r="X32" s="15">
        <v>600</v>
      </c>
      <c r="Y32" s="16">
        <v>301079.499999999</v>
      </c>
      <c r="Z32" s="16">
        <v>53.9861036399497</v>
      </c>
    </row>
    <row r="33" spans="1:26">
      <c r="A33" s="17" t="s">
        <v>127</v>
      </c>
      <c r="B33" s="17">
        <v>8</v>
      </c>
      <c r="C33" s="18">
        <v>7344</v>
      </c>
      <c r="D33" s="19">
        <v>7229755.54000002</v>
      </c>
      <c r="E33" s="19">
        <v>123.053402209249</v>
      </c>
      <c r="H33" s="17" t="s">
        <v>131</v>
      </c>
      <c r="I33" s="17" t="s">
        <v>136</v>
      </c>
      <c r="J33" s="18">
        <v>2435</v>
      </c>
      <c r="K33" s="19">
        <v>589068.339999999</v>
      </c>
      <c r="L33" s="19">
        <v>39.4845056639184</v>
      </c>
      <c r="N33" s="17" t="s">
        <v>131</v>
      </c>
      <c r="O33" s="17" t="s">
        <v>122</v>
      </c>
      <c r="P33" s="18">
        <v>29992</v>
      </c>
      <c r="Q33" s="19">
        <v>1109421.95</v>
      </c>
      <c r="R33" s="19">
        <v>25.0326710891492</v>
      </c>
      <c r="T33" s="17" t="s">
        <v>131</v>
      </c>
      <c r="U33" s="17" t="s">
        <v>9</v>
      </c>
      <c r="V33" s="17" t="s">
        <v>16</v>
      </c>
      <c r="W33" s="17" t="s">
        <v>23</v>
      </c>
      <c r="X33" s="18">
        <v>35</v>
      </c>
      <c r="Y33" s="19">
        <v>14357.0799999999</v>
      </c>
      <c r="Z33" s="19">
        <v>208.088115942028</v>
      </c>
    </row>
    <row r="34" spans="1:26">
      <c r="A34" s="14" t="s">
        <v>127</v>
      </c>
      <c r="B34" s="14">
        <v>9</v>
      </c>
      <c r="C34" s="15">
        <v>4849</v>
      </c>
      <c r="D34" s="16">
        <v>5388217.71</v>
      </c>
      <c r="E34" s="16">
        <v>123.464064662481</v>
      </c>
      <c r="H34" s="14" t="s">
        <v>131</v>
      </c>
      <c r="I34" s="14" t="s">
        <v>137</v>
      </c>
      <c r="J34" s="15">
        <v>1523</v>
      </c>
      <c r="K34" s="16">
        <v>572472.44</v>
      </c>
      <c r="L34" s="16">
        <v>44.1587041036717</v>
      </c>
      <c r="N34" s="14" t="s">
        <v>131</v>
      </c>
      <c r="O34" s="14" t="s">
        <v>124</v>
      </c>
      <c r="P34" s="15">
        <v>30722</v>
      </c>
      <c r="Q34" s="16">
        <v>1336228.84</v>
      </c>
      <c r="R34" s="16">
        <v>26.3545785176127</v>
      </c>
      <c r="T34" s="14" t="s">
        <v>131</v>
      </c>
      <c r="U34" s="14" t="s">
        <v>12</v>
      </c>
      <c r="V34" s="14" t="s">
        <v>16</v>
      </c>
      <c r="W34" s="14" t="s">
        <v>23</v>
      </c>
      <c r="X34" s="15">
        <v>34</v>
      </c>
      <c r="Y34" s="16">
        <v>21582.6999999999</v>
      </c>
      <c r="Z34" s="16">
        <v>407.239622641509</v>
      </c>
    </row>
    <row r="35" spans="1:26">
      <c r="A35" s="17" t="s">
        <v>127</v>
      </c>
      <c r="B35" s="17">
        <v>10</v>
      </c>
      <c r="C35" s="18">
        <v>3265</v>
      </c>
      <c r="D35" s="19">
        <v>4098787.79</v>
      </c>
      <c r="E35" s="19">
        <v>125.533330985268</v>
      </c>
      <c r="H35" s="17" t="s">
        <v>131</v>
      </c>
      <c r="I35" s="17" t="s">
        <v>138</v>
      </c>
      <c r="J35" s="18">
        <v>933</v>
      </c>
      <c r="K35" s="19">
        <v>902464.749999999</v>
      </c>
      <c r="L35" s="19">
        <v>58.1860573823339</v>
      </c>
      <c r="N35" s="17" t="s">
        <v>131</v>
      </c>
      <c r="O35" s="17" t="s">
        <v>139</v>
      </c>
      <c r="P35" s="18">
        <v>32694</v>
      </c>
      <c r="Q35" s="19">
        <v>1416661.05999999</v>
      </c>
      <c r="R35" s="19">
        <v>30.1488020600565</v>
      </c>
      <c r="T35" s="17" t="s">
        <v>131</v>
      </c>
      <c r="U35" s="17" t="s">
        <v>9</v>
      </c>
      <c r="V35" s="17" t="s">
        <v>18</v>
      </c>
      <c r="W35" s="17" t="s">
        <v>21</v>
      </c>
      <c r="X35" s="18">
        <v>13588</v>
      </c>
      <c r="Y35" s="19">
        <v>1551895.79999982</v>
      </c>
      <c r="Z35" s="19">
        <v>26.8044423717952</v>
      </c>
    </row>
    <row r="36" spans="1:26">
      <c r="A36" s="14" t="s">
        <v>127</v>
      </c>
      <c r="B36" s="14">
        <v>11</v>
      </c>
      <c r="C36" s="15">
        <v>10679</v>
      </c>
      <c r="D36" s="16">
        <v>22685929.9300001</v>
      </c>
      <c r="E36" s="16">
        <v>122.725497454707</v>
      </c>
      <c r="H36" s="14" t="s">
        <v>128</v>
      </c>
      <c r="I36" s="14" t="s">
        <v>132</v>
      </c>
      <c r="J36" s="15">
        <v>127</v>
      </c>
      <c r="K36" s="16">
        <v>2439.36</v>
      </c>
      <c r="L36" s="16">
        <v>18.0767407407407</v>
      </c>
      <c r="N36" s="14" t="s">
        <v>128</v>
      </c>
      <c r="O36" s="14" t="s">
        <v>114</v>
      </c>
      <c r="P36" s="15">
        <v>3500</v>
      </c>
      <c r="Q36" s="16">
        <v>1709356.64</v>
      </c>
      <c r="R36" s="16">
        <v>162.162758751541</v>
      </c>
      <c r="T36" s="14" t="s">
        <v>131</v>
      </c>
      <c r="U36" s="14" t="s">
        <v>12</v>
      </c>
      <c r="V36" s="14" t="s">
        <v>18</v>
      </c>
      <c r="W36" s="14" t="s">
        <v>21</v>
      </c>
      <c r="X36" s="15">
        <v>6584</v>
      </c>
      <c r="Y36" s="16">
        <v>761104.58999998</v>
      </c>
      <c r="Z36" s="16">
        <v>28.7567759851883</v>
      </c>
    </row>
    <row r="37" spans="1:26">
      <c r="A37" s="17" t="s">
        <v>131</v>
      </c>
      <c r="B37" s="17">
        <v>1</v>
      </c>
      <c r="C37" s="18">
        <v>110495</v>
      </c>
      <c r="D37" s="19">
        <v>2562051.49000116</v>
      </c>
      <c r="E37" s="19">
        <v>23.1868347270594</v>
      </c>
      <c r="H37" s="17" t="s">
        <v>128</v>
      </c>
      <c r="I37" s="17" t="s">
        <v>133</v>
      </c>
      <c r="J37" s="18">
        <v>2499</v>
      </c>
      <c r="K37" s="19">
        <v>111074.919999999</v>
      </c>
      <c r="L37" s="19">
        <v>44.0427914353686</v>
      </c>
      <c r="N37" s="17" t="s">
        <v>128</v>
      </c>
      <c r="O37" s="17" t="s">
        <v>116</v>
      </c>
      <c r="P37" s="18">
        <v>3254</v>
      </c>
      <c r="Q37" s="19">
        <v>1266923.08</v>
      </c>
      <c r="R37" s="19">
        <v>147.574150262085</v>
      </c>
      <c r="T37" s="17" t="s">
        <v>131</v>
      </c>
      <c r="U37" s="17" t="s">
        <v>9</v>
      </c>
      <c r="V37" s="17" t="s">
        <v>16</v>
      </c>
      <c r="W37" s="17" t="s">
        <v>21</v>
      </c>
      <c r="X37" s="18">
        <v>77989</v>
      </c>
      <c r="Y37" s="19">
        <v>2148141.64999904</v>
      </c>
      <c r="Z37" s="19">
        <v>23.2727284053502</v>
      </c>
    </row>
    <row r="38" spans="1:26">
      <c r="A38" s="14" t="s">
        <v>131</v>
      </c>
      <c r="B38" s="14">
        <v>2</v>
      </c>
      <c r="C38" s="15">
        <v>23761</v>
      </c>
      <c r="D38" s="16">
        <v>1291153.04999964</v>
      </c>
      <c r="E38" s="16">
        <v>27.1690349935746</v>
      </c>
      <c r="H38" s="14" t="s">
        <v>128</v>
      </c>
      <c r="I38" s="14" t="s">
        <v>134</v>
      </c>
      <c r="J38" s="15">
        <v>36148</v>
      </c>
      <c r="K38" s="16">
        <v>2798450.57000004</v>
      </c>
      <c r="L38" s="16">
        <v>76.8805376373637</v>
      </c>
      <c r="N38" s="14" t="s">
        <v>128</v>
      </c>
      <c r="O38" s="14" t="s">
        <v>118</v>
      </c>
      <c r="P38" s="15">
        <v>5710</v>
      </c>
      <c r="Q38" s="16">
        <v>1914697.25</v>
      </c>
      <c r="R38" s="16">
        <v>145.538024475524</v>
      </c>
      <c r="T38" s="14" t="s">
        <v>131</v>
      </c>
      <c r="U38" s="14" t="s">
        <v>12</v>
      </c>
      <c r="V38" s="14" t="s">
        <v>16</v>
      </c>
      <c r="W38" s="14" t="s">
        <v>21</v>
      </c>
      <c r="X38" s="15">
        <v>56198</v>
      </c>
      <c r="Y38" s="16">
        <v>1669123.10999924</v>
      </c>
      <c r="Z38" s="16">
        <v>25.445516647345</v>
      </c>
    </row>
    <row r="39" spans="1:26">
      <c r="A39" s="17" t="s">
        <v>131</v>
      </c>
      <c r="B39" s="17">
        <v>3</v>
      </c>
      <c r="C39" s="18">
        <v>9876</v>
      </c>
      <c r="D39" s="19">
        <v>874856.989999948</v>
      </c>
      <c r="E39" s="19">
        <v>29.5270846130463</v>
      </c>
      <c r="H39" s="17" t="s">
        <v>128</v>
      </c>
      <c r="I39" s="17" t="s">
        <v>135</v>
      </c>
      <c r="J39" s="18">
        <v>35902</v>
      </c>
      <c r="K39" s="19">
        <v>5157563.98999994</v>
      </c>
      <c r="L39" s="19">
        <v>115.044611764179</v>
      </c>
      <c r="N39" s="17" t="s">
        <v>128</v>
      </c>
      <c r="O39" s="17" t="s">
        <v>120</v>
      </c>
      <c r="P39" s="18">
        <v>13743</v>
      </c>
      <c r="Q39" s="19">
        <v>4459666.14</v>
      </c>
      <c r="R39" s="19">
        <v>148.536741939781</v>
      </c>
      <c r="T39" s="17" t="s">
        <v>128</v>
      </c>
      <c r="U39" s="17" t="s">
        <v>9</v>
      </c>
      <c r="V39" s="17" t="s">
        <v>18</v>
      </c>
      <c r="W39" s="17" t="s">
        <v>23</v>
      </c>
      <c r="X39" s="18">
        <v>7976</v>
      </c>
      <c r="Y39" s="19">
        <v>7456992.33000002</v>
      </c>
      <c r="Z39" s="19">
        <v>167.31720808652</v>
      </c>
    </row>
    <row r="40" spans="1:26">
      <c r="A40" s="14" t="s">
        <v>131</v>
      </c>
      <c r="B40" s="14">
        <v>4</v>
      </c>
      <c r="C40" s="15">
        <v>4822</v>
      </c>
      <c r="D40" s="16">
        <v>584253.590000004</v>
      </c>
      <c r="E40" s="16">
        <v>30.2895220073619</v>
      </c>
      <c r="H40" s="14" t="s">
        <v>128</v>
      </c>
      <c r="I40" s="14" t="s">
        <v>136</v>
      </c>
      <c r="J40" s="15">
        <v>16670</v>
      </c>
      <c r="K40" s="16">
        <v>4077748.14</v>
      </c>
      <c r="L40" s="16">
        <v>139.539032269103</v>
      </c>
      <c r="N40" s="14" t="s">
        <v>128</v>
      </c>
      <c r="O40" s="14" t="s">
        <v>122</v>
      </c>
      <c r="P40" s="15">
        <v>8750</v>
      </c>
      <c r="Q40" s="16">
        <v>2773072.77</v>
      </c>
      <c r="R40" s="16">
        <v>150.391765822441</v>
      </c>
      <c r="T40" s="14" t="s">
        <v>128</v>
      </c>
      <c r="U40" s="14" t="s">
        <v>12</v>
      </c>
      <c r="V40" s="14" t="s">
        <v>18</v>
      </c>
      <c r="W40" s="14" t="s">
        <v>23</v>
      </c>
      <c r="X40" s="15">
        <v>8615</v>
      </c>
      <c r="Y40" s="16">
        <v>6093206.50999998</v>
      </c>
      <c r="Z40" s="16">
        <v>165.423454145625</v>
      </c>
    </row>
    <row r="41" spans="1:26">
      <c r="A41" s="17" t="s">
        <v>131</v>
      </c>
      <c r="B41" s="17">
        <v>5</v>
      </c>
      <c r="C41" s="18">
        <v>2634</v>
      </c>
      <c r="D41" s="19">
        <v>409149.580000001</v>
      </c>
      <c r="E41" s="19">
        <v>31.0645038341812</v>
      </c>
      <c r="H41" s="17" t="s">
        <v>128</v>
      </c>
      <c r="I41" s="17" t="s">
        <v>137</v>
      </c>
      <c r="J41" s="18">
        <v>15445</v>
      </c>
      <c r="K41" s="19">
        <v>5970313.32</v>
      </c>
      <c r="L41" s="19">
        <v>167.583066299893</v>
      </c>
      <c r="N41" s="17" t="s">
        <v>128</v>
      </c>
      <c r="O41" s="17" t="s">
        <v>124</v>
      </c>
      <c r="P41" s="18">
        <v>23253</v>
      </c>
      <c r="Q41" s="19">
        <v>6041968.19999999</v>
      </c>
      <c r="R41" s="19">
        <v>141.035695611577</v>
      </c>
      <c r="T41" s="17" t="s">
        <v>128</v>
      </c>
      <c r="U41" s="17" t="s">
        <v>9</v>
      </c>
      <c r="V41" s="17" t="s">
        <v>16</v>
      </c>
      <c r="W41" s="17" t="s">
        <v>23</v>
      </c>
      <c r="X41" s="18">
        <v>3285</v>
      </c>
      <c r="Y41" s="19">
        <v>1460556.46999999</v>
      </c>
      <c r="Z41" s="19">
        <v>266.6223932092</v>
      </c>
    </row>
    <row r="42" spans="1:26">
      <c r="A42" s="14" t="s">
        <v>131</v>
      </c>
      <c r="B42" s="14">
        <v>6</v>
      </c>
      <c r="C42" s="15">
        <v>1498</v>
      </c>
      <c r="D42" s="16">
        <v>287500.79</v>
      </c>
      <c r="E42" s="16">
        <v>31.9837345644676</v>
      </c>
      <c r="H42" s="14" t="s">
        <v>128</v>
      </c>
      <c r="I42" s="14" t="s">
        <v>138</v>
      </c>
      <c r="J42" s="15">
        <v>13230</v>
      </c>
      <c r="K42" s="16">
        <v>12932459.6799999</v>
      </c>
      <c r="L42" s="16">
        <v>198.40844233749</v>
      </c>
      <c r="N42" s="14" t="s">
        <v>128</v>
      </c>
      <c r="O42" s="14" t="s">
        <v>139</v>
      </c>
      <c r="P42" s="15">
        <v>61811</v>
      </c>
      <c r="Q42" s="16">
        <v>12884365.8999999</v>
      </c>
      <c r="R42" s="16">
        <v>142.631894213631</v>
      </c>
      <c r="T42" s="14" t="s">
        <v>128</v>
      </c>
      <c r="U42" s="14" t="s">
        <v>12</v>
      </c>
      <c r="V42" s="14" t="s">
        <v>16</v>
      </c>
      <c r="W42" s="14" t="s">
        <v>23</v>
      </c>
      <c r="X42" s="15">
        <v>8799</v>
      </c>
      <c r="Y42" s="16">
        <v>3892017.69000001</v>
      </c>
      <c r="Z42" s="16">
        <v>279.418385383015</v>
      </c>
    </row>
    <row r="43" spans="1:26">
      <c r="A43" s="17" t="s">
        <v>131</v>
      </c>
      <c r="B43" s="17">
        <v>7</v>
      </c>
      <c r="C43" s="18">
        <v>999</v>
      </c>
      <c r="D43" s="19">
        <v>238286.409999999</v>
      </c>
      <c r="E43" s="19">
        <v>34.0702616528452</v>
      </c>
      <c r="H43" s="17" t="s">
        <v>129</v>
      </c>
      <c r="I43" s="17" t="s">
        <v>132</v>
      </c>
      <c r="J43" s="18">
        <v>26965</v>
      </c>
      <c r="K43" s="19">
        <v>465288.759999872</v>
      </c>
      <c r="L43" s="19">
        <v>16.3996108839656</v>
      </c>
      <c r="N43" s="17" t="s">
        <v>129</v>
      </c>
      <c r="O43" s="17" t="s">
        <v>114</v>
      </c>
      <c r="P43" s="18">
        <v>15684</v>
      </c>
      <c r="Q43" s="19">
        <v>12928711.5399999</v>
      </c>
      <c r="R43" s="19">
        <v>113.78905597606</v>
      </c>
      <c r="T43" s="17" t="s">
        <v>128</v>
      </c>
      <c r="U43" s="17" t="s">
        <v>9</v>
      </c>
      <c r="V43" s="17" t="s">
        <v>18</v>
      </c>
      <c r="W43" s="17" t="s">
        <v>21</v>
      </c>
      <c r="X43" s="18">
        <v>1156</v>
      </c>
      <c r="Y43" s="19">
        <v>285237.42</v>
      </c>
      <c r="Z43" s="19">
        <v>79.2989769252155</v>
      </c>
    </row>
    <row r="44" spans="1:26">
      <c r="A44" s="14" t="s">
        <v>131</v>
      </c>
      <c r="B44" s="14">
        <v>8</v>
      </c>
      <c r="C44" s="15">
        <v>647</v>
      </c>
      <c r="D44" s="16">
        <v>179039.369999999</v>
      </c>
      <c r="E44" s="16">
        <v>34.5838072242611</v>
      </c>
      <c r="H44" s="14" t="s">
        <v>129</v>
      </c>
      <c r="I44" s="14" t="s">
        <v>133</v>
      </c>
      <c r="J44" s="15">
        <v>20807</v>
      </c>
      <c r="K44" s="16">
        <v>852460.709999834</v>
      </c>
      <c r="L44" s="16">
        <v>35.3352004145008</v>
      </c>
      <c r="N44" s="14" t="s">
        <v>129</v>
      </c>
      <c r="O44" s="14" t="s">
        <v>116</v>
      </c>
      <c r="P44" s="15">
        <v>11215</v>
      </c>
      <c r="Q44" s="16">
        <v>6854518.22999998</v>
      </c>
      <c r="R44" s="16">
        <v>126.813424665136</v>
      </c>
      <c r="T44" s="14" t="s">
        <v>128</v>
      </c>
      <c r="U44" s="14" t="s">
        <v>12</v>
      </c>
      <c r="V44" s="14" t="s">
        <v>18</v>
      </c>
      <c r="W44" s="14" t="s">
        <v>21</v>
      </c>
      <c r="X44" s="15">
        <v>1960</v>
      </c>
      <c r="Y44" s="16">
        <v>477393.37</v>
      </c>
      <c r="Z44" s="16">
        <v>78.2485445009015</v>
      </c>
    </row>
    <row r="45" spans="1:26">
      <c r="A45" s="17" t="s">
        <v>131</v>
      </c>
      <c r="B45" s="17">
        <v>9</v>
      </c>
      <c r="C45" s="18">
        <v>457</v>
      </c>
      <c r="D45" s="19">
        <v>141652.44</v>
      </c>
      <c r="E45" s="19">
        <v>34.4320466699076</v>
      </c>
      <c r="H45" s="17" t="s">
        <v>129</v>
      </c>
      <c r="I45" s="17" t="s">
        <v>134</v>
      </c>
      <c r="J45" s="18">
        <v>144371</v>
      </c>
      <c r="K45" s="19">
        <v>10971030.7900035</v>
      </c>
      <c r="L45" s="19">
        <v>70.365467017308</v>
      </c>
      <c r="N45" s="17" t="s">
        <v>129</v>
      </c>
      <c r="O45" s="17" t="s">
        <v>118</v>
      </c>
      <c r="P45" s="18">
        <v>23779</v>
      </c>
      <c r="Q45" s="19">
        <v>12322078.2299999</v>
      </c>
      <c r="R45" s="19">
        <v>126.297396888196</v>
      </c>
      <c r="T45" s="17" t="s">
        <v>128</v>
      </c>
      <c r="U45" s="17" t="s">
        <v>9</v>
      </c>
      <c r="V45" s="17" t="s">
        <v>16</v>
      </c>
      <c r="W45" s="17" t="s">
        <v>21</v>
      </c>
      <c r="X45" s="18">
        <v>22540</v>
      </c>
      <c r="Y45" s="19">
        <v>2920929.65999999</v>
      </c>
      <c r="Z45" s="19">
        <v>107.779442087007</v>
      </c>
    </row>
    <row r="46" spans="1:26">
      <c r="A46" s="14" t="s">
        <v>131</v>
      </c>
      <c r="B46" s="14">
        <v>10</v>
      </c>
      <c r="C46" s="15">
        <v>315</v>
      </c>
      <c r="D46" s="16">
        <v>113634.069999999</v>
      </c>
      <c r="E46" s="16">
        <v>36.0631767692795</v>
      </c>
      <c r="H46" s="14" t="s">
        <v>129</v>
      </c>
      <c r="I46" s="14" t="s">
        <v>135</v>
      </c>
      <c r="J46" s="15">
        <v>207357</v>
      </c>
      <c r="K46" s="16">
        <v>28402845.9800038</v>
      </c>
      <c r="L46" s="16">
        <v>104.233308672163</v>
      </c>
      <c r="N46" s="14" t="s">
        <v>129</v>
      </c>
      <c r="O46" s="14" t="s">
        <v>120</v>
      </c>
      <c r="P46" s="15">
        <v>85994</v>
      </c>
      <c r="Q46" s="16">
        <v>40919874.3399997</v>
      </c>
      <c r="R46" s="16">
        <v>135.268290662425</v>
      </c>
      <c r="T46" s="14" t="s">
        <v>128</v>
      </c>
      <c r="U46" s="14" t="s">
        <v>12</v>
      </c>
      <c r="V46" s="14" t="s">
        <v>16</v>
      </c>
      <c r="W46" s="14" t="s">
        <v>21</v>
      </c>
      <c r="X46" s="15">
        <v>65690</v>
      </c>
      <c r="Y46" s="16">
        <v>8463716.53</v>
      </c>
      <c r="Z46" s="16">
        <v>110.910845487544</v>
      </c>
    </row>
    <row r="47" spans="1:26">
      <c r="A47" s="17" t="s">
        <v>131</v>
      </c>
      <c r="B47" s="17">
        <v>11</v>
      </c>
      <c r="C47" s="18">
        <v>1311</v>
      </c>
      <c r="D47" s="19">
        <v>923624.56</v>
      </c>
      <c r="E47" s="19">
        <v>41.5878949975235</v>
      </c>
      <c r="H47" s="17" t="s">
        <v>129</v>
      </c>
      <c r="I47" s="17" t="s">
        <v>136</v>
      </c>
      <c r="J47" s="18">
        <v>94274</v>
      </c>
      <c r="K47" s="19">
        <v>23000763.8699991</v>
      </c>
      <c r="L47" s="19">
        <v>117.737693595277</v>
      </c>
      <c r="N47" s="17" t="s">
        <v>129</v>
      </c>
      <c r="O47" s="17" t="s">
        <v>122</v>
      </c>
      <c r="P47" s="18">
        <v>48591</v>
      </c>
      <c r="Q47" s="19">
        <v>18804592.6399999</v>
      </c>
      <c r="R47" s="19">
        <v>129.881226663351</v>
      </c>
      <c r="T47" s="17" t="s">
        <v>129</v>
      </c>
      <c r="U47" s="17" t="s">
        <v>9</v>
      </c>
      <c r="V47" s="17" t="s">
        <v>18</v>
      </c>
      <c r="W47" s="17" t="s">
        <v>23</v>
      </c>
      <c r="X47" s="18">
        <v>76608</v>
      </c>
      <c r="Y47" s="19">
        <v>73452851.08</v>
      </c>
      <c r="Z47" s="19">
        <v>137.950768005679</v>
      </c>
    </row>
    <row r="48" spans="1:26">
      <c r="A48" s="14" t="s">
        <v>128</v>
      </c>
      <c r="B48" s="14">
        <v>1</v>
      </c>
      <c r="C48" s="15">
        <v>77813</v>
      </c>
      <c r="D48" s="16">
        <v>10296772.74</v>
      </c>
      <c r="E48" s="16">
        <v>132.325465083405</v>
      </c>
      <c r="H48" s="14" t="s">
        <v>129</v>
      </c>
      <c r="I48" s="14" t="s">
        <v>137</v>
      </c>
      <c r="J48" s="15">
        <v>90624</v>
      </c>
      <c r="K48" s="16">
        <v>34958672.3300002</v>
      </c>
      <c r="L48" s="16">
        <v>133.138873113382</v>
      </c>
      <c r="N48" s="14" t="s">
        <v>129</v>
      </c>
      <c r="O48" s="14" t="s">
        <v>124</v>
      </c>
      <c r="P48" s="15">
        <v>123891</v>
      </c>
      <c r="Q48" s="16">
        <v>37210977.0499999</v>
      </c>
      <c r="R48" s="16">
        <v>124.694983010294</v>
      </c>
      <c r="T48" s="14" t="s">
        <v>129</v>
      </c>
      <c r="U48" s="14" t="s">
        <v>12</v>
      </c>
      <c r="V48" s="14" t="s">
        <v>18</v>
      </c>
      <c r="W48" s="14" t="s">
        <v>23</v>
      </c>
      <c r="X48" s="15">
        <v>66442</v>
      </c>
      <c r="Y48" s="16">
        <v>44375937.3699995</v>
      </c>
      <c r="Z48" s="16">
        <v>145.179293437542</v>
      </c>
    </row>
    <row r="49" spans="1:26">
      <c r="A49" s="17" t="s">
        <v>128</v>
      </c>
      <c r="B49" s="17">
        <v>2</v>
      </c>
      <c r="C49" s="18">
        <v>22501</v>
      </c>
      <c r="D49" s="19">
        <v>6440447.61000003</v>
      </c>
      <c r="E49" s="19">
        <v>143.111539452926</v>
      </c>
      <c r="H49" s="17" t="s">
        <v>129</v>
      </c>
      <c r="I49" s="17" t="s">
        <v>138</v>
      </c>
      <c r="J49" s="18">
        <v>100304</v>
      </c>
      <c r="K49" s="19">
        <v>104466406.259999</v>
      </c>
      <c r="L49" s="19">
        <v>159.06886205589</v>
      </c>
      <c r="N49" s="17" t="s">
        <v>129</v>
      </c>
      <c r="O49" s="17" t="s">
        <v>139</v>
      </c>
      <c r="P49" s="18">
        <v>375548</v>
      </c>
      <c r="Q49" s="19">
        <v>74076716.6699998</v>
      </c>
      <c r="R49" s="19">
        <v>126.707657480752</v>
      </c>
      <c r="T49" s="17" t="s">
        <v>129</v>
      </c>
      <c r="U49" s="17" t="s">
        <v>9</v>
      </c>
      <c r="V49" s="17" t="s">
        <v>16</v>
      </c>
      <c r="W49" s="17" t="s">
        <v>23</v>
      </c>
      <c r="X49" s="18">
        <v>10798</v>
      </c>
      <c r="Y49" s="19">
        <v>4891859.83000001</v>
      </c>
      <c r="Z49" s="19">
        <v>248.759767607425</v>
      </c>
    </row>
    <row r="50" spans="1:26">
      <c r="A50" s="14" t="s">
        <v>128</v>
      </c>
      <c r="B50" s="14">
        <v>3</v>
      </c>
      <c r="C50" s="15">
        <v>8985</v>
      </c>
      <c r="D50" s="16">
        <v>3999027.89999999</v>
      </c>
      <c r="E50" s="16">
        <v>148.353943463421</v>
      </c>
      <c r="F50" s="13"/>
      <c r="H50" s="14" t="s">
        <v>130</v>
      </c>
      <c r="I50" s="14" t="s">
        <v>132</v>
      </c>
      <c r="J50" s="15">
        <v>63</v>
      </c>
      <c r="K50" s="16">
        <v>1289.34</v>
      </c>
      <c r="L50" s="16">
        <v>20.1615625</v>
      </c>
      <c r="N50" s="14" t="s">
        <v>130</v>
      </c>
      <c r="O50" s="14" t="s">
        <v>114</v>
      </c>
      <c r="P50" s="15">
        <v>2460</v>
      </c>
      <c r="Q50" s="16">
        <v>1582904.7</v>
      </c>
      <c r="R50" s="16">
        <v>175.741723104252</v>
      </c>
      <c r="T50" s="14" t="s">
        <v>129</v>
      </c>
      <c r="U50" s="14" t="s">
        <v>12</v>
      </c>
      <c r="V50" s="14" t="s">
        <v>16</v>
      </c>
      <c r="W50" s="14" t="s">
        <v>23</v>
      </c>
      <c r="X50" s="15">
        <v>37080</v>
      </c>
      <c r="Y50" s="16">
        <v>16704430.3100001</v>
      </c>
      <c r="Z50" s="16">
        <v>271.497575210885</v>
      </c>
    </row>
    <row r="51" spans="1:26">
      <c r="A51" s="17" t="s">
        <v>128</v>
      </c>
      <c r="B51" s="17">
        <v>4</v>
      </c>
      <c r="C51" s="18">
        <v>4466</v>
      </c>
      <c r="D51" s="19">
        <v>2774973.00999999</v>
      </c>
      <c r="E51" s="19">
        <v>155.33019927232</v>
      </c>
      <c r="H51" s="17" t="s">
        <v>130</v>
      </c>
      <c r="I51" s="17" t="s">
        <v>133</v>
      </c>
      <c r="J51" s="18">
        <v>478</v>
      </c>
      <c r="K51" s="19">
        <v>20034.9</v>
      </c>
      <c r="L51" s="19">
        <v>41.5682572614108</v>
      </c>
      <c r="N51" s="17" t="s">
        <v>130</v>
      </c>
      <c r="O51" s="17" t="s">
        <v>116</v>
      </c>
      <c r="P51" s="18">
        <v>2079</v>
      </c>
      <c r="Q51" s="19">
        <v>1112203.46</v>
      </c>
      <c r="R51" s="19">
        <v>168.694745942666</v>
      </c>
      <c r="T51" s="17" t="s">
        <v>129</v>
      </c>
      <c r="U51" s="17" t="s">
        <v>9</v>
      </c>
      <c r="V51" s="17" t="s">
        <v>18</v>
      </c>
      <c r="W51" s="17" t="s">
        <v>21</v>
      </c>
      <c r="X51" s="18">
        <v>13186</v>
      </c>
      <c r="Y51" s="19">
        <v>2832455.08000001</v>
      </c>
      <c r="Z51" s="19">
        <v>57.8205662726849</v>
      </c>
    </row>
    <row r="52" spans="1:26">
      <c r="A52" s="14" t="s">
        <v>128</v>
      </c>
      <c r="B52" s="14">
        <v>5</v>
      </c>
      <c r="C52" s="15">
        <v>2314</v>
      </c>
      <c r="D52" s="16">
        <v>1821840.28</v>
      </c>
      <c r="E52" s="16">
        <v>157.448905021173</v>
      </c>
      <c r="H52" s="14" t="s">
        <v>130</v>
      </c>
      <c r="I52" s="14" t="s">
        <v>134</v>
      </c>
      <c r="J52" s="15">
        <v>18051</v>
      </c>
      <c r="K52" s="16">
        <v>1397374.39999979</v>
      </c>
      <c r="L52" s="16">
        <v>77.1093367177902</v>
      </c>
      <c r="N52" s="14" t="s">
        <v>130</v>
      </c>
      <c r="O52" s="14" t="s">
        <v>118</v>
      </c>
      <c r="P52" s="15">
        <v>3971</v>
      </c>
      <c r="Q52" s="16">
        <v>1766684.18</v>
      </c>
      <c r="R52" s="16">
        <v>163.445756314182</v>
      </c>
      <c r="T52" s="14" t="s">
        <v>129</v>
      </c>
      <c r="U52" s="14" t="s">
        <v>12</v>
      </c>
      <c r="V52" s="14" t="s">
        <v>18</v>
      </c>
      <c r="W52" s="14" t="s">
        <v>21</v>
      </c>
      <c r="X52" s="15">
        <v>19007</v>
      </c>
      <c r="Y52" s="16">
        <v>4121512.44000001</v>
      </c>
      <c r="Z52" s="16">
        <v>64.2981815912639</v>
      </c>
    </row>
    <row r="53" spans="1:26">
      <c r="A53" s="17" t="s">
        <v>128</v>
      </c>
      <c r="B53" s="17">
        <v>6</v>
      </c>
      <c r="C53" s="18">
        <v>1315</v>
      </c>
      <c r="D53" s="19">
        <v>1247129.76999999</v>
      </c>
      <c r="E53" s="19">
        <v>158.044705360537</v>
      </c>
      <c r="H53" s="17" t="s">
        <v>130</v>
      </c>
      <c r="I53" s="17" t="s">
        <v>135</v>
      </c>
      <c r="J53" s="18">
        <v>15855</v>
      </c>
      <c r="K53" s="19">
        <v>2300481.02999992</v>
      </c>
      <c r="L53" s="19">
        <v>113.034690939461</v>
      </c>
      <c r="N53" s="17" t="s">
        <v>130</v>
      </c>
      <c r="O53" s="17" t="s">
        <v>120</v>
      </c>
      <c r="P53" s="18">
        <v>9663</v>
      </c>
      <c r="Q53" s="19">
        <v>4139631.04</v>
      </c>
      <c r="R53" s="19">
        <v>168.771691128506</v>
      </c>
      <c r="T53" s="17" t="s">
        <v>129</v>
      </c>
      <c r="U53" s="17" t="s">
        <v>9</v>
      </c>
      <c r="V53" s="17" t="s">
        <v>16</v>
      </c>
      <c r="W53" s="17" t="s">
        <v>21</v>
      </c>
      <c r="X53" s="18">
        <v>84671</v>
      </c>
      <c r="Y53" s="19">
        <v>10652608.9900023</v>
      </c>
      <c r="Z53" s="19">
        <v>95.6094167010923</v>
      </c>
    </row>
    <row r="54" spans="1:26">
      <c r="A54" s="14" t="s">
        <v>128</v>
      </c>
      <c r="B54" s="14">
        <v>7</v>
      </c>
      <c r="C54" s="15">
        <v>813</v>
      </c>
      <c r="D54" s="16">
        <v>900188.92</v>
      </c>
      <c r="E54" s="16">
        <v>158.15002108222</v>
      </c>
      <c r="H54" s="14" t="s">
        <v>130</v>
      </c>
      <c r="I54" s="14" t="s">
        <v>136</v>
      </c>
      <c r="J54" s="15">
        <v>8528</v>
      </c>
      <c r="K54" s="16">
        <v>2094076.34000003</v>
      </c>
      <c r="L54" s="16">
        <v>135.54775972555</v>
      </c>
      <c r="N54" s="14" t="s">
        <v>130</v>
      </c>
      <c r="O54" s="14" t="s">
        <v>122</v>
      </c>
      <c r="P54" s="15">
        <v>5731</v>
      </c>
      <c r="Q54" s="16">
        <v>2162312.28</v>
      </c>
      <c r="R54" s="16">
        <v>164.823026145285</v>
      </c>
      <c r="T54" s="14" t="s">
        <v>129</v>
      </c>
      <c r="U54" s="14" t="s">
        <v>12</v>
      </c>
      <c r="V54" s="14" t="s">
        <v>16</v>
      </c>
      <c r="W54" s="14" t="s">
        <v>21</v>
      </c>
      <c r="X54" s="15">
        <v>376910</v>
      </c>
      <c r="Y54" s="16">
        <v>46085813.6000002</v>
      </c>
      <c r="Z54" s="16">
        <v>102.015062589235</v>
      </c>
    </row>
    <row r="55" spans="1:26">
      <c r="A55" s="17" t="s">
        <v>128</v>
      </c>
      <c r="B55" s="17">
        <v>8</v>
      </c>
      <c r="C55" s="18">
        <v>528</v>
      </c>
      <c r="D55" s="19">
        <v>685233.46</v>
      </c>
      <c r="E55" s="19">
        <v>162.185671005917</v>
      </c>
      <c r="H55" s="20" t="s">
        <v>130</v>
      </c>
      <c r="I55" s="20" t="s">
        <v>137</v>
      </c>
      <c r="J55" s="21">
        <v>8980</v>
      </c>
      <c r="K55" s="22">
        <v>3490600.54999999</v>
      </c>
      <c r="L55" s="22">
        <v>165.753433211453</v>
      </c>
      <c r="N55" s="17" t="s">
        <v>130</v>
      </c>
      <c r="O55" s="17" t="s">
        <v>124</v>
      </c>
      <c r="P55" s="18">
        <v>15022</v>
      </c>
      <c r="Q55" s="19">
        <v>4740808.07</v>
      </c>
      <c r="R55" s="19">
        <v>158.900924082453</v>
      </c>
      <c r="T55" s="17" t="s">
        <v>130</v>
      </c>
      <c r="U55" s="17" t="s">
        <v>9</v>
      </c>
      <c r="V55" s="17" t="s">
        <v>18</v>
      </c>
      <c r="W55" s="17" t="s">
        <v>23</v>
      </c>
      <c r="X55" s="18">
        <v>6981</v>
      </c>
      <c r="Y55" s="19">
        <v>7470403.14000001</v>
      </c>
      <c r="Z55" s="19">
        <v>184.322439241037</v>
      </c>
    </row>
    <row r="56" spans="1:26">
      <c r="A56" s="14" t="s">
        <v>128</v>
      </c>
      <c r="B56" s="14">
        <v>9</v>
      </c>
      <c r="C56" s="15">
        <v>324</v>
      </c>
      <c r="D56" s="16">
        <v>466392.199999999</v>
      </c>
      <c r="E56" s="16">
        <v>159.887967089475</v>
      </c>
      <c r="H56" s="4" t="s">
        <v>130</v>
      </c>
      <c r="I56" s="4" t="s">
        <v>138</v>
      </c>
      <c r="J56" s="23">
        <v>11000</v>
      </c>
      <c r="K56" s="23">
        <v>12032654.9299999</v>
      </c>
      <c r="L56" s="23">
        <v>217.215559707553</v>
      </c>
      <c r="M56" s="13"/>
      <c r="N56" s="10" t="s">
        <v>130</v>
      </c>
      <c r="O56" s="10" t="s">
        <v>139</v>
      </c>
      <c r="P56" s="11">
        <v>24029</v>
      </c>
      <c r="Q56" s="12">
        <v>5831967.76</v>
      </c>
      <c r="R56" s="12">
        <v>157.484574422121</v>
      </c>
      <c r="T56" s="14" t="s">
        <v>130</v>
      </c>
      <c r="U56" s="14" t="s">
        <v>12</v>
      </c>
      <c r="V56" s="14" t="s">
        <v>18</v>
      </c>
      <c r="W56" s="14" t="s">
        <v>23</v>
      </c>
      <c r="X56" s="15">
        <v>5157</v>
      </c>
      <c r="Y56" s="16">
        <v>4259119.22999999</v>
      </c>
      <c r="Z56" s="16">
        <v>181.293160941556</v>
      </c>
    </row>
    <row r="57" spans="1:26">
      <c r="A57" s="17" t="s">
        <v>128</v>
      </c>
      <c r="B57" s="17">
        <v>10</v>
      </c>
      <c r="C57" s="18">
        <v>251</v>
      </c>
      <c r="D57" s="19">
        <v>386099.809999999</v>
      </c>
      <c r="E57" s="19">
        <v>153.76376344086</v>
      </c>
      <c r="T57" s="17" t="s">
        <v>130</v>
      </c>
      <c r="U57" s="17" t="s">
        <v>9</v>
      </c>
      <c r="V57" s="17" t="s">
        <v>16</v>
      </c>
      <c r="W57" s="17" t="s">
        <v>23</v>
      </c>
      <c r="X57" s="18">
        <v>2709</v>
      </c>
      <c r="Y57" s="19">
        <v>1287377.31</v>
      </c>
      <c r="Z57" s="19">
        <v>285.449736141907</v>
      </c>
    </row>
    <row r="58" spans="1:26">
      <c r="A58" s="14" t="s">
        <v>128</v>
      </c>
      <c r="B58" s="14">
        <v>11</v>
      </c>
      <c r="C58" s="15">
        <v>711</v>
      </c>
      <c r="D58" s="16">
        <v>2031944.27999999</v>
      </c>
      <c r="E58" s="16">
        <v>177.044983880805</v>
      </c>
      <c r="T58" s="14" t="s">
        <v>130</v>
      </c>
      <c r="U58" s="14" t="s">
        <v>12</v>
      </c>
      <c r="V58" s="14" t="s">
        <v>16</v>
      </c>
      <c r="W58" s="14" t="s">
        <v>23</v>
      </c>
      <c r="X58" s="15">
        <v>5133</v>
      </c>
      <c r="Y58" s="16">
        <v>2506355.8</v>
      </c>
      <c r="Z58" s="16">
        <v>316.299444724886</v>
      </c>
    </row>
    <row r="59" spans="1:26">
      <c r="A59" s="17" t="s">
        <v>129</v>
      </c>
      <c r="B59" s="17">
        <v>1</v>
      </c>
      <c r="C59" s="18">
        <v>374557</v>
      </c>
      <c r="D59" s="19">
        <v>44004933.2999983</v>
      </c>
      <c r="E59" s="19">
        <v>117.484967081195</v>
      </c>
      <c r="T59" s="17" t="s">
        <v>130</v>
      </c>
      <c r="U59" s="17" t="s">
        <v>9</v>
      </c>
      <c r="V59" s="17" t="s">
        <v>18</v>
      </c>
      <c r="W59" s="17" t="s">
        <v>21</v>
      </c>
      <c r="X59" s="18">
        <v>865</v>
      </c>
      <c r="Y59" s="19">
        <v>216117.9</v>
      </c>
      <c r="Z59" s="19">
        <v>80.1925417439703</v>
      </c>
    </row>
    <row r="60" spans="1:26">
      <c r="A60" s="14" t="s">
        <v>129</v>
      </c>
      <c r="B60" s="14">
        <v>2</v>
      </c>
      <c r="C60" s="15">
        <v>134902</v>
      </c>
      <c r="D60" s="16">
        <v>34329779.43</v>
      </c>
      <c r="E60" s="16">
        <v>127.239229925316</v>
      </c>
      <c r="T60" s="14" t="s">
        <v>130</v>
      </c>
      <c r="U60" s="14" t="s">
        <v>12</v>
      </c>
      <c r="V60" s="14" t="s">
        <v>18</v>
      </c>
      <c r="W60" s="14" t="s">
        <v>21</v>
      </c>
      <c r="X60" s="15">
        <v>994</v>
      </c>
      <c r="Y60" s="16">
        <v>246967.96</v>
      </c>
      <c r="Z60" s="16">
        <v>80.3151089430894</v>
      </c>
    </row>
    <row r="61" spans="1:26">
      <c r="A61" s="17" t="s">
        <v>129</v>
      </c>
      <c r="B61" s="17">
        <v>3</v>
      </c>
      <c r="C61" s="18">
        <v>67605</v>
      </c>
      <c r="D61" s="19">
        <v>26544728.6700002</v>
      </c>
      <c r="E61" s="19">
        <v>130.880846037789</v>
      </c>
      <c r="T61" s="17" t="s">
        <v>130</v>
      </c>
      <c r="U61" s="17" t="s">
        <v>9</v>
      </c>
      <c r="V61" s="17" t="s">
        <v>16</v>
      </c>
      <c r="W61" s="17" t="s">
        <v>21</v>
      </c>
      <c r="X61" s="18">
        <v>13349</v>
      </c>
      <c r="Y61" s="19">
        <v>1789837.30999988</v>
      </c>
      <c r="Z61" s="19">
        <v>109.664745420003</v>
      </c>
    </row>
    <row r="62" spans="1:26">
      <c r="A62" s="14" t="s">
        <v>129</v>
      </c>
      <c r="B62" s="14">
        <v>4</v>
      </c>
      <c r="C62" s="15">
        <v>37308</v>
      </c>
      <c r="D62" s="16">
        <v>19941865.9200002</v>
      </c>
      <c r="E62" s="16">
        <v>133.629069441747</v>
      </c>
      <c r="T62" s="10" t="s">
        <v>130</v>
      </c>
      <c r="U62" s="10" t="s">
        <v>12</v>
      </c>
      <c r="V62" s="10" t="s">
        <v>16</v>
      </c>
      <c r="W62" s="10" t="s">
        <v>21</v>
      </c>
      <c r="X62" s="11">
        <v>27767</v>
      </c>
      <c r="Y62" s="12">
        <v>3560332.84000016</v>
      </c>
      <c r="Z62" s="12">
        <v>109.96490842265</v>
      </c>
    </row>
    <row r="63" spans="1:26">
      <c r="A63" s="17" t="s">
        <v>129</v>
      </c>
      <c r="B63" s="17">
        <v>5</v>
      </c>
      <c r="C63" s="18">
        <v>22209</v>
      </c>
      <c r="D63" s="19">
        <v>14941524.46</v>
      </c>
      <c r="E63" s="19">
        <v>134.552576950093</v>
      </c>
      <c r="Z63" s="25"/>
    </row>
    <row r="64" spans="1:26">
      <c r="A64" s="14" t="s">
        <v>129</v>
      </c>
      <c r="B64" s="14">
        <v>6</v>
      </c>
      <c r="C64" s="15">
        <v>13915</v>
      </c>
      <c r="D64" s="16">
        <v>11239636.33</v>
      </c>
      <c r="E64" s="16">
        <v>134.620945131811</v>
      </c>
      <c r="U64" s="7"/>
      <c r="V64" s="7"/>
      <c r="W64" s="8"/>
      <c r="X64" s="9"/>
      <c r="Y64" s="9"/>
      <c r="Z64" s="26"/>
    </row>
    <row r="65" spans="1:26">
      <c r="A65" s="17" t="s">
        <v>129</v>
      </c>
      <c r="B65" s="17">
        <v>7</v>
      </c>
      <c r="C65" s="18">
        <v>9116</v>
      </c>
      <c r="D65" s="19">
        <v>8673165.54999999</v>
      </c>
      <c r="E65" s="19">
        <v>135.915355021703</v>
      </c>
      <c r="S65" s="30" t="s">
        <v>140</v>
      </c>
      <c r="U65" s="17" t="s">
        <v>9</v>
      </c>
      <c r="V65" s="17" t="s">
        <v>18</v>
      </c>
      <c r="W65" s="17" t="s">
        <v>23</v>
      </c>
      <c r="X65" s="31">
        <v>14448</v>
      </c>
      <c r="Y65" s="33">
        <v>2647955.79999994</v>
      </c>
      <c r="Z65" s="33">
        <v>34.0039654818155</v>
      </c>
    </row>
    <row r="66" spans="1:26">
      <c r="A66" s="14" t="s">
        <v>129</v>
      </c>
      <c r="B66" s="14">
        <v>8</v>
      </c>
      <c r="C66" s="15">
        <v>6244</v>
      </c>
      <c r="D66" s="16">
        <v>6790961.95999998</v>
      </c>
      <c r="E66" s="16">
        <v>135.94704942646</v>
      </c>
      <c r="U66" s="14" t="s">
        <v>12</v>
      </c>
      <c r="V66" s="14" t="s">
        <v>18</v>
      </c>
      <c r="W66" s="14" t="s">
        <v>23</v>
      </c>
      <c r="X66" s="32">
        <v>6838</v>
      </c>
      <c r="Y66" s="34">
        <v>1046507.74999998</v>
      </c>
      <c r="Z66" s="34">
        <v>33.757257830392</v>
      </c>
    </row>
    <row r="67" spans="1:26">
      <c r="A67" s="17" t="s">
        <v>129</v>
      </c>
      <c r="B67" s="17">
        <v>9</v>
      </c>
      <c r="C67" s="18">
        <v>4420</v>
      </c>
      <c r="D67" s="19">
        <v>5426867.89000001</v>
      </c>
      <c r="E67" s="19">
        <v>136.41861416254</v>
      </c>
      <c r="U67" s="17" t="s">
        <v>9</v>
      </c>
      <c r="V67" s="17" t="s">
        <v>16</v>
      </c>
      <c r="W67" s="17" t="s">
        <v>23</v>
      </c>
      <c r="X67" s="31">
        <v>7285</v>
      </c>
      <c r="Y67" s="33">
        <v>590929.149999993</v>
      </c>
      <c r="Z67" s="33">
        <v>48.7485687180328</v>
      </c>
    </row>
    <row r="68" spans="1:26">
      <c r="A68" s="14" t="s">
        <v>129</v>
      </c>
      <c r="B68" s="14">
        <v>10</v>
      </c>
      <c r="C68" s="15">
        <v>3003</v>
      </c>
      <c r="D68" s="16">
        <v>4086989</v>
      </c>
      <c r="E68" s="16">
        <v>136.092371216409</v>
      </c>
      <c r="U68" s="14" t="s">
        <v>12</v>
      </c>
      <c r="V68" s="14" t="s">
        <v>16</v>
      </c>
      <c r="W68" s="14" t="s">
        <v>23</v>
      </c>
      <c r="X68" s="32">
        <v>6692</v>
      </c>
      <c r="Y68" s="34">
        <v>541551.979999995</v>
      </c>
      <c r="Z68" s="34">
        <v>51.0995451972066</v>
      </c>
    </row>
    <row r="69" spans="1:26">
      <c r="A69" s="17" t="s">
        <v>129</v>
      </c>
      <c r="B69" s="17">
        <v>11</v>
      </c>
      <c r="C69" s="18">
        <v>11423</v>
      </c>
      <c r="D69" s="19">
        <v>27137016.19</v>
      </c>
      <c r="E69" s="19">
        <v>122.765269036589</v>
      </c>
      <c r="U69" s="17" t="s">
        <v>9</v>
      </c>
      <c r="V69" s="17" t="s">
        <v>18</v>
      </c>
      <c r="W69" s="17" t="s">
        <v>21</v>
      </c>
      <c r="X69" s="31">
        <v>927</v>
      </c>
      <c r="Y69" s="33">
        <v>41857.9100000001</v>
      </c>
      <c r="Z69" s="33">
        <v>14.9389400428266</v>
      </c>
    </row>
    <row r="70" spans="1:26">
      <c r="A70" s="14" t="s">
        <v>130</v>
      </c>
      <c r="B70" s="14">
        <v>1</v>
      </c>
      <c r="C70" s="15">
        <v>36788</v>
      </c>
      <c r="D70" s="16">
        <v>5263855.5600004</v>
      </c>
      <c r="E70" s="16">
        <v>143.082349615385</v>
      </c>
      <c r="U70" s="14" t="s">
        <v>12</v>
      </c>
      <c r="V70" s="14" t="s">
        <v>18</v>
      </c>
      <c r="W70" s="14" t="s">
        <v>21</v>
      </c>
      <c r="X70" s="32">
        <v>346</v>
      </c>
      <c r="Y70" s="34">
        <v>15676.3399999999</v>
      </c>
      <c r="Z70" s="34">
        <v>15.0310067114093</v>
      </c>
    </row>
    <row r="71" spans="1:26">
      <c r="A71" s="17" t="s">
        <v>130</v>
      </c>
      <c r="B71" s="17">
        <v>2</v>
      </c>
      <c r="C71" s="18">
        <v>12170</v>
      </c>
      <c r="D71" s="19">
        <v>3880047.69999997</v>
      </c>
      <c r="E71" s="19">
        <v>159.403833038904</v>
      </c>
      <c r="F71" s="27"/>
      <c r="G71" s="27"/>
      <c r="H71" s="27"/>
      <c r="I71" s="28"/>
      <c r="J71" s="29"/>
      <c r="K71" s="29"/>
      <c r="L71" s="27"/>
      <c r="M71" s="27"/>
      <c r="N71" s="27"/>
      <c r="O71" s="28"/>
      <c r="P71" s="29"/>
      <c r="Q71" s="29"/>
      <c r="R71" s="27"/>
      <c r="S71" s="27"/>
      <c r="U71" s="17" t="s">
        <v>9</v>
      </c>
      <c r="V71" s="17" t="s">
        <v>16</v>
      </c>
      <c r="W71" s="17" t="s">
        <v>21</v>
      </c>
      <c r="X71" s="31">
        <v>70739</v>
      </c>
      <c r="Y71" s="33">
        <v>1571569.57999904</v>
      </c>
      <c r="Z71" s="33">
        <v>19.5834340186796</v>
      </c>
    </row>
    <row r="72" spans="1:26">
      <c r="A72" s="14" t="s">
        <v>130</v>
      </c>
      <c r="B72" s="14">
        <v>3</v>
      </c>
      <c r="C72" s="15">
        <v>5715</v>
      </c>
      <c r="D72" s="16">
        <v>2835411.98999999</v>
      </c>
      <c r="E72" s="16">
        <v>165.368773474862</v>
      </c>
      <c r="U72" s="14" t="s">
        <v>12</v>
      </c>
      <c r="V72" s="14" t="s">
        <v>16</v>
      </c>
      <c r="W72" s="14" t="s">
        <v>21</v>
      </c>
      <c r="X72" s="32">
        <v>49540</v>
      </c>
      <c r="Y72" s="34">
        <v>1149153.82999944</v>
      </c>
      <c r="Z72" s="34">
        <v>20.8743679497093</v>
      </c>
    </row>
    <row r="73" spans="1:25">
      <c r="A73" s="17" t="s">
        <v>130</v>
      </c>
      <c r="B73" s="17">
        <v>4</v>
      </c>
      <c r="C73" s="18">
        <v>3002</v>
      </c>
      <c r="D73" s="19">
        <v>2029250.18</v>
      </c>
      <c r="E73" s="19">
        <v>168.977531851111</v>
      </c>
      <c r="U73" s="27"/>
      <c r="V73" s="27"/>
      <c r="W73" s="28"/>
      <c r="X73" s="29"/>
      <c r="Y73" s="29"/>
    </row>
    <row r="74" spans="1:5">
      <c r="A74" s="14" t="s">
        <v>130</v>
      </c>
      <c r="B74" s="14">
        <v>5</v>
      </c>
      <c r="C74" s="15">
        <v>1785</v>
      </c>
      <c r="D74" s="16">
        <v>1555296.83</v>
      </c>
      <c r="E74" s="16">
        <v>174.24353909926</v>
      </c>
    </row>
    <row r="75" spans="1:5">
      <c r="A75" s="17" t="s">
        <v>130</v>
      </c>
      <c r="B75" s="17">
        <v>6</v>
      </c>
      <c r="C75" s="18">
        <v>1021</v>
      </c>
      <c r="D75" s="19">
        <v>1081803.94</v>
      </c>
      <c r="E75" s="19">
        <v>176.56356128611</v>
      </c>
    </row>
    <row r="76" spans="1:5">
      <c r="A76" s="14" t="s">
        <v>130</v>
      </c>
      <c r="B76" s="14">
        <v>7</v>
      </c>
      <c r="C76" s="15">
        <v>676</v>
      </c>
      <c r="D76" s="16">
        <v>832788.47</v>
      </c>
      <c r="E76" s="16">
        <v>175.953828438622</v>
      </c>
    </row>
    <row r="77" spans="1:5">
      <c r="A77" s="17" t="s">
        <v>130</v>
      </c>
      <c r="B77" s="17">
        <v>8</v>
      </c>
      <c r="C77" s="18">
        <v>505</v>
      </c>
      <c r="D77" s="19">
        <v>713731.019999999</v>
      </c>
      <c r="E77" s="19">
        <v>176.62262311309</v>
      </c>
    </row>
    <row r="78" spans="1:5">
      <c r="A78" s="10" t="s">
        <v>130</v>
      </c>
      <c r="B78" s="10">
        <v>9</v>
      </c>
      <c r="C78" s="11">
        <v>313</v>
      </c>
      <c r="D78" s="12">
        <v>519305.04</v>
      </c>
      <c r="E78" s="12">
        <v>184.281774308019</v>
      </c>
    </row>
    <row r="79" spans="1:5">
      <c r="A79" s="17" t="s">
        <v>130</v>
      </c>
      <c r="B79" s="17">
        <v>10</v>
      </c>
      <c r="C79" s="18">
        <v>217</v>
      </c>
      <c r="D79" s="19">
        <v>389322.5</v>
      </c>
      <c r="E79" s="19">
        <v>179.329111008751</v>
      </c>
    </row>
    <row r="80" spans="1:5">
      <c r="A80" s="14" t="s">
        <v>130</v>
      </c>
      <c r="B80" s="14">
        <v>11</v>
      </c>
      <c r="C80" s="15">
        <v>763</v>
      </c>
      <c r="D80" s="16">
        <v>2235698.25999999</v>
      </c>
      <c r="E80" s="16">
        <v>189.04948926095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RFM用户价值</vt:lpstr>
      <vt:lpstr>流失与活跃</vt:lpstr>
      <vt:lpstr>Sheet3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2019-12-22T07:14:21Z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