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ng\OneDrive\Documents\Đồ án tốt nghiệp\"/>
    </mc:Choice>
  </mc:AlternateContent>
  <xr:revisionPtr revIDLastSave="0" documentId="13_ncr:1_{7A2474E9-DF3C-42A8-8AE2-8ECA40E4784A}" xr6:coauthVersionLast="47" xr6:coauthVersionMax="47" xr10:uidLastSave="{00000000-0000-0000-0000-000000000000}"/>
  <bookViews>
    <workbookView xWindow="-120" yWindow="-120" windowWidth="29040" windowHeight="15840" tabRatio="647" activeTab="5" xr2:uid="{89C6F496-8E5D-44C3-AA9C-70087D287286}"/>
  </bookViews>
  <sheets>
    <sheet name="Game pitch" sheetId="1" r:id="rId1"/>
    <sheet name="Game logic" sheetId="2" r:id="rId2"/>
    <sheet name="Main character" sheetId="3" r:id="rId3"/>
    <sheet name="Enemies" sheetId="18" r:id="rId4"/>
    <sheet name="Level" sheetId="19" r:id="rId5"/>
    <sheet name="Reward" sheetId="9" r:id="rId6"/>
    <sheet name="UI flow" sheetId="12" r:id="rId7"/>
    <sheet name="SFX n VFX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B4" i="9"/>
  <c r="B5" i="9" s="1"/>
  <c r="B6" i="9" s="1"/>
  <c r="B7" i="9" s="1"/>
  <c r="B8" i="9" s="1"/>
  <c r="B9" i="9" s="1"/>
  <c r="B10" i="9" s="1"/>
  <c r="B11" i="9" s="1"/>
  <c r="B3" i="9"/>
  <c r="A4" i="9"/>
  <c r="A5" i="9" s="1"/>
  <c r="A6" i="9" s="1"/>
  <c r="A7" i="9" s="1"/>
  <c r="A8" i="9" s="1"/>
  <c r="A9" i="9" s="1"/>
  <c r="A10" i="9" s="1"/>
  <c r="A11" i="9" s="1"/>
  <c r="A3" i="9"/>
  <c r="H304" i="19"/>
  <c r="G260" i="19"/>
  <c r="F225" i="19"/>
  <c r="I222" i="19"/>
  <c r="G170" i="19"/>
  <c r="H161" i="19"/>
  <c r="F161" i="19"/>
  <c r="I111" i="19"/>
  <c r="G104" i="19"/>
  <c r="I55" i="19"/>
  <c r="I54" i="19"/>
  <c r="I53" i="19"/>
  <c r="G54" i="19"/>
  <c r="G37" i="19"/>
  <c r="H31" i="19"/>
  <c r="H30" i="19" s="1"/>
  <c r="H32" i="19"/>
  <c r="H27" i="19"/>
  <c r="H28" i="19"/>
  <c r="H24" i="19"/>
  <c r="H23" i="19"/>
  <c r="H22" i="19"/>
  <c r="F24" i="19"/>
  <c r="F23" i="19"/>
  <c r="H19" i="19"/>
  <c r="H18" i="19" s="1"/>
  <c r="H20" i="19"/>
  <c r="H5" i="19"/>
  <c r="I21" i="19"/>
  <c r="I20" i="19"/>
  <c r="I19" i="19"/>
  <c r="I18" i="19"/>
  <c r="H17" i="19"/>
  <c r="H16" i="19"/>
  <c r="H15" i="19"/>
  <c r="H14" i="19"/>
  <c r="H13" i="19"/>
  <c r="H12" i="19"/>
  <c r="H11" i="19"/>
  <c r="H10" i="19"/>
  <c r="I10" i="19"/>
  <c r="H9" i="19"/>
  <c r="I9" i="19"/>
  <c r="I8" i="19"/>
  <c r="F7" i="19"/>
  <c r="H7" i="19" s="1"/>
  <c r="F6" i="19"/>
  <c r="H6" i="19" s="1"/>
  <c r="H4" i="19"/>
  <c r="H3" i="19"/>
  <c r="H2" i="19"/>
</calcChain>
</file>

<file path=xl/sharedStrings.xml><?xml version="1.0" encoding="utf-8"?>
<sst xmlns="http://schemas.openxmlformats.org/spreadsheetml/2006/main" count="126" uniqueCount="104">
  <si>
    <t>Core lope</t>
  </si>
  <si>
    <t>Game elements</t>
  </si>
  <si>
    <t>Game mechanic</t>
  </si>
  <si>
    <t>Art style</t>
  </si>
  <si>
    <t>Monetization</t>
  </si>
  <si>
    <t>IAP</t>
  </si>
  <si>
    <t>Subcriptions</t>
  </si>
  <si>
    <t>General</t>
  </si>
  <si>
    <t>Platform</t>
  </si>
  <si>
    <t>Ratio</t>
  </si>
  <si>
    <t>View</t>
  </si>
  <si>
    <t>Game Category</t>
  </si>
  <si>
    <t>Control</t>
  </si>
  <si>
    <t>Win</t>
  </si>
  <si>
    <t>Lose</t>
  </si>
  <si>
    <t>Logic</t>
  </si>
  <si>
    <t>Description</t>
  </si>
  <si>
    <t>Note</t>
  </si>
  <si>
    <t>Pic</t>
  </si>
  <si>
    <t>Name</t>
  </si>
  <si>
    <t>Define</t>
  </si>
  <si>
    <t>Location</t>
  </si>
  <si>
    <t>IAA</t>
  </si>
  <si>
    <t>Sound</t>
  </si>
  <si>
    <t>No</t>
  </si>
  <si>
    <t xml:space="preserve">Link drive: </t>
  </si>
  <si>
    <t>VFX</t>
  </si>
  <si>
    <t>Main character</t>
  </si>
  <si>
    <t>Không</t>
  </si>
  <si>
    <t>None</t>
  </si>
  <si>
    <t>Name in project</t>
  </si>
  <si>
    <t>Project/Package</t>
  </si>
  <si>
    <t>Không có win</t>
  </si>
  <si>
    <t>Image</t>
  </si>
  <si>
    <t>Death</t>
  </si>
  <si>
    <t>Home BGM</t>
  </si>
  <si>
    <t>x</t>
  </si>
  <si>
    <t>Gameplay BGM</t>
  </si>
  <si>
    <t>Nhạc nền chạy khi ở màn hình Home</t>
  </si>
  <si>
    <t>Nhạc nền chạy khi ở màn hình Gameplay</t>
  </si>
  <si>
    <t>SFX nổ sau khi thua</t>
  </si>
  <si>
    <t>Click</t>
  </si>
  <si>
    <t>SFX khi ấn nút</t>
  </si>
  <si>
    <t>Score</t>
  </si>
  <si>
    <t>SFX khi hạ gục quái</t>
  </si>
  <si>
    <t>Rock Destroyed</t>
  </si>
  <si>
    <t>SFX khi phá đá</t>
  </si>
  <si>
    <t>Space Shooter</t>
  </si>
  <si>
    <t>2D</t>
  </si>
  <si>
    <t>9:16 (Màn hình dọc)</t>
  </si>
  <si>
    <t>Hyper-casual</t>
  </si>
  <si>
    <t>Sử dụng các phím W-A-S-D để di chuyển nhân vật lên-trái-xuống-phải</t>
  </si>
  <si>
    <t>Enemies</t>
  </si>
  <si>
    <t>Player's ship bullet</t>
  </si>
  <si>
    <t>Enemies' ship bullet</t>
  </si>
  <si>
    <t>v</t>
  </si>
  <si>
    <t>Coin Consume</t>
  </si>
  <si>
    <t>Tiêu tiền trong shop</t>
  </si>
  <si>
    <t>HP</t>
  </si>
  <si>
    <t>Tàu vũ trụ người chơi điều khiển</t>
  </si>
  <si>
    <t>Đạn từ tàu vũ trụ người chơi điều khiển</t>
  </si>
  <si>
    <t>Kẻ địch của người chơi bao gồm các tàu địch và các tiểu hành tinh</t>
  </si>
  <si>
    <t>Đạn từ tàu vũ trụ địch</t>
  </si>
  <si>
    <t>Movement</t>
  </si>
  <si>
    <t>Fire</t>
  </si>
  <si>
    <t>Score &amp; coins</t>
  </si>
  <si>
    <t>Shop</t>
  </si>
  <si>
    <t>Spawn enemies</t>
  </si>
  <si>
    <t>Game 2D lấy chủ đề vũ trụ, màu sắc tối</t>
  </si>
  <si>
    <t>Khi tàu va chạm với kẻ thù</t>
  </si>
  <si>
    <t>Đạn sẽ sinh ra theo thời gian từ tàu của người chơi/địch</t>
  </si>
  <si>
    <t>Nhận điểm bắn hạ tàu địch</t>
  </si>
  <si>
    <t>Cửa hàng để mua/chọn tàu</t>
  </si>
  <si>
    <t>Cơ chế sinh kẻ địch theo thời gian</t>
  </si>
  <si>
    <t>White Ship</t>
  </si>
  <si>
    <t>Orange Ship</t>
  </si>
  <si>
    <t>Green Ship</t>
  </si>
  <si>
    <t>Enemy_1</t>
  </si>
  <si>
    <t>Enemy_2</t>
  </si>
  <si>
    <t>Enemy_3</t>
  </si>
  <si>
    <t>Enemy_4</t>
  </si>
  <si>
    <t>Bullet</t>
  </si>
  <si>
    <t>Big_Planet</t>
  </si>
  <si>
    <t>Small_Planet</t>
  </si>
  <si>
    <t>Third-person</t>
  </si>
  <si>
    <t>Level</t>
  </si>
  <si>
    <t>Wave</t>
  </si>
  <si>
    <t>Enemy No</t>
  </si>
  <si>
    <t>SpawnX Pos</t>
  </si>
  <si>
    <t>SpawnY Pos</t>
  </si>
  <si>
    <t>StopX Pos</t>
  </si>
  <si>
    <t>StopY Pos</t>
  </si>
  <si>
    <t>Enemy Type (1-5)</t>
  </si>
  <si>
    <t>Enemy spawn case</t>
  </si>
  <si>
    <t>1-2-3: 1-2-3</t>
  </si>
  <si>
    <t>4-5-6: 2-3-4</t>
  </si>
  <si>
    <t>7-8-9: 3-4-5</t>
  </si>
  <si>
    <t>10: 4-5</t>
  </si>
  <si>
    <t>Enemy_5</t>
  </si>
  <si>
    <t>StopY: 4.3 -&gt; 0.5</t>
  </si>
  <si>
    <t>StopX: -2.5 -&gt; 2.5</t>
  </si>
  <si>
    <t xml:space="preserve">SpawnX: (-2.5 -&gt; 2.5) / (-3.2 || 3.2) </t>
  </si>
  <si>
    <t>SpawnY: (5.2) / (4.3 -&gt; 0.5)</t>
  </si>
  <si>
    <t>Reward (coins)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</si>
</sst>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3F1A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</cellStyleXfs>
  <cellXfs count="145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2" borderId="1" xfId="0" applyFont="1" applyFill="1" applyBorder="1"/>
    <xf numFmtId="0" fontId="3" fillId="12" borderId="4" xfId="0" applyFont="1" applyFill="1" applyBorder="1" applyAlignment="1">
      <alignment vertical="center" wrapText="1"/>
    </xf>
    <xf numFmtId="0" fontId="3" fillId="11" borderId="7" xfId="0" applyFont="1" applyFill="1" applyBorder="1" applyAlignment="1">
      <alignment horizontal="center" wrapText="1"/>
    </xf>
    <xf numFmtId="0" fontId="3" fillId="11" borderId="3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 applyAlignment="1">
      <alignment vertical="center"/>
    </xf>
    <xf numFmtId="0" fontId="2" fillId="4" borderId="1" xfId="0" applyFont="1" applyFill="1" applyBorder="1" applyAlignment="1">
      <alignment horizontal="center"/>
    </xf>
    <xf numFmtId="0" fontId="0" fillId="8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2" borderId="1" xfId="3" applyFill="1" applyBorder="1" applyAlignment="1">
      <alignment horizontal="center" vertical="center"/>
    </xf>
    <xf numFmtId="0" fontId="7" fillId="5" borderId="1" xfId="2" applyFill="1" applyBorder="1" applyAlignment="1">
      <alignment horizontal="center" vertical="center"/>
    </xf>
    <xf numFmtId="0" fontId="8" fillId="2" borderId="6" xfId="3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/>
    </xf>
    <xf numFmtId="0" fontId="8" fillId="2" borderId="17" xfId="3" applyFill="1" applyBorder="1" applyAlignment="1">
      <alignment horizontal="center" vertical="center"/>
    </xf>
    <xf numFmtId="0" fontId="8" fillId="2" borderId="18" xfId="3" applyFill="1" applyBorder="1" applyAlignment="1">
      <alignment horizontal="center" vertical="center"/>
    </xf>
    <xf numFmtId="0" fontId="7" fillId="5" borderId="20" xfId="2" applyFill="1" applyBorder="1" applyAlignment="1">
      <alignment horizontal="center" vertical="center"/>
    </xf>
    <xf numFmtId="0" fontId="8" fillId="2" borderId="20" xfId="3" applyFill="1" applyBorder="1" applyAlignment="1">
      <alignment horizontal="center" vertical="center"/>
    </xf>
    <xf numFmtId="0" fontId="8" fillId="4" borderId="17" xfId="3" applyFill="1" applyBorder="1" applyAlignment="1">
      <alignment horizontal="center" vertical="center"/>
    </xf>
    <xf numFmtId="0" fontId="8" fillId="4" borderId="1" xfId="3" applyFill="1" applyBorder="1" applyAlignment="1">
      <alignment horizontal="center" vertical="center"/>
    </xf>
    <xf numFmtId="0" fontId="8" fillId="3" borderId="1" xfId="3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8" fillId="3" borderId="6" xfId="3" applyFill="1" applyBorder="1" applyAlignment="1">
      <alignment horizontal="center" vertical="center"/>
    </xf>
    <xf numFmtId="0" fontId="8" fillId="5" borderId="1" xfId="3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8" fillId="3" borderId="22" xfId="3" applyFill="1" applyBorder="1" applyAlignment="1">
      <alignment horizontal="center" vertical="center"/>
    </xf>
    <xf numFmtId="0" fontId="8" fillId="5" borderId="6" xfId="3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7" fillId="13" borderId="0" xfId="2"/>
    <xf numFmtId="0" fontId="9" fillId="15" borderId="11" xfId="4" applyBorder="1" applyAlignment="1">
      <alignment horizontal="left"/>
    </xf>
    <xf numFmtId="0" fontId="9" fillId="15" borderId="0" xfId="4"/>
    <xf numFmtId="0" fontId="0" fillId="3" borderId="2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8" fillId="4" borderId="6" xfId="3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/>
    </xf>
    <xf numFmtId="0" fontId="8" fillId="2" borderId="25" xfId="3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8" fillId="4" borderId="22" xfId="3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8" fillId="2" borderId="16" xfId="3" applyFill="1" applyBorder="1" applyAlignment="1">
      <alignment horizontal="center" vertical="center"/>
    </xf>
    <xf numFmtId="0" fontId="8" fillId="2" borderId="19" xfId="3" applyFill="1" applyBorder="1" applyAlignment="1">
      <alignment horizontal="center" vertical="center"/>
    </xf>
    <xf numFmtId="0" fontId="8" fillId="2" borderId="24" xfId="3" applyFill="1" applyBorder="1" applyAlignment="1">
      <alignment horizontal="center" vertical="center"/>
    </xf>
    <xf numFmtId="0" fontId="7" fillId="5" borderId="1" xfId="2" applyFill="1" applyBorder="1" applyAlignment="1">
      <alignment horizontal="center" vertical="center"/>
    </xf>
    <xf numFmtId="0" fontId="8" fillId="2" borderId="1" xfId="3" applyFill="1" applyBorder="1" applyAlignment="1">
      <alignment horizontal="center" vertical="center"/>
    </xf>
    <xf numFmtId="0" fontId="7" fillId="5" borderId="6" xfId="2" applyFill="1" applyBorder="1" applyAlignment="1">
      <alignment horizontal="center" vertical="center"/>
    </xf>
    <xf numFmtId="0" fontId="7" fillId="5" borderId="7" xfId="2" applyFill="1" applyBorder="1" applyAlignment="1">
      <alignment horizontal="center" vertical="center"/>
    </xf>
    <xf numFmtId="0" fontId="8" fillId="2" borderId="6" xfId="3" applyFill="1" applyBorder="1" applyAlignment="1">
      <alignment horizontal="center" vertical="center"/>
    </xf>
    <xf numFmtId="0" fontId="8" fillId="2" borderId="3" xfId="3" applyFill="1" applyBorder="1" applyAlignment="1">
      <alignment horizontal="center" vertical="center"/>
    </xf>
    <xf numFmtId="0" fontId="8" fillId="2" borderId="7" xfId="3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4" fillId="12" borderId="2" xfId="1" applyFill="1" applyBorder="1" applyAlignment="1">
      <alignment horizontal="left" vertical="center" wrapText="1"/>
    </xf>
    <xf numFmtId="0" fontId="4" fillId="12" borderId="5" xfId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5">
    <cellStyle name="Bad" xfId="4" builtinId="27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C3F1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9</xdr:row>
      <xdr:rowOff>133350</xdr:rowOff>
    </xdr:from>
    <xdr:to>
      <xdr:col>4</xdr:col>
      <xdr:colOff>7143751</xdr:colOff>
      <xdr:row>28</xdr:row>
      <xdr:rowOff>927795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34FFD0-3BBA-DD36-74ED-BBA4AD573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6" y="1828800"/>
          <a:ext cx="10134600" cy="4413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1</xdr:row>
      <xdr:rowOff>85725</xdr:rowOff>
    </xdr:from>
    <xdr:to>
      <xdr:col>1</xdr:col>
      <xdr:colOff>933542</xdr:colOff>
      <xdr:row>1</xdr:row>
      <xdr:rowOff>800200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15E6A9-98C6-8E5E-BFD4-04774C66D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00" y="276225"/>
          <a:ext cx="657317" cy="7144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</xdr:row>
      <xdr:rowOff>161925</xdr:rowOff>
    </xdr:from>
    <xdr:to>
      <xdr:col>1</xdr:col>
      <xdr:colOff>885909</xdr:colOff>
      <xdr:row>2</xdr:row>
      <xdr:rowOff>828768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12DB8F-F085-D554-CE68-0ABA2A712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1625" y="1304925"/>
          <a:ext cx="600159" cy="666843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3</xdr:row>
      <xdr:rowOff>152400</xdr:rowOff>
    </xdr:from>
    <xdr:to>
      <xdr:col>1</xdr:col>
      <xdr:colOff>885910</xdr:colOff>
      <xdr:row>3</xdr:row>
      <xdr:rowOff>762085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F18891-0441-2C3C-73B7-3A52C1556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2100" y="2295525"/>
          <a:ext cx="609685" cy="609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133350</xdr:rowOff>
    </xdr:from>
    <xdr:to>
      <xdr:col>3</xdr:col>
      <xdr:colOff>1114550</xdr:colOff>
      <xdr:row>1</xdr:row>
      <xdr:rowOff>962141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D88214-9DF2-A3A4-0014-4D48CD8D9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447675"/>
          <a:ext cx="895475" cy="82879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2</xdr:row>
      <xdr:rowOff>180975</xdr:rowOff>
    </xdr:from>
    <xdr:to>
      <xdr:col>3</xdr:col>
      <xdr:colOff>1266989</xdr:colOff>
      <xdr:row>2</xdr:row>
      <xdr:rowOff>1038345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BD90E0-A6D6-00EC-C145-4F26E9101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6050" y="1562100"/>
          <a:ext cx="1171739" cy="85737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3</xdr:row>
      <xdr:rowOff>76200</xdr:rowOff>
    </xdr:from>
    <xdr:to>
      <xdr:col>3</xdr:col>
      <xdr:colOff>1228879</xdr:colOff>
      <xdr:row>3</xdr:row>
      <xdr:rowOff>1047886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E17CE8-6B84-234B-EDF1-9F3AA9FE8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4625" y="2667000"/>
          <a:ext cx="1105054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4</xdr:row>
      <xdr:rowOff>152400</xdr:rowOff>
    </xdr:from>
    <xdr:to>
      <xdr:col>3</xdr:col>
      <xdr:colOff>1257457</xdr:colOff>
      <xdr:row>4</xdr:row>
      <xdr:rowOff>1133612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78BA70-F3DC-76E6-04F4-4F0F304A4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24150" y="3886200"/>
          <a:ext cx="1124107" cy="981212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5</xdr:row>
      <xdr:rowOff>85725</xdr:rowOff>
    </xdr:from>
    <xdr:to>
      <xdr:col>3</xdr:col>
      <xdr:colOff>1152651</xdr:colOff>
      <xdr:row>5</xdr:row>
      <xdr:rowOff>981200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FD0E2C-1870-4264-7A92-52D9CA1EB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38450" y="5105400"/>
          <a:ext cx="905001" cy="895475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1</xdr:row>
      <xdr:rowOff>66675</xdr:rowOff>
    </xdr:from>
    <xdr:to>
      <xdr:col>4</xdr:col>
      <xdr:colOff>904960</xdr:colOff>
      <xdr:row>1</xdr:row>
      <xdr:rowOff>1000255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94FC62-4970-CA95-A29A-FC0FE69A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38625" y="381000"/>
          <a:ext cx="609685" cy="93358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2</xdr:row>
      <xdr:rowOff>142875</xdr:rowOff>
    </xdr:from>
    <xdr:to>
      <xdr:col>4</xdr:col>
      <xdr:colOff>895435</xdr:colOff>
      <xdr:row>2</xdr:row>
      <xdr:rowOff>1076455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3AD0E1-5816-1A29-4887-30E5C29EB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29100" y="1524000"/>
          <a:ext cx="609685" cy="93358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3</xdr:row>
      <xdr:rowOff>142875</xdr:rowOff>
    </xdr:from>
    <xdr:to>
      <xdr:col>4</xdr:col>
      <xdr:colOff>1105040</xdr:colOff>
      <xdr:row>3</xdr:row>
      <xdr:rowOff>933560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6AA735-A734-9097-9914-94E0F0970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48125" y="2733675"/>
          <a:ext cx="1000265" cy="7906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</xdr:row>
      <xdr:rowOff>257175</xdr:rowOff>
    </xdr:from>
    <xdr:to>
      <xdr:col>4</xdr:col>
      <xdr:colOff>1105040</xdr:colOff>
      <xdr:row>4</xdr:row>
      <xdr:rowOff>1047860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610A45A-1AC2-FFC0-4ECD-E7CDBF9C9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48125" y="3990975"/>
          <a:ext cx="1000265" cy="79068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5</xdr:row>
      <xdr:rowOff>133350</xdr:rowOff>
    </xdr:from>
    <xdr:to>
      <xdr:col>4</xdr:col>
      <xdr:colOff>1095515</xdr:colOff>
      <xdr:row>5</xdr:row>
      <xdr:rowOff>924035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3A18A0-E5B6-2591-0A3C-257EC1E1F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38600" y="5153025"/>
          <a:ext cx="1000265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6</xdr:row>
      <xdr:rowOff>95250</xdr:rowOff>
    </xdr:from>
    <xdr:to>
      <xdr:col>3</xdr:col>
      <xdr:colOff>1295573</xdr:colOff>
      <xdr:row>6</xdr:row>
      <xdr:rowOff>1381304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762C358-10BD-3783-C41B-62CBAAD87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47950" y="6229350"/>
          <a:ext cx="1238423" cy="1286054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390525</xdr:colOff>
      <xdr:row>7</xdr:row>
      <xdr:rowOff>114300</xdr:rowOff>
    </xdr:from>
    <xdr:to>
      <xdr:col>3</xdr:col>
      <xdr:colOff>1019263</xdr:colOff>
      <xdr:row>7</xdr:row>
      <xdr:rowOff>762090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179D18-54F1-2763-789B-05983A033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81325" y="7715250"/>
          <a:ext cx="628738" cy="647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63B0-C8BF-4B83-B15A-D7B002532627}">
  <sheetPr>
    <tabColor rgb="FF00B050"/>
  </sheetPr>
  <dimension ref="A1:W47"/>
  <sheetViews>
    <sheetView topLeftCell="A25" workbookViewId="0">
      <selection activeCell="E41" sqref="E41"/>
    </sheetView>
  </sheetViews>
  <sheetFormatPr defaultRowHeight="15" x14ac:dyDescent="0.25"/>
  <cols>
    <col min="2" max="2" width="17.7109375" customWidth="1"/>
    <col min="4" max="4" width="21.5703125" customWidth="1"/>
    <col min="5" max="5" width="121.28515625" customWidth="1"/>
  </cols>
  <sheetData>
    <row r="1" spans="1:23" ht="14.45" customHeight="1" x14ac:dyDescent="0.25">
      <c r="A1" s="72" t="s">
        <v>47</v>
      </c>
      <c r="B1" s="72"/>
      <c r="C1" s="72"/>
      <c r="D1" s="72"/>
      <c r="E1" s="7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45" customHeight="1" x14ac:dyDescent="0.25">
      <c r="A2" s="72"/>
      <c r="B2" s="72"/>
      <c r="C2" s="72"/>
      <c r="D2" s="72"/>
      <c r="E2" s="7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74">
        <v>1</v>
      </c>
      <c r="B3" s="73" t="s">
        <v>7</v>
      </c>
      <c r="C3" s="73"/>
      <c r="D3" s="14" t="s">
        <v>8</v>
      </c>
      <c r="E3" s="2" t="s">
        <v>48</v>
      </c>
    </row>
    <row r="4" spans="1:23" x14ac:dyDescent="0.25">
      <c r="A4" s="74"/>
      <c r="B4" s="73"/>
      <c r="C4" s="73"/>
      <c r="D4" s="14" t="s">
        <v>9</v>
      </c>
      <c r="E4" s="2" t="s">
        <v>49</v>
      </c>
    </row>
    <row r="5" spans="1:23" x14ac:dyDescent="0.25">
      <c r="A5" s="74"/>
      <c r="B5" s="73"/>
      <c r="C5" s="73"/>
      <c r="D5" s="14" t="s">
        <v>10</v>
      </c>
      <c r="E5" s="2" t="s">
        <v>84</v>
      </c>
    </row>
    <row r="6" spans="1:23" x14ac:dyDescent="0.25">
      <c r="A6" s="74"/>
      <c r="B6" s="73"/>
      <c r="C6" s="73"/>
      <c r="D6" s="14" t="s">
        <v>11</v>
      </c>
      <c r="E6" s="2" t="s">
        <v>50</v>
      </c>
    </row>
    <row r="7" spans="1:23" x14ac:dyDescent="0.25">
      <c r="A7" s="74"/>
      <c r="B7" s="73"/>
      <c r="C7" s="73"/>
      <c r="D7" s="14" t="s">
        <v>12</v>
      </c>
      <c r="E7" s="2" t="s">
        <v>51</v>
      </c>
    </row>
    <row r="8" spans="1:23" x14ac:dyDescent="0.25">
      <c r="A8" s="79"/>
      <c r="B8" s="79"/>
      <c r="C8" s="79"/>
      <c r="D8" s="79"/>
      <c r="E8" s="79"/>
    </row>
    <row r="9" spans="1:23" x14ac:dyDescent="0.25">
      <c r="A9" s="3">
        <v>2</v>
      </c>
      <c r="B9" s="75" t="s">
        <v>0</v>
      </c>
      <c r="C9" s="75"/>
      <c r="D9" s="75"/>
      <c r="E9" s="4"/>
    </row>
    <row r="10" spans="1:23" x14ac:dyDescent="0.25">
      <c r="A10" s="76"/>
      <c r="B10" s="76"/>
      <c r="C10" s="76"/>
      <c r="D10" s="76"/>
      <c r="E10" s="76"/>
    </row>
    <row r="11" spans="1:23" x14ac:dyDescent="0.25">
      <c r="A11" s="77"/>
      <c r="B11" s="77"/>
      <c r="C11" s="77"/>
      <c r="D11" s="77"/>
      <c r="E11" s="77"/>
    </row>
    <row r="12" spans="1:23" x14ac:dyDescent="0.25">
      <c r="A12" s="77"/>
      <c r="B12" s="77"/>
      <c r="C12" s="77"/>
      <c r="D12" s="77"/>
      <c r="E12" s="77"/>
    </row>
    <row r="13" spans="1:23" x14ac:dyDescent="0.25">
      <c r="A13" s="77"/>
      <c r="B13" s="77"/>
      <c r="C13" s="77"/>
      <c r="D13" s="77"/>
      <c r="E13" s="77"/>
    </row>
    <row r="14" spans="1:23" x14ac:dyDescent="0.25">
      <c r="A14" s="77"/>
      <c r="B14" s="77"/>
      <c r="C14" s="77"/>
      <c r="D14" s="77"/>
      <c r="E14" s="77"/>
    </row>
    <row r="15" spans="1:23" x14ac:dyDescent="0.25">
      <c r="A15" s="77"/>
      <c r="B15" s="77"/>
      <c r="C15" s="77"/>
      <c r="D15" s="77"/>
      <c r="E15" s="77"/>
    </row>
    <row r="16" spans="1:23" x14ac:dyDescent="0.25">
      <c r="A16" s="77"/>
      <c r="B16" s="77"/>
      <c r="C16" s="77"/>
      <c r="D16" s="77"/>
      <c r="E16" s="77"/>
    </row>
    <row r="17" spans="1:5" x14ac:dyDescent="0.25">
      <c r="A17" s="77"/>
      <c r="B17" s="77"/>
      <c r="C17" s="77"/>
      <c r="D17" s="77"/>
      <c r="E17" s="77"/>
    </row>
    <row r="18" spans="1:5" x14ac:dyDescent="0.25">
      <c r="A18" s="77"/>
      <c r="B18" s="77"/>
      <c r="C18" s="77"/>
      <c r="D18" s="77"/>
      <c r="E18" s="77"/>
    </row>
    <row r="19" spans="1:5" x14ac:dyDescent="0.25">
      <c r="A19" s="77"/>
      <c r="B19" s="77"/>
      <c r="C19" s="77"/>
      <c r="D19" s="77"/>
      <c r="E19" s="77"/>
    </row>
    <row r="20" spans="1:5" x14ac:dyDescent="0.25">
      <c r="A20" s="77"/>
      <c r="B20" s="77"/>
      <c r="C20" s="77"/>
      <c r="D20" s="77"/>
      <c r="E20" s="77"/>
    </row>
    <row r="21" spans="1:5" x14ac:dyDescent="0.25">
      <c r="A21" s="77"/>
      <c r="B21" s="77"/>
      <c r="C21" s="77"/>
      <c r="D21" s="77"/>
      <c r="E21" s="77"/>
    </row>
    <row r="22" spans="1:5" x14ac:dyDescent="0.25">
      <c r="A22" s="77"/>
      <c r="B22" s="77"/>
      <c r="C22" s="77"/>
      <c r="D22" s="77"/>
      <c r="E22" s="77"/>
    </row>
    <row r="23" spans="1:5" x14ac:dyDescent="0.25">
      <c r="A23" s="77"/>
      <c r="B23" s="77"/>
      <c r="C23" s="77"/>
      <c r="D23" s="77"/>
      <c r="E23" s="77"/>
    </row>
    <row r="24" spans="1:5" x14ac:dyDescent="0.25">
      <c r="A24" s="77"/>
      <c r="B24" s="77"/>
      <c r="C24" s="77"/>
      <c r="D24" s="77"/>
      <c r="E24" s="77"/>
    </row>
    <row r="25" spans="1:5" x14ac:dyDescent="0.25">
      <c r="A25" s="77"/>
      <c r="B25" s="77"/>
      <c r="C25" s="77"/>
      <c r="D25" s="77"/>
      <c r="E25" s="77"/>
    </row>
    <row r="26" spans="1:5" x14ac:dyDescent="0.25">
      <c r="A26" s="77"/>
      <c r="B26" s="77"/>
      <c r="C26" s="77"/>
      <c r="D26" s="77"/>
      <c r="E26" s="77"/>
    </row>
    <row r="27" spans="1:5" x14ac:dyDescent="0.25">
      <c r="A27" s="77"/>
      <c r="B27" s="77"/>
      <c r="C27" s="77"/>
      <c r="D27" s="77"/>
      <c r="E27" s="77"/>
    </row>
    <row r="28" spans="1:5" x14ac:dyDescent="0.25">
      <c r="A28" s="77"/>
      <c r="B28" s="77"/>
      <c r="C28" s="77"/>
      <c r="D28" s="77"/>
      <c r="E28" s="77"/>
    </row>
    <row r="29" spans="1:5" ht="86.45" customHeight="1" x14ac:dyDescent="0.25">
      <c r="A29" s="78"/>
      <c r="B29" s="78"/>
      <c r="C29" s="78"/>
      <c r="D29" s="78"/>
      <c r="E29" s="78"/>
    </row>
    <row r="30" spans="1:5" x14ac:dyDescent="0.25">
      <c r="A30" s="95">
        <v>3</v>
      </c>
      <c r="B30" s="89" t="s">
        <v>1</v>
      </c>
      <c r="C30" s="90"/>
      <c r="D30" s="21" t="s">
        <v>27</v>
      </c>
      <c r="E30" s="5" t="s">
        <v>59</v>
      </c>
    </row>
    <row r="31" spans="1:5" x14ac:dyDescent="0.25">
      <c r="A31" s="96"/>
      <c r="B31" s="91"/>
      <c r="C31" s="92"/>
      <c r="D31" s="21" t="s">
        <v>53</v>
      </c>
      <c r="E31" s="5" t="s">
        <v>60</v>
      </c>
    </row>
    <row r="32" spans="1:5" x14ac:dyDescent="0.25">
      <c r="A32" s="96"/>
      <c r="B32" s="91"/>
      <c r="C32" s="92"/>
      <c r="D32" s="21" t="s">
        <v>52</v>
      </c>
      <c r="E32" s="5" t="s">
        <v>61</v>
      </c>
    </row>
    <row r="33" spans="1:5" x14ac:dyDescent="0.25">
      <c r="A33" s="97"/>
      <c r="B33" s="93"/>
      <c r="C33" s="94"/>
      <c r="D33" s="21" t="s">
        <v>54</v>
      </c>
      <c r="E33" s="6" t="s">
        <v>62</v>
      </c>
    </row>
    <row r="35" spans="1:5" ht="15" customHeight="1" x14ac:dyDescent="0.25">
      <c r="A35" s="86">
        <v>4</v>
      </c>
      <c r="B35" s="80" t="s">
        <v>2</v>
      </c>
      <c r="C35" s="81"/>
      <c r="D35" s="18" t="s">
        <v>63</v>
      </c>
      <c r="E35" s="23" t="s">
        <v>51</v>
      </c>
    </row>
    <row r="36" spans="1:5" ht="15" customHeight="1" x14ac:dyDescent="0.25">
      <c r="A36" s="87"/>
      <c r="B36" s="82"/>
      <c r="C36" s="83"/>
      <c r="D36" s="18" t="s">
        <v>64</v>
      </c>
      <c r="E36" s="13" t="s">
        <v>70</v>
      </c>
    </row>
    <row r="37" spans="1:5" ht="15" customHeight="1" x14ac:dyDescent="0.25">
      <c r="A37" s="87"/>
      <c r="B37" s="82"/>
      <c r="C37" s="83"/>
      <c r="D37" s="18" t="s">
        <v>65</v>
      </c>
      <c r="E37" s="23" t="s">
        <v>71</v>
      </c>
    </row>
    <row r="38" spans="1:5" ht="15" customHeight="1" x14ac:dyDescent="0.25">
      <c r="A38" s="87"/>
      <c r="B38" s="82"/>
      <c r="C38" s="83"/>
      <c r="D38" s="18" t="s">
        <v>66</v>
      </c>
      <c r="E38" s="23" t="s">
        <v>72</v>
      </c>
    </row>
    <row r="39" spans="1:5" ht="15" customHeight="1" x14ac:dyDescent="0.25">
      <c r="A39" s="88"/>
      <c r="B39" s="84"/>
      <c r="C39" s="85"/>
      <c r="D39" s="18" t="s">
        <v>67</v>
      </c>
      <c r="E39" s="23" t="s">
        <v>73</v>
      </c>
    </row>
    <row r="41" spans="1:5" x14ac:dyDescent="0.25">
      <c r="A41" s="3">
        <v>5</v>
      </c>
      <c r="B41" s="106" t="s">
        <v>3</v>
      </c>
      <c r="C41" s="107"/>
      <c r="D41" s="108"/>
      <c r="E41" s="4" t="s">
        <v>68</v>
      </c>
    </row>
    <row r="43" spans="1:5" x14ac:dyDescent="0.25">
      <c r="A43" s="105">
        <v>6</v>
      </c>
      <c r="B43" s="99" t="s">
        <v>4</v>
      </c>
      <c r="C43" s="100"/>
      <c r="D43" s="19" t="s">
        <v>5</v>
      </c>
      <c r="E43" s="5" t="s">
        <v>28</v>
      </c>
    </row>
    <row r="44" spans="1:5" x14ac:dyDescent="0.25">
      <c r="A44" s="105"/>
      <c r="B44" s="101"/>
      <c r="C44" s="102"/>
      <c r="D44" s="19" t="s">
        <v>6</v>
      </c>
      <c r="E44" s="5" t="s">
        <v>28</v>
      </c>
    </row>
    <row r="45" spans="1:5" x14ac:dyDescent="0.25">
      <c r="A45" s="105"/>
      <c r="B45" s="101"/>
      <c r="C45" s="102"/>
      <c r="D45" s="98" t="s">
        <v>22</v>
      </c>
      <c r="E45" s="20" t="s">
        <v>28</v>
      </c>
    </row>
    <row r="46" spans="1:5" x14ac:dyDescent="0.25">
      <c r="A46" s="105"/>
      <c r="B46" s="101"/>
      <c r="C46" s="102"/>
      <c r="D46" s="98"/>
      <c r="E46" s="20" t="s">
        <v>28</v>
      </c>
    </row>
    <row r="47" spans="1:5" x14ac:dyDescent="0.25">
      <c r="A47" s="105"/>
      <c r="B47" s="103"/>
      <c r="C47" s="104"/>
      <c r="D47" s="98"/>
      <c r="E47" s="20" t="s">
        <v>28</v>
      </c>
    </row>
  </sheetData>
  <mergeCells count="14">
    <mergeCell ref="B35:C39"/>
    <mergeCell ref="A35:A39"/>
    <mergeCell ref="B30:C33"/>
    <mergeCell ref="A30:A33"/>
    <mergeCell ref="D45:D47"/>
    <mergeCell ref="B43:C47"/>
    <mergeCell ref="A43:A47"/>
    <mergeCell ref="B41:D41"/>
    <mergeCell ref="A1:E2"/>
    <mergeCell ref="B3:C7"/>
    <mergeCell ref="A3:A7"/>
    <mergeCell ref="B9:D9"/>
    <mergeCell ref="A10:E29"/>
    <mergeCell ref="A8:E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2548-3295-4042-A699-8C048E4B67F5}">
  <sheetPr>
    <tabColor rgb="FF00B050"/>
  </sheetPr>
  <dimension ref="A1:C3"/>
  <sheetViews>
    <sheetView workbookViewId="0">
      <selection activeCell="B3" sqref="B3"/>
    </sheetView>
  </sheetViews>
  <sheetFormatPr defaultRowHeight="15" x14ac:dyDescent="0.25"/>
  <cols>
    <col min="1" max="1" width="12.42578125" customWidth="1"/>
    <col min="2" max="2" width="26" customWidth="1"/>
    <col min="3" max="3" width="84.28515625" customWidth="1"/>
  </cols>
  <sheetData>
    <row r="1" spans="1:3" x14ac:dyDescent="0.25">
      <c r="A1" s="7" t="s">
        <v>15</v>
      </c>
      <c r="B1" s="7" t="s">
        <v>16</v>
      </c>
      <c r="C1" s="7" t="s">
        <v>17</v>
      </c>
    </row>
    <row r="2" spans="1:3" x14ac:dyDescent="0.25">
      <c r="A2" s="24" t="s">
        <v>13</v>
      </c>
      <c r="B2" s="4" t="s">
        <v>32</v>
      </c>
      <c r="C2" s="4"/>
    </row>
    <row r="3" spans="1:3" x14ac:dyDescent="0.25">
      <c r="A3" s="24" t="s">
        <v>14</v>
      </c>
      <c r="B3" s="4" t="s">
        <v>69</v>
      </c>
      <c r="C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2861-E388-4AA2-A0A7-AE7E1370AC6D}">
  <sheetPr>
    <tabColor rgb="FF00B050"/>
  </sheetPr>
  <dimension ref="A1:D4"/>
  <sheetViews>
    <sheetView workbookViewId="0">
      <selection sqref="A1:D1"/>
    </sheetView>
  </sheetViews>
  <sheetFormatPr defaultRowHeight="15" x14ac:dyDescent="0.25"/>
  <cols>
    <col min="1" max="1" width="19.28515625" customWidth="1"/>
    <col min="2" max="2" width="18.28515625" customWidth="1"/>
    <col min="3" max="3" width="44.5703125" customWidth="1"/>
    <col min="4" max="4" width="44.7109375" customWidth="1"/>
    <col min="5" max="5" width="17.85546875" customWidth="1"/>
  </cols>
  <sheetData>
    <row r="1" spans="1:4" x14ac:dyDescent="0.25">
      <c r="A1" s="8" t="s">
        <v>19</v>
      </c>
      <c r="B1" s="8" t="s">
        <v>18</v>
      </c>
      <c r="C1" s="8" t="s">
        <v>20</v>
      </c>
      <c r="D1" s="8" t="s">
        <v>17</v>
      </c>
    </row>
    <row r="2" spans="1:4" ht="75" customHeight="1" x14ac:dyDescent="0.25">
      <c r="A2" s="22" t="s">
        <v>74</v>
      </c>
      <c r="B2" s="22"/>
      <c r="C2" s="22" t="s">
        <v>29</v>
      </c>
      <c r="D2" s="22"/>
    </row>
    <row r="3" spans="1:4" ht="78.75" customHeight="1" x14ac:dyDescent="0.25">
      <c r="A3" s="22" t="s">
        <v>75</v>
      </c>
      <c r="B3" s="22"/>
      <c r="C3" s="22" t="s">
        <v>29</v>
      </c>
      <c r="D3" s="22"/>
    </row>
    <row r="4" spans="1:4" ht="75.75" customHeight="1" x14ac:dyDescent="0.25">
      <c r="A4" s="22" t="s">
        <v>76</v>
      </c>
      <c r="B4" s="22"/>
      <c r="C4" s="22" t="s">
        <v>29</v>
      </c>
      <c r="D4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0F7F-4765-426A-BDB7-172FFDA220EA}">
  <sheetPr>
    <tabColor rgb="FF00B050"/>
  </sheetPr>
  <dimension ref="A1:E8"/>
  <sheetViews>
    <sheetView workbookViewId="0">
      <selection activeCell="B6" sqref="B6"/>
    </sheetView>
  </sheetViews>
  <sheetFormatPr defaultRowHeight="15" x14ac:dyDescent="0.25"/>
  <cols>
    <col min="2" max="2" width="17.7109375" customWidth="1"/>
    <col min="3" max="3" width="12" customWidth="1"/>
    <col min="4" max="4" width="20.28515625" customWidth="1"/>
    <col min="5" max="5" width="18.140625" customWidth="1"/>
  </cols>
  <sheetData>
    <row r="1" spans="1:5" ht="25.15" customHeight="1" x14ac:dyDescent="0.25">
      <c r="A1" s="25" t="s">
        <v>24</v>
      </c>
      <c r="B1" s="25" t="s">
        <v>52</v>
      </c>
      <c r="C1" s="25" t="s">
        <v>58</v>
      </c>
      <c r="D1" s="25" t="s">
        <v>33</v>
      </c>
      <c r="E1" s="25" t="s">
        <v>81</v>
      </c>
    </row>
    <row r="2" spans="1:5" ht="84" customHeight="1" x14ac:dyDescent="0.25">
      <c r="A2" s="12">
        <v>1</v>
      </c>
      <c r="B2" s="23" t="s">
        <v>77</v>
      </c>
      <c r="C2" s="12">
        <v>4</v>
      </c>
      <c r="D2" s="12"/>
      <c r="E2" s="12"/>
    </row>
    <row r="3" spans="1:5" ht="95.25" customHeight="1" x14ac:dyDescent="0.25">
      <c r="A3" s="12">
        <v>2</v>
      </c>
      <c r="B3" s="23" t="s">
        <v>78</v>
      </c>
      <c r="C3" s="12">
        <v>6</v>
      </c>
      <c r="D3" s="12"/>
      <c r="E3" s="12"/>
    </row>
    <row r="4" spans="1:5" ht="90" customHeight="1" x14ac:dyDescent="0.25">
      <c r="A4" s="12">
        <v>3</v>
      </c>
      <c r="B4" s="23" t="s">
        <v>79</v>
      </c>
      <c r="C4" s="12">
        <v>16</v>
      </c>
      <c r="D4" s="12"/>
      <c r="E4" s="12"/>
    </row>
    <row r="5" spans="1:5" ht="101.25" customHeight="1" x14ac:dyDescent="0.25">
      <c r="A5" s="12">
        <v>4</v>
      </c>
      <c r="B5" s="23" t="s">
        <v>80</v>
      </c>
      <c r="C5" s="12">
        <v>32</v>
      </c>
      <c r="D5" s="12"/>
      <c r="E5" s="12"/>
    </row>
    <row r="6" spans="1:5" ht="87.75" customHeight="1" x14ac:dyDescent="0.25">
      <c r="A6" s="12">
        <v>5</v>
      </c>
      <c r="B6" s="23" t="s">
        <v>98</v>
      </c>
      <c r="C6" s="12">
        <v>60</v>
      </c>
      <c r="D6" s="12"/>
      <c r="E6" s="12"/>
    </row>
    <row r="7" spans="1:5" ht="115.5" customHeight="1" x14ac:dyDescent="0.25">
      <c r="A7" s="12">
        <v>6</v>
      </c>
      <c r="B7" s="23" t="s">
        <v>82</v>
      </c>
      <c r="C7" s="12">
        <v>18</v>
      </c>
      <c r="D7" s="12"/>
      <c r="E7" s="12"/>
    </row>
    <row r="8" spans="1:5" ht="71.25" customHeight="1" x14ac:dyDescent="0.25">
      <c r="A8" s="12">
        <v>7</v>
      </c>
      <c r="B8" s="23" t="s">
        <v>83</v>
      </c>
      <c r="C8" s="12">
        <v>8</v>
      </c>
      <c r="D8" s="12"/>
      <c r="E8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81EE-BF56-471A-98DB-358DBC6C0B38}">
  <sheetPr>
    <tabColor rgb="FF00B050"/>
  </sheetPr>
  <dimension ref="A1:N313"/>
  <sheetViews>
    <sheetView zoomScale="120" zoomScaleNormal="120" workbookViewId="0">
      <pane ySplit="1" topLeftCell="A85" activePane="bottomLeft" state="frozen"/>
      <selection pane="bottomLeft" activeCell="F93" sqref="F93"/>
    </sheetView>
  </sheetViews>
  <sheetFormatPr defaultRowHeight="15" x14ac:dyDescent="0.25"/>
  <cols>
    <col min="3" max="5" width="18.140625" customWidth="1"/>
    <col min="6" max="8" width="18.42578125" customWidth="1"/>
    <col min="9" max="9" width="18.28515625" customWidth="1"/>
    <col min="11" max="11" width="36.28515625" customWidth="1"/>
    <col min="12" max="12" width="27" customWidth="1"/>
    <col min="13" max="13" width="21" customWidth="1"/>
    <col min="14" max="14" width="21.7109375" customWidth="1"/>
  </cols>
  <sheetData>
    <row r="1" spans="1:14" ht="15.75" thickBot="1" x14ac:dyDescent="0.3">
      <c r="A1" s="34" t="s">
        <v>85</v>
      </c>
      <c r="B1" s="34" t="s">
        <v>86</v>
      </c>
      <c r="C1" s="34" t="s">
        <v>92</v>
      </c>
      <c r="D1" s="34" t="s">
        <v>93</v>
      </c>
      <c r="E1" s="34" t="s">
        <v>87</v>
      </c>
      <c r="F1" s="34" t="s">
        <v>88</v>
      </c>
      <c r="G1" s="34" t="s">
        <v>89</v>
      </c>
      <c r="H1" s="34" t="s">
        <v>90</v>
      </c>
      <c r="I1" s="34" t="s">
        <v>91</v>
      </c>
      <c r="K1" s="65" t="s">
        <v>101</v>
      </c>
      <c r="L1" s="65" t="s">
        <v>102</v>
      </c>
      <c r="M1" s="65" t="s">
        <v>100</v>
      </c>
      <c r="N1" s="65" t="s">
        <v>99</v>
      </c>
    </row>
    <row r="2" spans="1:14" x14ac:dyDescent="0.25">
      <c r="A2" s="130">
        <v>1</v>
      </c>
      <c r="B2" s="35">
        <v>1</v>
      </c>
      <c r="C2" s="35">
        <v>1</v>
      </c>
      <c r="D2" s="35">
        <v>1</v>
      </c>
      <c r="E2" s="35">
        <v>1</v>
      </c>
      <c r="F2" s="35">
        <v>0</v>
      </c>
      <c r="G2" s="35">
        <v>5.2</v>
      </c>
      <c r="H2" s="35">
        <f t="shared" ref="H2:H7" si="0">F2</f>
        <v>0</v>
      </c>
      <c r="I2" s="36">
        <v>4.3</v>
      </c>
    </row>
    <row r="3" spans="1:14" x14ac:dyDescent="0.25">
      <c r="A3" s="131"/>
      <c r="B3" s="133">
        <v>2</v>
      </c>
      <c r="C3" s="133">
        <v>1</v>
      </c>
      <c r="D3" s="135">
        <v>1</v>
      </c>
      <c r="E3" s="32">
        <v>1</v>
      </c>
      <c r="F3" s="32">
        <v>-1</v>
      </c>
      <c r="G3" s="32">
        <v>5.2</v>
      </c>
      <c r="H3" s="32">
        <f t="shared" si="0"/>
        <v>-1</v>
      </c>
      <c r="I3" s="37">
        <v>4.2</v>
      </c>
      <c r="K3" s="59" t="s">
        <v>94</v>
      </c>
      <c r="L3" s="58" t="s">
        <v>95</v>
      </c>
      <c r="M3" s="60" t="s">
        <v>96</v>
      </c>
      <c r="N3" s="60" t="s">
        <v>97</v>
      </c>
    </row>
    <row r="4" spans="1:14" x14ac:dyDescent="0.25">
      <c r="A4" s="131"/>
      <c r="B4" s="133"/>
      <c r="C4" s="133"/>
      <c r="D4" s="136"/>
      <c r="E4" s="32">
        <v>2</v>
      </c>
      <c r="F4" s="32">
        <v>1</v>
      </c>
      <c r="G4" s="32">
        <v>5.2</v>
      </c>
      <c r="H4" s="32">
        <f t="shared" si="0"/>
        <v>1</v>
      </c>
      <c r="I4" s="37">
        <v>4.2</v>
      </c>
    </row>
    <row r="5" spans="1:14" x14ac:dyDescent="0.25">
      <c r="A5" s="131"/>
      <c r="B5" s="134">
        <v>3</v>
      </c>
      <c r="C5" s="134">
        <v>1</v>
      </c>
      <c r="D5" s="137">
        <v>1</v>
      </c>
      <c r="E5" s="31">
        <v>1</v>
      </c>
      <c r="F5" s="31">
        <v>-2.5</v>
      </c>
      <c r="G5" s="31">
        <v>5.2</v>
      </c>
      <c r="H5" s="31">
        <f t="shared" si="0"/>
        <v>-2.5</v>
      </c>
      <c r="I5" s="38">
        <v>4</v>
      </c>
    </row>
    <row r="6" spans="1:14" x14ac:dyDescent="0.25">
      <c r="A6" s="131"/>
      <c r="B6" s="134"/>
      <c r="C6" s="134"/>
      <c r="D6" s="138"/>
      <c r="E6" s="31">
        <v>2</v>
      </c>
      <c r="F6" s="31">
        <f>-2.5+0.7</f>
        <v>-1.8</v>
      </c>
      <c r="G6" s="31">
        <v>5.2</v>
      </c>
      <c r="H6" s="31">
        <f t="shared" si="0"/>
        <v>-1.8</v>
      </c>
      <c r="I6" s="38">
        <v>4</v>
      </c>
    </row>
    <row r="7" spans="1:14" x14ac:dyDescent="0.25">
      <c r="A7" s="131"/>
      <c r="B7" s="134"/>
      <c r="C7" s="134"/>
      <c r="D7" s="139"/>
      <c r="E7" s="31">
        <v>3</v>
      </c>
      <c r="F7" s="31">
        <f>-1.8+0.7</f>
        <v>-1.1000000000000001</v>
      </c>
      <c r="G7" s="31">
        <v>5.2</v>
      </c>
      <c r="H7" s="31">
        <f t="shared" si="0"/>
        <v>-1.1000000000000001</v>
      </c>
      <c r="I7" s="38">
        <v>4</v>
      </c>
    </row>
    <row r="8" spans="1:14" x14ac:dyDescent="0.25">
      <c r="A8" s="131"/>
      <c r="B8" s="32">
        <v>4</v>
      </c>
      <c r="C8" s="32">
        <v>1</v>
      </c>
      <c r="D8" s="32">
        <v>2</v>
      </c>
      <c r="E8" s="32">
        <v>1</v>
      </c>
      <c r="F8" s="32">
        <v>3.2</v>
      </c>
      <c r="G8" s="32">
        <v>4</v>
      </c>
      <c r="H8" s="32">
        <v>2.5</v>
      </c>
      <c r="I8" s="37">
        <f>G8</f>
        <v>4</v>
      </c>
    </row>
    <row r="9" spans="1:14" x14ac:dyDescent="0.25">
      <c r="A9" s="131"/>
      <c r="B9" s="134">
        <v>5</v>
      </c>
      <c r="C9" s="134">
        <v>1</v>
      </c>
      <c r="D9" s="137">
        <v>2</v>
      </c>
      <c r="E9" s="31">
        <v>1</v>
      </c>
      <c r="F9" s="31">
        <v>-3.2</v>
      </c>
      <c r="G9" s="31">
        <v>4</v>
      </c>
      <c r="H9" s="31">
        <f>-2.5+0.7</f>
        <v>-1.8</v>
      </c>
      <c r="I9" s="38">
        <f>G9</f>
        <v>4</v>
      </c>
    </row>
    <row r="10" spans="1:14" x14ac:dyDescent="0.25">
      <c r="A10" s="131"/>
      <c r="B10" s="134"/>
      <c r="C10" s="134"/>
      <c r="D10" s="139"/>
      <c r="E10" s="31">
        <v>2</v>
      </c>
      <c r="F10" s="31">
        <v>-3.2</v>
      </c>
      <c r="G10" s="31">
        <v>4</v>
      </c>
      <c r="H10" s="31">
        <f>-2.5</f>
        <v>-2.5</v>
      </c>
      <c r="I10" s="38">
        <f>G10</f>
        <v>4</v>
      </c>
    </row>
    <row r="11" spans="1:14" x14ac:dyDescent="0.25">
      <c r="A11" s="131"/>
      <c r="B11" s="32">
        <v>6</v>
      </c>
      <c r="C11" s="32">
        <v>2</v>
      </c>
      <c r="D11" s="32">
        <v>1</v>
      </c>
      <c r="E11" s="32">
        <v>1</v>
      </c>
      <c r="F11" s="32">
        <v>0</v>
      </c>
      <c r="G11" s="32">
        <v>5.2</v>
      </c>
      <c r="H11" s="32">
        <f t="shared" ref="H11:H17" si="1">F11</f>
        <v>0</v>
      </c>
      <c r="I11" s="37">
        <v>4.3</v>
      </c>
    </row>
    <row r="12" spans="1:14" x14ac:dyDescent="0.25">
      <c r="A12" s="131"/>
      <c r="B12" s="134">
        <v>7</v>
      </c>
      <c r="C12" s="134">
        <v>2</v>
      </c>
      <c r="D12" s="137">
        <v>1</v>
      </c>
      <c r="E12" s="31">
        <v>1</v>
      </c>
      <c r="F12" s="31">
        <v>-1</v>
      </c>
      <c r="G12" s="31">
        <v>5.2</v>
      </c>
      <c r="H12" s="31">
        <f t="shared" si="1"/>
        <v>-1</v>
      </c>
      <c r="I12" s="38">
        <v>4.2</v>
      </c>
    </row>
    <row r="13" spans="1:14" ht="15.75" thickBot="1" x14ac:dyDescent="0.3">
      <c r="A13" s="132"/>
      <c r="B13" s="137"/>
      <c r="C13" s="137"/>
      <c r="D13" s="138"/>
      <c r="E13" s="33">
        <v>2</v>
      </c>
      <c r="F13" s="33">
        <v>1</v>
      </c>
      <c r="G13" s="33">
        <v>5.2</v>
      </c>
      <c r="H13" s="33">
        <f t="shared" si="1"/>
        <v>1</v>
      </c>
      <c r="I13" s="66">
        <v>4.2</v>
      </c>
    </row>
    <row r="14" spans="1:14" x14ac:dyDescent="0.25">
      <c r="A14" s="117">
        <v>2</v>
      </c>
      <c r="B14" s="114">
        <v>1</v>
      </c>
      <c r="C14" s="114">
        <v>1</v>
      </c>
      <c r="D14" s="114">
        <v>1</v>
      </c>
      <c r="E14" s="39">
        <v>1</v>
      </c>
      <c r="F14" s="42">
        <v>0</v>
      </c>
      <c r="G14" s="42">
        <v>5.2</v>
      </c>
      <c r="H14" s="42">
        <f t="shared" si="1"/>
        <v>0</v>
      </c>
      <c r="I14" s="52">
        <v>4.2</v>
      </c>
    </row>
    <row r="15" spans="1:14" x14ac:dyDescent="0.25">
      <c r="A15" s="118"/>
      <c r="B15" s="105"/>
      <c r="C15" s="105"/>
      <c r="D15" s="105"/>
      <c r="E15" s="40">
        <v>2</v>
      </c>
      <c r="F15" s="30">
        <v>0.7</v>
      </c>
      <c r="G15" s="30">
        <v>5.2</v>
      </c>
      <c r="H15" s="30">
        <f t="shared" si="1"/>
        <v>0.7</v>
      </c>
      <c r="I15" s="53">
        <v>4.2</v>
      </c>
    </row>
    <row r="16" spans="1:14" x14ac:dyDescent="0.25">
      <c r="A16" s="118"/>
      <c r="B16" s="109">
        <v>2</v>
      </c>
      <c r="C16" s="109">
        <v>2</v>
      </c>
      <c r="D16" s="109">
        <v>1</v>
      </c>
      <c r="E16" s="41">
        <v>1</v>
      </c>
      <c r="F16" s="3">
        <v>-1</v>
      </c>
      <c r="G16" s="3">
        <v>5.2</v>
      </c>
      <c r="H16" s="3">
        <f t="shared" si="1"/>
        <v>-1</v>
      </c>
      <c r="I16" s="54">
        <v>4</v>
      </c>
    </row>
    <row r="17" spans="1:9" x14ac:dyDescent="0.25">
      <c r="A17" s="118"/>
      <c r="B17" s="109"/>
      <c r="C17" s="109"/>
      <c r="D17" s="109"/>
      <c r="E17" s="41">
        <v>2</v>
      </c>
      <c r="F17" s="3">
        <v>-1.7</v>
      </c>
      <c r="G17" s="3">
        <v>5.2</v>
      </c>
      <c r="H17" s="3">
        <f t="shared" si="1"/>
        <v>-1.7</v>
      </c>
      <c r="I17" s="54">
        <v>4</v>
      </c>
    </row>
    <row r="18" spans="1:9" x14ac:dyDescent="0.25">
      <c r="A18" s="118"/>
      <c r="B18" s="105">
        <v>3</v>
      </c>
      <c r="C18" s="105">
        <v>1</v>
      </c>
      <c r="D18" s="105">
        <v>2</v>
      </c>
      <c r="E18" s="40">
        <v>1</v>
      </c>
      <c r="F18" s="30">
        <v>-3.2</v>
      </c>
      <c r="G18" s="30">
        <v>3.5</v>
      </c>
      <c r="H18" s="30">
        <f t="shared" ref="H18:H19" si="2">H19+0.7</f>
        <v>-0.40000000000000013</v>
      </c>
      <c r="I18" s="53">
        <f>G18</f>
        <v>3.5</v>
      </c>
    </row>
    <row r="19" spans="1:9" x14ac:dyDescent="0.25">
      <c r="A19" s="118"/>
      <c r="B19" s="105"/>
      <c r="C19" s="105"/>
      <c r="D19" s="105"/>
      <c r="E19" s="40">
        <v>2</v>
      </c>
      <c r="F19" s="30">
        <v>-3.2</v>
      </c>
      <c r="G19" s="30">
        <v>3.5</v>
      </c>
      <c r="H19" s="30">
        <f t="shared" si="2"/>
        <v>-1.1000000000000001</v>
      </c>
      <c r="I19" s="53">
        <f t="shared" ref="I19:I21" si="3">G19</f>
        <v>3.5</v>
      </c>
    </row>
    <row r="20" spans="1:9" x14ac:dyDescent="0.25">
      <c r="A20" s="118"/>
      <c r="B20" s="105"/>
      <c r="C20" s="105"/>
      <c r="D20" s="105"/>
      <c r="E20" s="40">
        <v>3</v>
      </c>
      <c r="F20" s="30">
        <v>-3.2</v>
      </c>
      <c r="G20" s="30">
        <v>3.5</v>
      </c>
      <c r="H20" s="30">
        <f>H21+0.7</f>
        <v>-1.8</v>
      </c>
      <c r="I20" s="53">
        <f t="shared" si="3"/>
        <v>3.5</v>
      </c>
    </row>
    <row r="21" spans="1:9" x14ac:dyDescent="0.25">
      <c r="A21" s="118"/>
      <c r="B21" s="105"/>
      <c r="C21" s="105"/>
      <c r="D21" s="105"/>
      <c r="E21" s="40">
        <v>4</v>
      </c>
      <c r="F21" s="30">
        <v>-3.2</v>
      </c>
      <c r="G21" s="30">
        <v>3.5</v>
      </c>
      <c r="H21" s="30">
        <v>-2.5</v>
      </c>
      <c r="I21" s="53">
        <f t="shared" si="3"/>
        <v>3.5</v>
      </c>
    </row>
    <row r="22" spans="1:9" x14ac:dyDescent="0.25">
      <c r="A22" s="118"/>
      <c r="B22" s="109">
        <v>4</v>
      </c>
      <c r="C22" s="109">
        <v>1</v>
      </c>
      <c r="D22" s="109">
        <v>1</v>
      </c>
      <c r="E22" s="41">
        <v>1</v>
      </c>
      <c r="F22" s="3">
        <v>2.5</v>
      </c>
      <c r="G22" s="3">
        <v>5.2</v>
      </c>
      <c r="H22" s="3">
        <f>F22</f>
        <v>2.5</v>
      </c>
      <c r="I22" s="54">
        <v>4</v>
      </c>
    </row>
    <row r="23" spans="1:9" x14ac:dyDescent="0.25">
      <c r="A23" s="118"/>
      <c r="B23" s="109"/>
      <c r="C23" s="109"/>
      <c r="D23" s="109"/>
      <c r="E23" s="41">
        <v>2</v>
      </c>
      <c r="F23" s="3">
        <f>F22-0.7</f>
        <v>1.8</v>
      </c>
      <c r="G23" s="3">
        <v>5.2</v>
      </c>
      <c r="H23" s="3">
        <f t="shared" ref="H23:H24" si="4">F23</f>
        <v>1.8</v>
      </c>
      <c r="I23" s="54">
        <v>4</v>
      </c>
    </row>
    <row r="24" spans="1:9" x14ac:dyDescent="0.25">
      <c r="A24" s="118"/>
      <c r="B24" s="109"/>
      <c r="C24" s="109"/>
      <c r="D24" s="109"/>
      <c r="E24" s="41">
        <v>3</v>
      </c>
      <c r="F24" s="3">
        <f>F23-0.7</f>
        <v>1.1000000000000001</v>
      </c>
      <c r="G24" s="3">
        <v>5.2</v>
      </c>
      <c r="H24" s="3">
        <f t="shared" si="4"/>
        <v>1.1000000000000001</v>
      </c>
      <c r="I24" s="54">
        <v>4</v>
      </c>
    </row>
    <row r="25" spans="1:9" x14ac:dyDescent="0.25">
      <c r="A25" s="118"/>
      <c r="B25" s="105">
        <v>5</v>
      </c>
      <c r="C25" s="105">
        <v>2</v>
      </c>
      <c r="D25" s="105">
        <v>2</v>
      </c>
      <c r="E25" s="40">
        <v>1</v>
      </c>
      <c r="F25" s="30">
        <v>3.2</v>
      </c>
      <c r="G25" s="30">
        <v>4</v>
      </c>
      <c r="H25" s="30">
        <v>1.8</v>
      </c>
      <c r="I25" s="53">
        <v>4</v>
      </c>
    </row>
    <row r="26" spans="1:9" x14ac:dyDescent="0.25">
      <c r="A26" s="118"/>
      <c r="B26" s="105"/>
      <c r="C26" s="105"/>
      <c r="D26" s="105"/>
      <c r="E26" s="40">
        <v>2</v>
      </c>
      <c r="F26" s="30">
        <v>3.2</v>
      </c>
      <c r="G26" s="30">
        <v>3.3</v>
      </c>
      <c r="H26" s="30">
        <v>2.5</v>
      </c>
      <c r="I26" s="53">
        <v>3.3</v>
      </c>
    </row>
    <row r="27" spans="1:9" x14ac:dyDescent="0.25">
      <c r="A27" s="118"/>
      <c r="B27" s="109">
        <v>6</v>
      </c>
      <c r="C27" s="109">
        <v>2</v>
      </c>
      <c r="D27" s="109">
        <v>2</v>
      </c>
      <c r="E27" s="41">
        <v>1</v>
      </c>
      <c r="F27" s="3">
        <v>-3.2</v>
      </c>
      <c r="G27" s="3">
        <v>3</v>
      </c>
      <c r="H27" s="3">
        <f>H28+0.7</f>
        <v>-1.1000000000000001</v>
      </c>
      <c r="I27" s="54">
        <v>3</v>
      </c>
    </row>
    <row r="28" spans="1:9" x14ac:dyDescent="0.25">
      <c r="A28" s="118"/>
      <c r="B28" s="109"/>
      <c r="C28" s="109"/>
      <c r="D28" s="109"/>
      <c r="E28" s="41">
        <v>2</v>
      </c>
      <c r="F28" s="3">
        <v>-3.2</v>
      </c>
      <c r="G28" s="3">
        <v>3</v>
      </c>
      <c r="H28" s="3">
        <f>H29+0.7</f>
        <v>-1.8</v>
      </c>
      <c r="I28" s="54">
        <v>3</v>
      </c>
    </row>
    <row r="29" spans="1:9" x14ac:dyDescent="0.25">
      <c r="A29" s="118"/>
      <c r="B29" s="109"/>
      <c r="C29" s="109"/>
      <c r="D29" s="109"/>
      <c r="E29" s="41">
        <v>3</v>
      </c>
      <c r="F29" s="3">
        <v>-3.2</v>
      </c>
      <c r="G29" s="3">
        <v>3</v>
      </c>
      <c r="H29" s="3">
        <v>-2.5</v>
      </c>
      <c r="I29" s="54">
        <v>3</v>
      </c>
    </row>
    <row r="30" spans="1:9" x14ac:dyDescent="0.25">
      <c r="A30" s="118"/>
      <c r="B30" s="105">
        <v>7</v>
      </c>
      <c r="C30" s="105">
        <v>1</v>
      </c>
      <c r="D30" s="105">
        <v>2</v>
      </c>
      <c r="E30" s="40">
        <v>1</v>
      </c>
      <c r="F30" s="30">
        <v>3.2</v>
      </c>
      <c r="G30" s="30">
        <v>4</v>
      </c>
      <c r="H30" s="30">
        <f t="shared" ref="H30:H31" si="5">H31-0.7</f>
        <v>0.40000000000000013</v>
      </c>
      <c r="I30" s="53">
        <v>4</v>
      </c>
    </row>
    <row r="31" spans="1:9" x14ac:dyDescent="0.25">
      <c r="A31" s="118"/>
      <c r="B31" s="105"/>
      <c r="C31" s="105"/>
      <c r="D31" s="105"/>
      <c r="E31" s="40">
        <v>2</v>
      </c>
      <c r="F31" s="30">
        <v>3.2</v>
      </c>
      <c r="G31" s="30">
        <v>4</v>
      </c>
      <c r="H31" s="30">
        <f t="shared" si="5"/>
        <v>1.1000000000000001</v>
      </c>
      <c r="I31" s="53">
        <v>4</v>
      </c>
    </row>
    <row r="32" spans="1:9" x14ac:dyDescent="0.25">
      <c r="A32" s="118"/>
      <c r="B32" s="105"/>
      <c r="C32" s="105"/>
      <c r="D32" s="105"/>
      <c r="E32" s="40">
        <v>3</v>
      </c>
      <c r="F32" s="30">
        <v>3.2</v>
      </c>
      <c r="G32" s="30">
        <v>4</v>
      </c>
      <c r="H32" s="30">
        <f>H33-0.7</f>
        <v>1.8</v>
      </c>
      <c r="I32" s="53">
        <v>4</v>
      </c>
    </row>
    <row r="33" spans="1:9" ht="15.75" thickBot="1" x14ac:dyDescent="0.3">
      <c r="A33" s="119"/>
      <c r="B33" s="125"/>
      <c r="C33" s="125"/>
      <c r="D33" s="125"/>
      <c r="E33" s="68">
        <v>4</v>
      </c>
      <c r="F33" s="67">
        <v>3.2</v>
      </c>
      <c r="G33" s="67">
        <v>4</v>
      </c>
      <c r="H33" s="67">
        <v>2.5</v>
      </c>
      <c r="I33" s="69">
        <v>4</v>
      </c>
    </row>
    <row r="34" spans="1:9" x14ac:dyDescent="0.25">
      <c r="A34" s="128">
        <v>3</v>
      </c>
      <c r="B34" s="46">
        <v>1</v>
      </c>
      <c r="C34" s="46">
        <v>2</v>
      </c>
      <c r="D34" s="46">
        <v>1</v>
      </c>
      <c r="E34" s="35">
        <v>1</v>
      </c>
      <c r="F34" s="46">
        <v>0</v>
      </c>
      <c r="G34" s="46">
        <v>5.2</v>
      </c>
      <c r="H34" s="46">
        <v>0</v>
      </c>
      <c r="I34" s="47">
        <v>4.2</v>
      </c>
    </row>
    <row r="35" spans="1:9" x14ac:dyDescent="0.25">
      <c r="A35" s="129"/>
      <c r="B35" s="115">
        <v>2</v>
      </c>
      <c r="C35" s="115">
        <v>1</v>
      </c>
      <c r="D35" s="115">
        <v>2</v>
      </c>
      <c r="E35" s="45">
        <v>1</v>
      </c>
      <c r="F35" s="12">
        <v>3.2</v>
      </c>
      <c r="G35" s="12">
        <v>4</v>
      </c>
      <c r="H35" s="12">
        <v>1.1000000000000001</v>
      </c>
      <c r="I35" s="48">
        <v>4</v>
      </c>
    </row>
    <row r="36" spans="1:9" x14ac:dyDescent="0.25">
      <c r="A36" s="129"/>
      <c r="B36" s="115"/>
      <c r="C36" s="115"/>
      <c r="D36" s="115"/>
      <c r="E36" s="45">
        <v>2</v>
      </c>
      <c r="F36" s="12">
        <v>3.2</v>
      </c>
      <c r="G36" s="12">
        <v>3.3</v>
      </c>
      <c r="H36" s="12">
        <v>1.8</v>
      </c>
      <c r="I36" s="48">
        <v>3.3</v>
      </c>
    </row>
    <row r="37" spans="1:9" x14ac:dyDescent="0.25">
      <c r="A37" s="129"/>
      <c r="B37" s="115"/>
      <c r="C37" s="115"/>
      <c r="D37" s="115"/>
      <c r="E37" s="45">
        <v>3</v>
      </c>
      <c r="F37" s="12">
        <v>3.2</v>
      </c>
      <c r="G37" s="12">
        <f>3.3-0.7</f>
        <v>2.5999999999999996</v>
      </c>
      <c r="H37" s="12">
        <v>2.5</v>
      </c>
      <c r="I37" s="48">
        <v>2.6</v>
      </c>
    </row>
    <row r="38" spans="1:9" x14ac:dyDescent="0.25">
      <c r="A38" s="129"/>
      <c r="B38" s="74">
        <v>3</v>
      </c>
      <c r="C38" s="74">
        <v>2</v>
      </c>
      <c r="D38" s="74">
        <v>2</v>
      </c>
      <c r="E38" s="31">
        <v>1</v>
      </c>
      <c r="F38" s="28">
        <v>-3.2</v>
      </c>
      <c r="G38" s="28">
        <v>4</v>
      </c>
      <c r="H38" s="28">
        <v>-1.1000000000000001</v>
      </c>
      <c r="I38" s="49">
        <v>4</v>
      </c>
    </row>
    <row r="39" spans="1:9" x14ac:dyDescent="0.25">
      <c r="A39" s="129"/>
      <c r="B39" s="74"/>
      <c r="C39" s="74"/>
      <c r="D39" s="74"/>
      <c r="E39" s="31">
        <v>2</v>
      </c>
      <c r="F39" s="28">
        <v>-3.2</v>
      </c>
      <c r="G39" s="28">
        <v>3.3</v>
      </c>
      <c r="H39" s="28">
        <v>-1.8</v>
      </c>
      <c r="I39" s="49">
        <v>3.3</v>
      </c>
    </row>
    <row r="40" spans="1:9" x14ac:dyDescent="0.25">
      <c r="A40" s="129"/>
      <c r="B40" s="74"/>
      <c r="C40" s="74"/>
      <c r="D40" s="74"/>
      <c r="E40" s="31">
        <v>3</v>
      </c>
      <c r="F40" s="28">
        <v>-3.2</v>
      </c>
      <c r="G40" s="28">
        <v>2.6</v>
      </c>
      <c r="H40" s="28">
        <v>-2.5</v>
      </c>
      <c r="I40" s="49">
        <v>2.6</v>
      </c>
    </row>
    <row r="41" spans="1:9" x14ac:dyDescent="0.25">
      <c r="A41" s="129"/>
      <c r="B41" s="115">
        <v>4</v>
      </c>
      <c r="C41" s="115">
        <v>1</v>
      </c>
      <c r="D41" s="115">
        <v>1</v>
      </c>
      <c r="E41" s="45">
        <v>1</v>
      </c>
      <c r="F41" s="12">
        <v>1</v>
      </c>
      <c r="G41" s="12">
        <v>5.2</v>
      </c>
      <c r="H41" s="12">
        <v>1</v>
      </c>
      <c r="I41" s="48">
        <v>4.2</v>
      </c>
    </row>
    <row r="42" spans="1:9" x14ac:dyDescent="0.25">
      <c r="A42" s="129"/>
      <c r="B42" s="115"/>
      <c r="C42" s="115"/>
      <c r="D42" s="115"/>
      <c r="E42" s="45">
        <v>2</v>
      </c>
      <c r="F42" s="12">
        <v>-1</v>
      </c>
      <c r="G42" s="12">
        <v>5.2</v>
      </c>
      <c r="H42" s="12">
        <v>-1</v>
      </c>
      <c r="I42" s="48">
        <v>4.2</v>
      </c>
    </row>
    <row r="43" spans="1:9" x14ac:dyDescent="0.25">
      <c r="A43" s="129"/>
      <c r="B43" s="115"/>
      <c r="C43" s="115"/>
      <c r="D43" s="115"/>
      <c r="E43" s="45">
        <v>3</v>
      </c>
      <c r="F43" s="12">
        <v>-2</v>
      </c>
      <c r="G43" s="12">
        <v>5.2</v>
      </c>
      <c r="H43" s="12">
        <v>-2</v>
      </c>
      <c r="I43" s="48">
        <v>4.2</v>
      </c>
    </row>
    <row r="44" spans="1:9" x14ac:dyDescent="0.25">
      <c r="A44" s="129"/>
      <c r="B44" s="116">
        <v>5</v>
      </c>
      <c r="C44" s="116">
        <v>2</v>
      </c>
      <c r="D44" s="116">
        <v>1</v>
      </c>
      <c r="E44" s="31">
        <v>1</v>
      </c>
      <c r="F44" s="28">
        <v>1</v>
      </c>
      <c r="G44" s="28">
        <v>5.2</v>
      </c>
      <c r="H44" s="28">
        <v>1</v>
      </c>
      <c r="I44" s="49">
        <v>4.2</v>
      </c>
    </row>
    <row r="45" spans="1:9" x14ac:dyDescent="0.25">
      <c r="A45" s="129"/>
      <c r="B45" s="126"/>
      <c r="C45" s="126"/>
      <c r="D45" s="126"/>
      <c r="E45" s="31">
        <v>2</v>
      </c>
      <c r="F45" s="28">
        <v>-1</v>
      </c>
      <c r="G45" s="28">
        <v>5.2</v>
      </c>
      <c r="H45" s="28">
        <v>-1</v>
      </c>
      <c r="I45" s="49">
        <v>4.2</v>
      </c>
    </row>
    <row r="46" spans="1:9" x14ac:dyDescent="0.25">
      <c r="A46" s="129"/>
      <c r="B46" s="127"/>
      <c r="C46" s="127"/>
      <c r="D46" s="127"/>
      <c r="E46" s="31">
        <v>3</v>
      </c>
      <c r="F46" s="28">
        <v>2</v>
      </c>
      <c r="G46" s="28">
        <v>5.2</v>
      </c>
      <c r="H46" s="28">
        <v>2</v>
      </c>
      <c r="I46" s="49">
        <v>4.2</v>
      </c>
    </row>
    <row r="47" spans="1:9" x14ac:dyDescent="0.25">
      <c r="A47" s="129"/>
      <c r="B47" s="115">
        <v>6</v>
      </c>
      <c r="C47" s="115">
        <v>2</v>
      </c>
      <c r="D47" s="115">
        <v>2</v>
      </c>
      <c r="E47" s="45">
        <v>1</v>
      </c>
      <c r="F47" s="12">
        <v>-3.2</v>
      </c>
      <c r="G47" s="12">
        <v>3.5</v>
      </c>
      <c r="H47" s="12">
        <v>-1.1000000000000001</v>
      </c>
      <c r="I47" s="48">
        <v>3.5</v>
      </c>
    </row>
    <row r="48" spans="1:9" x14ac:dyDescent="0.25">
      <c r="A48" s="129"/>
      <c r="B48" s="115"/>
      <c r="C48" s="115"/>
      <c r="D48" s="115"/>
      <c r="E48" s="45">
        <v>2</v>
      </c>
      <c r="F48" s="12">
        <v>-3.2</v>
      </c>
      <c r="G48" s="12">
        <v>3.5</v>
      </c>
      <c r="H48" s="12">
        <v>-1.8</v>
      </c>
      <c r="I48" s="48">
        <v>3.5</v>
      </c>
    </row>
    <row r="49" spans="1:9" x14ac:dyDescent="0.25">
      <c r="A49" s="129"/>
      <c r="B49" s="115"/>
      <c r="C49" s="115"/>
      <c r="D49" s="115"/>
      <c r="E49" s="45">
        <v>3</v>
      </c>
      <c r="F49" s="12">
        <v>-3.2</v>
      </c>
      <c r="G49" s="12">
        <v>3.5</v>
      </c>
      <c r="H49" s="12">
        <v>-2.5</v>
      </c>
      <c r="I49" s="48">
        <v>3.5</v>
      </c>
    </row>
    <row r="50" spans="1:9" x14ac:dyDescent="0.25">
      <c r="A50" s="129"/>
      <c r="B50" s="28">
        <v>7</v>
      </c>
      <c r="C50" s="28">
        <v>3</v>
      </c>
      <c r="D50" s="28">
        <v>1</v>
      </c>
      <c r="E50" s="31">
        <v>1</v>
      </c>
      <c r="F50" s="28">
        <v>0</v>
      </c>
      <c r="G50" s="28">
        <v>5.2</v>
      </c>
      <c r="H50" s="28">
        <v>0</v>
      </c>
      <c r="I50" s="49">
        <v>4.2</v>
      </c>
    </row>
    <row r="51" spans="1:9" x14ac:dyDescent="0.25">
      <c r="A51" s="129"/>
      <c r="B51" s="115">
        <v>8</v>
      </c>
      <c r="C51" s="115">
        <v>3</v>
      </c>
      <c r="D51" s="115">
        <v>1</v>
      </c>
      <c r="E51" s="45">
        <v>1</v>
      </c>
      <c r="F51" s="12">
        <v>1</v>
      </c>
      <c r="G51" s="12">
        <v>5.2</v>
      </c>
      <c r="H51" s="12">
        <v>1</v>
      </c>
      <c r="I51" s="48">
        <v>4.2</v>
      </c>
    </row>
    <row r="52" spans="1:9" ht="15.75" thickBot="1" x14ac:dyDescent="0.3">
      <c r="A52" s="129"/>
      <c r="B52" s="86"/>
      <c r="C52" s="86"/>
      <c r="D52" s="86"/>
      <c r="E52" s="56">
        <v>2</v>
      </c>
      <c r="F52" s="29">
        <v>-1</v>
      </c>
      <c r="G52" s="29">
        <v>5.2</v>
      </c>
      <c r="H52" s="29">
        <v>-1</v>
      </c>
      <c r="I52" s="57">
        <v>4.2</v>
      </c>
    </row>
    <row r="53" spans="1:9" x14ac:dyDescent="0.25">
      <c r="A53" s="117">
        <v>4</v>
      </c>
      <c r="B53" s="114">
        <v>1</v>
      </c>
      <c r="C53" s="114">
        <v>2</v>
      </c>
      <c r="D53" s="114">
        <v>2</v>
      </c>
      <c r="E53" s="39">
        <v>1</v>
      </c>
      <c r="F53" s="42">
        <v>3.2</v>
      </c>
      <c r="G53" s="42">
        <v>4.2</v>
      </c>
      <c r="H53" s="42">
        <v>1.1000000000000001</v>
      </c>
      <c r="I53" s="52">
        <f>G53</f>
        <v>4.2</v>
      </c>
    </row>
    <row r="54" spans="1:9" x14ac:dyDescent="0.25">
      <c r="A54" s="118"/>
      <c r="B54" s="105"/>
      <c r="C54" s="105"/>
      <c r="D54" s="105"/>
      <c r="E54" s="40">
        <v>2</v>
      </c>
      <c r="F54" s="30">
        <v>3.2</v>
      </c>
      <c r="G54" s="30">
        <f>4.2-0.7</f>
        <v>3.5</v>
      </c>
      <c r="H54" s="30">
        <v>1.8</v>
      </c>
      <c r="I54" s="53">
        <f t="shared" ref="I54:I55" si="6">G54</f>
        <v>3.5</v>
      </c>
    </row>
    <row r="55" spans="1:9" x14ac:dyDescent="0.25">
      <c r="A55" s="118"/>
      <c r="B55" s="105"/>
      <c r="C55" s="105"/>
      <c r="D55" s="105"/>
      <c r="E55" s="40">
        <v>3</v>
      </c>
      <c r="F55" s="30">
        <v>3.2</v>
      </c>
      <c r="G55" s="30">
        <v>2.8</v>
      </c>
      <c r="H55" s="30">
        <v>2.5</v>
      </c>
      <c r="I55" s="53">
        <f t="shared" si="6"/>
        <v>2.8</v>
      </c>
    </row>
    <row r="56" spans="1:9" x14ac:dyDescent="0.25">
      <c r="A56" s="118"/>
      <c r="B56" s="109">
        <v>2</v>
      </c>
      <c r="C56" s="109">
        <v>2</v>
      </c>
      <c r="D56" s="109">
        <v>1</v>
      </c>
      <c r="E56" s="41">
        <v>1</v>
      </c>
      <c r="F56" s="3">
        <v>1</v>
      </c>
      <c r="G56" s="3">
        <v>5.2</v>
      </c>
      <c r="H56" s="3">
        <v>1</v>
      </c>
      <c r="I56" s="54">
        <v>4</v>
      </c>
    </row>
    <row r="57" spans="1:9" x14ac:dyDescent="0.25">
      <c r="A57" s="118"/>
      <c r="B57" s="109"/>
      <c r="C57" s="109"/>
      <c r="D57" s="109"/>
      <c r="E57" s="41">
        <v>2</v>
      </c>
      <c r="F57" s="3">
        <v>2</v>
      </c>
      <c r="G57" s="3">
        <v>5.2</v>
      </c>
      <c r="H57" s="3">
        <v>2</v>
      </c>
      <c r="I57" s="54">
        <v>4</v>
      </c>
    </row>
    <row r="58" spans="1:9" x14ac:dyDescent="0.25">
      <c r="A58" s="118"/>
      <c r="B58" s="109"/>
      <c r="C58" s="109"/>
      <c r="D58" s="109"/>
      <c r="E58" s="41">
        <v>3</v>
      </c>
      <c r="F58" s="3">
        <v>-1</v>
      </c>
      <c r="G58" s="3">
        <v>5.2</v>
      </c>
      <c r="H58" s="3">
        <v>-1</v>
      </c>
      <c r="I58" s="54">
        <v>4</v>
      </c>
    </row>
    <row r="59" spans="1:9" x14ac:dyDescent="0.25">
      <c r="A59" s="118"/>
      <c r="B59" s="109"/>
      <c r="C59" s="109"/>
      <c r="D59" s="109"/>
      <c r="E59" s="41">
        <v>4</v>
      </c>
      <c r="F59" s="3">
        <v>-2</v>
      </c>
      <c r="G59" s="3">
        <v>5.2</v>
      </c>
      <c r="H59" s="3">
        <v>-2</v>
      </c>
      <c r="I59" s="54">
        <v>4</v>
      </c>
    </row>
    <row r="60" spans="1:9" x14ac:dyDescent="0.25">
      <c r="A60" s="118"/>
      <c r="B60" s="105">
        <v>3</v>
      </c>
      <c r="C60" s="105">
        <v>2</v>
      </c>
      <c r="D60" s="105">
        <v>2</v>
      </c>
      <c r="E60" s="40">
        <v>1</v>
      </c>
      <c r="F60" s="30">
        <v>-3.2</v>
      </c>
      <c r="G60" s="30">
        <v>4.2</v>
      </c>
      <c r="H60" s="30">
        <v>-1.1000000000000001</v>
      </c>
      <c r="I60" s="53">
        <v>4.2</v>
      </c>
    </row>
    <row r="61" spans="1:9" x14ac:dyDescent="0.25">
      <c r="A61" s="118"/>
      <c r="B61" s="105"/>
      <c r="C61" s="105"/>
      <c r="D61" s="105"/>
      <c r="E61" s="40">
        <v>2</v>
      </c>
      <c r="F61" s="30">
        <v>-3.2</v>
      </c>
      <c r="G61" s="30">
        <v>3.5</v>
      </c>
      <c r="H61" s="30">
        <v>-1.8</v>
      </c>
      <c r="I61" s="53">
        <v>3.5</v>
      </c>
    </row>
    <row r="62" spans="1:9" x14ac:dyDescent="0.25">
      <c r="A62" s="118"/>
      <c r="B62" s="105"/>
      <c r="C62" s="105"/>
      <c r="D62" s="105"/>
      <c r="E62" s="40">
        <v>3</v>
      </c>
      <c r="F62" s="30">
        <v>-3.2</v>
      </c>
      <c r="G62" s="30">
        <v>2.8</v>
      </c>
      <c r="H62" s="30">
        <v>-2.5</v>
      </c>
      <c r="I62" s="53">
        <v>2.8</v>
      </c>
    </row>
    <row r="63" spans="1:9" x14ac:dyDescent="0.25">
      <c r="A63" s="118"/>
      <c r="B63" s="109">
        <v>4</v>
      </c>
      <c r="C63" s="109">
        <v>3</v>
      </c>
      <c r="D63" s="109">
        <v>2</v>
      </c>
      <c r="E63" s="41">
        <v>1</v>
      </c>
      <c r="F63" s="3">
        <v>3.2</v>
      </c>
      <c r="G63" s="3">
        <v>4</v>
      </c>
      <c r="H63" s="3">
        <v>1.8</v>
      </c>
      <c r="I63" s="54">
        <v>4</v>
      </c>
    </row>
    <row r="64" spans="1:9" x14ac:dyDescent="0.25">
      <c r="A64" s="118"/>
      <c r="B64" s="109"/>
      <c r="C64" s="109"/>
      <c r="D64" s="109"/>
      <c r="E64" s="41">
        <v>2</v>
      </c>
      <c r="F64" s="3">
        <v>3.2</v>
      </c>
      <c r="G64" s="3">
        <v>4</v>
      </c>
      <c r="H64" s="3">
        <v>2.5</v>
      </c>
      <c r="I64" s="54">
        <v>4</v>
      </c>
    </row>
    <row r="65" spans="1:9" x14ac:dyDescent="0.25">
      <c r="A65" s="118"/>
      <c r="B65" s="105">
        <v>5</v>
      </c>
      <c r="C65" s="105">
        <v>2</v>
      </c>
      <c r="D65" s="105">
        <v>1</v>
      </c>
      <c r="E65" s="40">
        <v>1</v>
      </c>
      <c r="F65" s="30">
        <v>0.5</v>
      </c>
      <c r="G65" s="30">
        <v>5.2</v>
      </c>
      <c r="H65" s="30">
        <v>0.5</v>
      </c>
      <c r="I65" s="53">
        <v>4.2</v>
      </c>
    </row>
    <row r="66" spans="1:9" x14ac:dyDescent="0.25">
      <c r="A66" s="118"/>
      <c r="B66" s="105"/>
      <c r="C66" s="105"/>
      <c r="D66" s="105"/>
      <c r="E66" s="40">
        <v>2</v>
      </c>
      <c r="F66" s="30">
        <v>1.5</v>
      </c>
      <c r="G66" s="30">
        <v>5.2</v>
      </c>
      <c r="H66" s="30">
        <v>1.5</v>
      </c>
      <c r="I66" s="53">
        <v>4.2</v>
      </c>
    </row>
    <row r="67" spans="1:9" x14ac:dyDescent="0.25">
      <c r="A67" s="118"/>
      <c r="B67" s="105"/>
      <c r="C67" s="105"/>
      <c r="D67" s="105"/>
      <c r="E67" s="40">
        <v>3</v>
      </c>
      <c r="F67" s="30">
        <v>-0.5</v>
      </c>
      <c r="G67" s="30">
        <v>5.2</v>
      </c>
      <c r="H67" s="30">
        <v>-0.5</v>
      </c>
      <c r="I67" s="53">
        <v>4.2</v>
      </c>
    </row>
    <row r="68" spans="1:9" x14ac:dyDescent="0.25">
      <c r="A68" s="118"/>
      <c r="B68" s="105"/>
      <c r="C68" s="105"/>
      <c r="D68" s="105"/>
      <c r="E68" s="40">
        <v>4</v>
      </c>
      <c r="F68" s="30">
        <v>-1.5</v>
      </c>
      <c r="G68" s="30">
        <v>5.2</v>
      </c>
      <c r="H68" s="30">
        <v>-1.5</v>
      </c>
      <c r="I68" s="53">
        <v>4.2</v>
      </c>
    </row>
    <row r="69" spans="1:9" x14ac:dyDescent="0.25">
      <c r="A69" s="118"/>
      <c r="B69" s="109">
        <v>6</v>
      </c>
      <c r="C69" s="109">
        <v>2</v>
      </c>
      <c r="D69" s="109">
        <v>2</v>
      </c>
      <c r="E69" s="41">
        <v>1</v>
      </c>
      <c r="F69" s="3">
        <v>-3.2</v>
      </c>
      <c r="G69" s="3">
        <v>4</v>
      </c>
      <c r="H69" s="3">
        <v>-1.8</v>
      </c>
      <c r="I69" s="54">
        <v>4</v>
      </c>
    </row>
    <row r="70" spans="1:9" x14ac:dyDescent="0.25">
      <c r="A70" s="118"/>
      <c r="B70" s="109"/>
      <c r="C70" s="109"/>
      <c r="D70" s="109"/>
      <c r="E70" s="41">
        <v>2</v>
      </c>
      <c r="F70" s="3">
        <v>-3.2</v>
      </c>
      <c r="G70" s="3">
        <v>3.3</v>
      </c>
      <c r="H70" s="3">
        <v>-2.5</v>
      </c>
      <c r="I70" s="54">
        <v>3.3</v>
      </c>
    </row>
    <row r="71" spans="1:9" x14ac:dyDescent="0.25">
      <c r="A71" s="118"/>
      <c r="B71" s="109"/>
      <c r="C71" s="109"/>
      <c r="D71" s="109"/>
      <c r="E71" s="41">
        <v>3</v>
      </c>
      <c r="F71" s="3">
        <v>3.2</v>
      </c>
      <c r="G71" s="3">
        <v>3.3</v>
      </c>
      <c r="H71" s="3">
        <v>1.8</v>
      </c>
      <c r="I71" s="54">
        <v>3.3</v>
      </c>
    </row>
    <row r="72" spans="1:9" x14ac:dyDescent="0.25">
      <c r="A72" s="118"/>
      <c r="B72" s="109"/>
      <c r="C72" s="109"/>
      <c r="D72" s="109"/>
      <c r="E72" s="41">
        <v>4</v>
      </c>
      <c r="F72" s="3">
        <v>3.2</v>
      </c>
      <c r="G72" s="3">
        <v>2.6</v>
      </c>
      <c r="H72" s="3">
        <v>2.5</v>
      </c>
      <c r="I72" s="54">
        <v>2.6</v>
      </c>
    </row>
    <row r="73" spans="1:9" x14ac:dyDescent="0.25">
      <c r="A73" s="118"/>
      <c r="B73" s="105">
        <v>7</v>
      </c>
      <c r="C73" s="105">
        <v>3</v>
      </c>
      <c r="D73" s="105">
        <v>1</v>
      </c>
      <c r="E73" s="40">
        <v>1</v>
      </c>
      <c r="F73" s="30">
        <v>2.5</v>
      </c>
      <c r="G73" s="30">
        <v>5.2</v>
      </c>
      <c r="H73" s="30">
        <v>2.5</v>
      </c>
      <c r="I73" s="53">
        <v>4</v>
      </c>
    </row>
    <row r="74" spans="1:9" x14ac:dyDescent="0.25">
      <c r="A74" s="118"/>
      <c r="B74" s="105"/>
      <c r="C74" s="105"/>
      <c r="D74" s="105"/>
      <c r="E74" s="40">
        <v>2</v>
      </c>
      <c r="F74" s="30">
        <v>1.8</v>
      </c>
      <c r="G74" s="30">
        <v>5.2</v>
      </c>
      <c r="H74" s="30">
        <v>1.8</v>
      </c>
      <c r="I74" s="53">
        <v>4</v>
      </c>
    </row>
    <row r="75" spans="1:9" x14ac:dyDescent="0.25">
      <c r="A75" s="118"/>
      <c r="B75" s="109">
        <v>8</v>
      </c>
      <c r="C75" s="109">
        <v>3</v>
      </c>
      <c r="D75" s="109">
        <v>1</v>
      </c>
      <c r="E75" s="41">
        <v>1</v>
      </c>
      <c r="F75" s="3">
        <v>1</v>
      </c>
      <c r="G75" s="3">
        <v>5.2</v>
      </c>
      <c r="H75" s="3">
        <v>1</v>
      </c>
      <c r="I75" s="54">
        <v>4</v>
      </c>
    </row>
    <row r="76" spans="1:9" x14ac:dyDescent="0.25">
      <c r="A76" s="118"/>
      <c r="B76" s="109"/>
      <c r="C76" s="109"/>
      <c r="D76" s="109"/>
      <c r="E76" s="41">
        <v>2</v>
      </c>
      <c r="F76" s="3">
        <v>0</v>
      </c>
      <c r="G76" s="3">
        <v>5.2</v>
      </c>
      <c r="H76" s="3">
        <v>0</v>
      </c>
      <c r="I76" s="54">
        <v>4</v>
      </c>
    </row>
    <row r="77" spans="1:9" ht="15.75" thickBot="1" x14ac:dyDescent="0.3">
      <c r="A77" s="119"/>
      <c r="B77" s="124"/>
      <c r="C77" s="124"/>
      <c r="D77" s="124"/>
      <c r="E77" s="55">
        <v>3</v>
      </c>
      <c r="F77" s="62">
        <v>-1</v>
      </c>
      <c r="G77" s="62">
        <v>5.2</v>
      </c>
      <c r="H77" s="62">
        <v>-1</v>
      </c>
      <c r="I77" s="70">
        <v>4</v>
      </c>
    </row>
    <row r="78" spans="1:9" x14ac:dyDescent="0.25">
      <c r="A78" s="121">
        <v>5</v>
      </c>
      <c r="B78" s="120">
        <v>1</v>
      </c>
      <c r="C78" s="120">
        <v>2</v>
      </c>
      <c r="D78" s="120">
        <v>1</v>
      </c>
      <c r="E78" s="35">
        <v>1</v>
      </c>
      <c r="F78" s="46">
        <v>0</v>
      </c>
      <c r="G78" s="46">
        <v>5.2</v>
      </c>
      <c r="H78" s="46">
        <v>0</v>
      </c>
      <c r="I78" s="47">
        <v>4.2</v>
      </c>
    </row>
    <row r="79" spans="1:9" x14ac:dyDescent="0.25">
      <c r="A79" s="122"/>
      <c r="B79" s="74"/>
      <c r="C79" s="74"/>
      <c r="D79" s="74"/>
      <c r="E79" s="31">
        <v>2</v>
      </c>
      <c r="F79" s="28">
        <v>2</v>
      </c>
      <c r="G79" s="28">
        <v>5.2</v>
      </c>
      <c r="H79" s="28">
        <v>2</v>
      </c>
      <c r="I79" s="49">
        <v>4.2</v>
      </c>
    </row>
    <row r="80" spans="1:9" x14ac:dyDescent="0.25">
      <c r="A80" s="122"/>
      <c r="B80" s="12">
        <v>2</v>
      </c>
      <c r="C80" s="12">
        <v>3</v>
      </c>
      <c r="D80" s="12">
        <v>1</v>
      </c>
      <c r="E80" s="45">
        <v>1</v>
      </c>
      <c r="F80" s="12">
        <v>0</v>
      </c>
      <c r="G80" s="12">
        <v>5.2</v>
      </c>
      <c r="H80" s="12">
        <v>0</v>
      </c>
      <c r="I80" s="48">
        <v>4</v>
      </c>
    </row>
    <row r="81" spans="1:9" x14ac:dyDescent="0.25">
      <c r="A81" s="122"/>
      <c r="B81" s="74">
        <v>3</v>
      </c>
      <c r="C81" s="74">
        <v>2</v>
      </c>
      <c r="D81" s="74">
        <v>2</v>
      </c>
      <c r="E81" s="31">
        <v>1</v>
      </c>
      <c r="F81" s="28">
        <v>3.2</v>
      </c>
      <c r="G81" s="28">
        <v>2</v>
      </c>
      <c r="H81" s="28">
        <v>1.1000000000000001</v>
      </c>
      <c r="I81" s="49">
        <v>2</v>
      </c>
    </row>
    <row r="82" spans="1:9" x14ac:dyDescent="0.25">
      <c r="A82" s="122"/>
      <c r="B82" s="74"/>
      <c r="C82" s="74"/>
      <c r="D82" s="74"/>
      <c r="E82" s="31">
        <v>2</v>
      </c>
      <c r="F82" s="28">
        <v>3.2</v>
      </c>
      <c r="G82" s="28">
        <v>2</v>
      </c>
      <c r="H82" s="28">
        <v>1.8</v>
      </c>
      <c r="I82" s="49">
        <v>2</v>
      </c>
    </row>
    <row r="83" spans="1:9" x14ac:dyDescent="0.25">
      <c r="A83" s="122"/>
      <c r="B83" s="74"/>
      <c r="C83" s="74"/>
      <c r="D83" s="74"/>
      <c r="E83" s="31">
        <v>3</v>
      </c>
      <c r="F83" s="28">
        <v>3.2</v>
      </c>
      <c r="G83" s="28">
        <v>2</v>
      </c>
      <c r="H83" s="28">
        <v>2.5</v>
      </c>
      <c r="I83" s="49">
        <v>2</v>
      </c>
    </row>
    <row r="84" spans="1:9" x14ac:dyDescent="0.25">
      <c r="A84" s="122"/>
      <c r="B84" s="115">
        <v>4</v>
      </c>
      <c r="C84" s="115">
        <v>2</v>
      </c>
      <c r="D84" s="115">
        <v>2</v>
      </c>
      <c r="E84" s="45">
        <v>1</v>
      </c>
      <c r="F84" s="12">
        <v>-3.2</v>
      </c>
      <c r="G84" s="12">
        <v>2.5</v>
      </c>
      <c r="H84" s="12">
        <v>-1.1000000000000001</v>
      </c>
      <c r="I84" s="48">
        <v>2.5</v>
      </c>
    </row>
    <row r="85" spans="1:9" x14ac:dyDescent="0.25">
      <c r="A85" s="122"/>
      <c r="B85" s="115"/>
      <c r="C85" s="115"/>
      <c r="D85" s="115"/>
      <c r="E85" s="45">
        <v>2</v>
      </c>
      <c r="F85" s="12">
        <v>-3.2</v>
      </c>
      <c r="G85" s="12">
        <v>2.5</v>
      </c>
      <c r="H85" s="12">
        <v>-1.8</v>
      </c>
      <c r="I85" s="48">
        <v>2.5</v>
      </c>
    </row>
    <row r="86" spans="1:9" x14ac:dyDescent="0.25">
      <c r="A86" s="122"/>
      <c r="B86" s="115"/>
      <c r="C86" s="115"/>
      <c r="D86" s="115"/>
      <c r="E86" s="45">
        <v>3</v>
      </c>
      <c r="F86" s="12">
        <v>-3.2</v>
      </c>
      <c r="G86" s="12">
        <v>2.5</v>
      </c>
      <c r="H86" s="12">
        <v>-2.5</v>
      </c>
      <c r="I86" s="48">
        <v>2.5</v>
      </c>
    </row>
    <row r="87" spans="1:9" x14ac:dyDescent="0.25">
      <c r="A87" s="122"/>
      <c r="B87" s="74">
        <v>5</v>
      </c>
      <c r="C87" s="74">
        <v>3</v>
      </c>
      <c r="D87" s="74">
        <v>2</v>
      </c>
      <c r="E87" s="31">
        <v>1</v>
      </c>
      <c r="F87" s="28">
        <v>3.2</v>
      </c>
      <c r="G87" s="28">
        <v>1.9</v>
      </c>
      <c r="H87" s="28">
        <v>1.1000000000000001</v>
      </c>
      <c r="I87" s="49">
        <v>1.9</v>
      </c>
    </row>
    <row r="88" spans="1:9" x14ac:dyDescent="0.25">
      <c r="A88" s="122"/>
      <c r="B88" s="74"/>
      <c r="C88" s="74"/>
      <c r="D88" s="74"/>
      <c r="E88" s="31">
        <v>2</v>
      </c>
      <c r="F88" s="28">
        <v>3.2</v>
      </c>
      <c r="G88" s="28">
        <v>1.2</v>
      </c>
      <c r="H88" s="28">
        <v>1.8</v>
      </c>
      <c r="I88" s="49">
        <v>1.2</v>
      </c>
    </row>
    <row r="89" spans="1:9" x14ac:dyDescent="0.25">
      <c r="A89" s="122"/>
      <c r="B89" s="74"/>
      <c r="C89" s="74"/>
      <c r="D89" s="74"/>
      <c r="E89" s="31">
        <v>3</v>
      </c>
      <c r="F89" s="28">
        <v>3.2</v>
      </c>
      <c r="G89" s="28">
        <v>0.5</v>
      </c>
      <c r="H89" s="28">
        <v>2.5</v>
      </c>
      <c r="I89" s="49">
        <v>0.5</v>
      </c>
    </row>
    <row r="90" spans="1:9" x14ac:dyDescent="0.25">
      <c r="A90" s="122"/>
      <c r="B90" s="115">
        <v>6</v>
      </c>
      <c r="C90" s="115">
        <v>3</v>
      </c>
      <c r="D90" s="115">
        <v>1</v>
      </c>
      <c r="E90" s="45">
        <v>1</v>
      </c>
      <c r="F90" s="12">
        <v>0</v>
      </c>
      <c r="G90" s="12">
        <v>5.2</v>
      </c>
      <c r="H90" s="12">
        <v>0</v>
      </c>
      <c r="I90" s="48">
        <v>4.0999999999999996</v>
      </c>
    </row>
    <row r="91" spans="1:9" x14ac:dyDescent="0.25">
      <c r="A91" s="122"/>
      <c r="B91" s="115"/>
      <c r="C91" s="115"/>
      <c r="D91" s="115"/>
      <c r="E91" s="45">
        <v>2</v>
      </c>
      <c r="F91" s="12">
        <v>0.7</v>
      </c>
      <c r="G91" s="12">
        <v>5.2</v>
      </c>
      <c r="H91" s="12">
        <v>0.7</v>
      </c>
      <c r="I91" s="48">
        <v>4.0999999999999996</v>
      </c>
    </row>
    <row r="92" spans="1:9" x14ac:dyDescent="0.25">
      <c r="A92" s="122"/>
      <c r="B92" s="115"/>
      <c r="C92" s="115"/>
      <c r="D92" s="115"/>
      <c r="E92" s="45">
        <v>3</v>
      </c>
      <c r="F92" s="12">
        <v>1.4</v>
      </c>
      <c r="G92" s="12">
        <v>5.2</v>
      </c>
      <c r="H92" s="12">
        <v>1.4</v>
      </c>
      <c r="I92" s="48">
        <v>4.0999999999999996</v>
      </c>
    </row>
    <row r="93" spans="1:9" x14ac:dyDescent="0.25">
      <c r="A93" s="122"/>
      <c r="B93" s="115"/>
      <c r="C93" s="115"/>
      <c r="D93" s="115"/>
      <c r="E93" s="45">
        <v>4</v>
      </c>
      <c r="F93" s="12">
        <v>2.1</v>
      </c>
      <c r="G93" s="12">
        <v>5.2</v>
      </c>
      <c r="H93" s="12">
        <v>2.1</v>
      </c>
      <c r="I93" s="48">
        <v>4.0999999999999996</v>
      </c>
    </row>
    <row r="94" spans="1:9" x14ac:dyDescent="0.25">
      <c r="A94" s="122"/>
      <c r="B94" s="74">
        <v>7</v>
      </c>
      <c r="C94" s="74">
        <v>2</v>
      </c>
      <c r="D94" s="74">
        <v>1</v>
      </c>
      <c r="E94" s="31">
        <v>1</v>
      </c>
      <c r="F94" s="28">
        <v>0</v>
      </c>
      <c r="G94" s="28">
        <v>5.2</v>
      </c>
      <c r="H94" s="28">
        <v>0</v>
      </c>
      <c r="I94" s="49">
        <v>4</v>
      </c>
    </row>
    <row r="95" spans="1:9" x14ac:dyDescent="0.25">
      <c r="A95" s="122"/>
      <c r="B95" s="74"/>
      <c r="C95" s="74"/>
      <c r="D95" s="74"/>
      <c r="E95" s="31">
        <v>2</v>
      </c>
      <c r="F95" s="28">
        <v>-0.7</v>
      </c>
      <c r="G95" s="28">
        <v>5.2</v>
      </c>
      <c r="H95" s="28">
        <v>-0.7</v>
      </c>
      <c r="I95" s="49">
        <v>4</v>
      </c>
    </row>
    <row r="96" spans="1:9" x14ac:dyDescent="0.25">
      <c r="A96" s="122"/>
      <c r="B96" s="74"/>
      <c r="C96" s="74"/>
      <c r="D96" s="74"/>
      <c r="E96" s="31">
        <v>3</v>
      </c>
      <c r="F96" s="28">
        <v>-1.4</v>
      </c>
      <c r="G96" s="28">
        <v>5.2</v>
      </c>
      <c r="H96" s="28">
        <v>-1.4</v>
      </c>
      <c r="I96" s="49">
        <v>4</v>
      </c>
    </row>
    <row r="97" spans="1:9" x14ac:dyDescent="0.25">
      <c r="A97" s="122"/>
      <c r="B97" s="74"/>
      <c r="C97" s="74"/>
      <c r="D97" s="74"/>
      <c r="E97" s="31">
        <v>4</v>
      </c>
      <c r="F97" s="28">
        <v>-2.1</v>
      </c>
      <c r="G97" s="28">
        <v>5.2</v>
      </c>
      <c r="H97" s="28">
        <v>-2.1</v>
      </c>
      <c r="I97" s="49">
        <v>4</v>
      </c>
    </row>
    <row r="98" spans="1:9" x14ac:dyDescent="0.25">
      <c r="A98" s="122"/>
      <c r="B98" s="115">
        <v>8</v>
      </c>
      <c r="C98" s="115">
        <v>3</v>
      </c>
      <c r="D98" s="115">
        <v>1</v>
      </c>
      <c r="E98" s="45">
        <v>1</v>
      </c>
      <c r="F98" s="12">
        <v>1</v>
      </c>
      <c r="G98" s="12">
        <v>5.2</v>
      </c>
      <c r="H98" s="12">
        <v>1</v>
      </c>
      <c r="I98" s="48">
        <v>3.5</v>
      </c>
    </row>
    <row r="99" spans="1:9" x14ac:dyDescent="0.25">
      <c r="A99" s="122"/>
      <c r="B99" s="115"/>
      <c r="C99" s="115"/>
      <c r="D99" s="115"/>
      <c r="E99" s="45">
        <v>2</v>
      </c>
      <c r="F99" s="12">
        <v>0</v>
      </c>
      <c r="G99" s="12">
        <v>5.2</v>
      </c>
      <c r="H99" s="12">
        <v>0</v>
      </c>
      <c r="I99" s="48">
        <v>3.5</v>
      </c>
    </row>
    <row r="100" spans="1:9" x14ac:dyDescent="0.25">
      <c r="A100" s="122"/>
      <c r="B100" s="115"/>
      <c r="C100" s="115"/>
      <c r="D100" s="115"/>
      <c r="E100" s="45">
        <v>3</v>
      </c>
      <c r="F100" s="12">
        <v>-1</v>
      </c>
      <c r="G100" s="12">
        <v>5.2</v>
      </c>
      <c r="H100" s="12">
        <v>-1</v>
      </c>
      <c r="I100" s="48">
        <v>3.5</v>
      </c>
    </row>
    <row r="101" spans="1:9" x14ac:dyDescent="0.25">
      <c r="A101" s="122"/>
      <c r="B101" s="74">
        <v>9</v>
      </c>
      <c r="C101" s="74">
        <v>3</v>
      </c>
      <c r="D101" s="74">
        <v>2</v>
      </c>
      <c r="E101" s="31">
        <v>1</v>
      </c>
      <c r="F101" s="28">
        <v>3.2</v>
      </c>
      <c r="G101" s="28">
        <v>4</v>
      </c>
      <c r="H101" s="28">
        <v>1.8</v>
      </c>
      <c r="I101" s="49">
        <v>4</v>
      </c>
    </row>
    <row r="102" spans="1:9" x14ac:dyDescent="0.25">
      <c r="A102" s="122"/>
      <c r="B102" s="74"/>
      <c r="C102" s="74"/>
      <c r="D102" s="74"/>
      <c r="E102" s="31">
        <v>2</v>
      </c>
      <c r="F102" s="28">
        <v>3.2</v>
      </c>
      <c r="G102" s="28">
        <v>3.3</v>
      </c>
      <c r="H102" s="28">
        <v>2.5</v>
      </c>
      <c r="I102" s="49">
        <v>3.3</v>
      </c>
    </row>
    <row r="103" spans="1:9" x14ac:dyDescent="0.25">
      <c r="A103" s="122"/>
      <c r="B103" s="74"/>
      <c r="C103" s="74"/>
      <c r="D103" s="74"/>
      <c r="E103" s="31">
        <v>3</v>
      </c>
      <c r="F103" s="28">
        <v>-3.2</v>
      </c>
      <c r="G103" s="28">
        <v>3.3</v>
      </c>
      <c r="H103" s="28">
        <v>-1.8</v>
      </c>
      <c r="I103" s="49">
        <v>3.3</v>
      </c>
    </row>
    <row r="104" spans="1:9" ht="15.75" thickBot="1" x14ac:dyDescent="0.3">
      <c r="A104" s="123"/>
      <c r="B104" s="116"/>
      <c r="C104" s="116"/>
      <c r="D104" s="116"/>
      <c r="E104" s="33">
        <v>4</v>
      </c>
      <c r="F104" s="50">
        <v>-3.2</v>
      </c>
      <c r="G104" s="50">
        <f>3.3-0.7</f>
        <v>2.5999999999999996</v>
      </c>
      <c r="H104" s="50">
        <v>-2.5</v>
      </c>
      <c r="I104" s="51">
        <v>2.6</v>
      </c>
    </row>
    <row r="105" spans="1:9" x14ac:dyDescent="0.25">
      <c r="A105" s="110">
        <v>6</v>
      </c>
      <c r="B105" s="114">
        <v>1</v>
      </c>
      <c r="C105" s="114">
        <v>3</v>
      </c>
      <c r="D105" s="114">
        <v>1</v>
      </c>
      <c r="E105" s="39">
        <v>1</v>
      </c>
      <c r="F105" s="42">
        <v>1</v>
      </c>
      <c r="G105" s="42">
        <v>5.2</v>
      </c>
      <c r="H105" s="42">
        <v>1</v>
      </c>
      <c r="I105" s="52">
        <v>4</v>
      </c>
    </row>
    <row r="106" spans="1:9" x14ac:dyDescent="0.25">
      <c r="A106" s="111"/>
      <c r="B106" s="105"/>
      <c r="C106" s="105"/>
      <c r="D106" s="105"/>
      <c r="E106" s="40">
        <v>2</v>
      </c>
      <c r="F106" s="30">
        <v>2</v>
      </c>
      <c r="G106" s="30">
        <v>5.2</v>
      </c>
      <c r="H106" s="30">
        <v>2</v>
      </c>
      <c r="I106" s="53">
        <v>4</v>
      </c>
    </row>
    <row r="107" spans="1:9" x14ac:dyDescent="0.25">
      <c r="A107" s="111"/>
      <c r="B107" s="109">
        <v>2</v>
      </c>
      <c r="C107" s="109">
        <v>3</v>
      </c>
      <c r="D107" s="109">
        <v>2</v>
      </c>
      <c r="E107" s="41">
        <v>1</v>
      </c>
      <c r="F107" s="3">
        <v>-3.2</v>
      </c>
      <c r="G107" s="3">
        <v>2.5</v>
      </c>
      <c r="H107" s="3">
        <v>-1.1000000000000001</v>
      </c>
      <c r="I107" s="54">
        <v>2.5</v>
      </c>
    </row>
    <row r="108" spans="1:9" x14ac:dyDescent="0.25">
      <c r="A108" s="111"/>
      <c r="B108" s="109"/>
      <c r="C108" s="109"/>
      <c r="D108" s="109"/>
      <c r="E108" s="41">
        <v>2</v>
      </c>
      <c r="F108" s="3">
        <v>-3.2</v>
      </c>
      <c r="G108" s="3">
        <v>2.5</v>
      </c>
      <c r="H108" s="3">
        <v>-1.8</v>
      </c>
      <c r="I108" s="54">
        <v>2.5</v>
      </c>
    </row>
    <row r="109" spans="1:9" x14ac:dyDescent="0.25">
      <c r="A109" s="111"/>
      <c r="B109" s="109"/>
      <c r="C109" s="109"/>
      <c r="D109" s="109"/>
      <c r="E109" s="41">
        <v>3</v>
      </c>
      <c r="F109" s="3">
        <v>-3.2</v>
      </c>
      <c r="G109" s="3">
        <v>2.5</v>
      </c>
      <c r="H109" s="3">
        <v>-2.5</v>
      </c>
      <c r="I109" s="54">
        <v>2.5</v>
      </c>
    </row>
    <row r="110" spans="1:9" x14ac:dyDescent="0.25">
      <c r="A110" s="111"/>
      <c r="B110" s="105">
        <v>3</v>
      </c>
      <c r="C110" s="105">
        <v>2</v>
      </c>
      <c r="D110" s="105">
        <v>1</v>
      </c>
      <c r="E110" s="40">
        <v>1</v>
      </c>
      <c r="F110" s="30">
        <v>0.5</v>
      </c>
      <c r="G110" s="30">
        <v>5.2</v>
      </c>
      <c r="H110" s="30">
        <v>0.5</v>
      </c>
      <c r="I110" s="53">
        <v>4.2</v>
      </c>
    </row>
    <row r="111" spans="1:9" x14ac:dyDescent="0.25">
      <c r="A111" s="111"/>
      <c r="B111" s="105"/>
      <c r="C111" s="105"/>
      <c r="D111" s="105"/>
      <c r="E111" s="40">
        <v>2</v>
      </c>
      <c r="F111" s="30">
        <v>1.5</v>
      </c>
      <c r="G111" s="30">
        <v>5.2</v>
      </c>
      <c r="H111" s="30">
        <v>1.5</v>
      </c>
      <c r="I111" s="53">
        <f>4.2-0.7</f>
        <v>3.5</v>
      </c>
    </row>
    <row r="112" spans="1:9" x14ac:dyDescent="0.25">
      <c r="A112" s="111"/>
      <c r="B112" s="105"/>
      <c r="C112" s="105"/>
      <c r="D112" s="105"/>
      <c r="E112" s="40">
        <v>3</v>
      </c>
      <c r="F112" s="30">
        <v>-0.5</v>
      </c>
      <c r="G112" s="30">
        <v>5.2</v>
      </c>
      <c r="H112" s="30">
        <v>-0.5</v>
      </c>
      <c r="I112" s="53">
        <v>4.2</v>
      </c>
    </row>
    <row r="113" spans="1:9" x14ac:dyDescent="0.25">
      <c r="A113" s="111"/>
      <c r="B113" s="105"/>
      <c r="C113" s="105"/>
      <c r="D113" s="105"/>
      <c r="E113" s="40">
        <v>4</v>
      </c>
      <c r="F113" s="30">
        <v>-1.5</v>
      </c>
      <c r="G113" s="30">
        <v>5.2</v>
      </c>
      <c r="H113" s="30">
        <v>-1.5</v>
      </c>
      <c r="I113" s="53">
        <v>3.5</v>
      </c>
    </row>
    <row r="114" spans="1:9" x14ac:dyDescent="0.25">
      <c r="A114" s="111"/>
      <c r="B114" s="109">
        <v>4</v>
      </c>
      <c r="C114" s="109">
        <v>2</v>
      </c>
      <c r="D114" s="109">
        <v>2</v>
      </c>
      <c r="E114" s="41">
        <v>1</v>
      </c>
      <c r="F114" s="3">
        <v>3.2</v>
      </c>
      <c r="G114" s="3">
        <v>4</v>
      </c>
      <c r="H114" s="3">
        <v>1.1000000000000001</v>
      </c>
      <c r="I114" s="54">
        <v>4</v>
      </c>
    </row>
    <row r="115" spans="1:9" x14ac:dyDescent="0.25">
      <c r="A115" s="111"/>
      <c r="B115" s="109"/>
      <c r="C115" s="109"/>
      <c r="D115" s="109"/>
      <c r="E115" s="41">
        <v>2</v>
      </c>
      <c r="F115" s="3">
        <v>3.2</v>
      </c>
      <c r="G115" s="3">
        <v>3.3</v>
      </c>
      <c r="H115" s="3">
        <v>1.8</v>
      </c>
      <c r="I115" s="54">
        <v>3.3</v>
      </c>
    </row>
    <row r="116" spans="1:9" x14ac:dyDescent="0.25">
      <c r="A116" s="111"/>
      <c r="B116" s="109"/>
      <c r="C116" s="109"/>
      <c r="D116" s="109"/>
      <c r="E116" s="41">
        <v>3</v>
      </c>
      <c r="F116" s="3">
        <v>3.2</v>
      </c>
      <c r="G116" s="3">
        <v>2.6</v>
      </c>
      <c r="H116" s="3">
        <v>2.5</v>
      </c>
      <c r="I116" s="54">
        <v>2.6</v>
      </c>
    </row>
    <row r="117" spans="1:9" x14ac:dyDescent="0.25">
      <c r="A117" s="111"/>
      <c r="B117" s="109"/>
      <c r="C117" s="109"/>
      <c r="D117" s="109"/>
      <c r="E117" s="41">
        <v>4</v>
      </c>
      <c r="F117" s="3">
        <v>-3.2</v>
      </c>
      <c r="G117" s="3">
        <v>3.3</v>
      </c>
      <c r="H117" s="3">
        <v>-1.1000000000000001</v>
      </c>
      <c r="I117" s="54">
        <v>3.3</v>
      </c>
    </row>
    <row r="118" spans="1:9" x14ac:dyDescent="0.25">
      <c r="A118" s="111"/>
      <c r="B118" s="109"/>
      <c r="C118" s="109"/>
      <c r="D118" s="109"/>
      <c r="E118" s="41">
        <v>5</v>
      </c>
      <c r="F118" s="3">
        <v>-3.2</v>
      </c>
      <c r="G118" s="3">
        <v>2.6</v>
      </c>
      <c r="H118" s="3">
        <v>-1.8</v>
      </c>
      <c r="I118" s="54">
        <v>2.6</v>
      </c>
    </row>
    <row r="119" spans="1:9" x14ac:dyDescent="0.25">
      <c r="A119" s="111"/>
      <c r="B119" s="109"/>
      <c r="C119" s="109"/>
      <c r="D119" s="109"/>
      <c r="E119" s="41">
        <v>6</v>
      </c>
      <c r="F119" s="3">
        <v>-3.2</v>
      </c>
      <c r="G119" s="3">
        <v>1.9</v>
      </c>
      <c r="H119" s="3">
        <v>-2.5</v>
      </c>
      <c r="I119" s="54">
        <v>1.9</v>
      </c>
    </row>
    <row r="120" spans="1:9" x14ac:dyDescent="0.25">
      <c r="A120" s="111"/>
      <c r="B120" s="105">
        <v>5</v>
      </c>
      <c r="C120" s="105">
        <v>3</v>
      </c>
      <c r="D120" s="105">
        <v>1</v>
      </c>
      <c r="E120" s="40">
        <v>1</v>
      </c>
      <c r="F120" s="30">
        <v>0.5</v>
      </c>
      <c r="G120" s="30">
        <v>5.2</v>
      </c>
      <c r="H120" s="30">
        <v>0.5</v>
      </c>
      <c r="I120" s="53">
        <v>4</v>
      </c>
    </row>
    <row r="121" spans="1:9" x14ac:dyDescent="0.25">
      <c r="A121" s="111"/>
      <c r="B121" s="105"/>
      <c r="C121" s="105"/>
      <c r="D121" s="105"/>
      <c r="E121" s="40">
        <v>2</v>
      </c>
      <c r="F121" s="30">
        <v>1.5</v>
      </c>
      <c r="G121" s="30">
        <v>5.2</v>
      </c>
      <c r="H121" s="30">
        <v>1.5</v>
      </c>
      <c r="I121" s="53">
        <v>4</v>
      </c>
    </row>
    <row r="122" spans="1:9" x14ac:dyDescent="0.25">
      <c r="A122" s="111"/>
      <c r="B122" s="105"/>
      <c r="C122" s="105"/>
      <c r="D122" s="105"/>
      <c r="E122" s="40">
        <v>3</v>
      </c>
      <c r="F122" s="30">
        <v>2.5</v>
      </c>
      <c r="G122" s="30">
        <v>5.2</v>
      </c>
      <c r="H122" s="30">
        <v>2.5</v>
      </c>
      <c r="I122" s="53">
        <v>4</v>
      </c>
    </row>
    <row r="123" spans="1:9" x14ac:dyDescent="0.25">
      <c r="A123" s="111"/>
      <c r="B123" s="105"/>
      <c r="C123" s="105"/>
      <c r="D123" s="105"/>
      <c r="E123" s="40">
        <v>4</v>
      </c>
      <c r="F123" s="30">
        <v>-1.5</v>
      </c>
      <c r="G123" s="30">
        <v>5.2</v>
      </c>
      <c r="H123" s="30">
        <v>-1.5</v>
      </c>
      <c r="I123" s="53">
        <v>4</v>
      </c>
    </row>
    <row r="124" spans="1:9" x14ac:dyDescent="0.25">
      <c r="A124" s="111"/>
      <c r="B124" s="109">
        <v>6</v>
      </c>
      <c r="C124" s="109">
        <v>3</v>
      </c>
      <c r="D124" s="109">
        <v>2</v>
      </c>
      <c r="E124" s="41">
        <v>1</v>
      </c>
      <c r="F124" s="3">
        <v>-3.2</v>
      </c>
      <c r="G124" s="3">
        <v>3</v>
      </c>
      <c r="H124" s="3">
        <v>-0.4</v>
      </c>
      <c r="I124" s="54">
        <v>3</v>
      </c>
    </row>
    <row r="125" spans="1:9" x14ac:dyDescent="0.25">
      <c r="A125" s="111"/>
      <c r="B125" s="109"/>
      <c r="C125" s="109"/>
      <c r="D125" s="109"/>
      <c r="E125" s="41">
        <v>2</v>
      </c>
      <c r="F125" s="3">
        <v>-3.2</v>
      </c>
      <c r="G125" s="3">
        <v>3</v>
      </c>
      <c r="H125" s="3">
        <v>-1.1000000000000001</v>
      </c>
      <c r="I125" s="54">
        <v>3</v>
      </c>
    </row>
    <row r="126" spans="1:9" x14ac:dyDescent="0.25">
      <c r="A126" s="111"/>
      <c r="B126" s="109"/>
      <c r="C126" s="109"/>
      <c r="D126" s="109"/>
      <c r="E126" s="41">
        <v>3</v>
      </c>
      <c r="F126" s="3">
        <v>-3.2</v>
      </c>
      <c r="G126" s="3">
        <v>3</v>
      </c>
      <c r="H126" s="3">
        <v>-1.8</v>
      </c>
      <c r="I126" s="54">
        <v>3</v>
      </c>
    </row>
    <row r="127" spans="1:9" x14ac:dyDescent="0.25">
      <c r="A127" s="111"/>
      <c r="B127" s="109"/>
      <c r="C127" s="109"/>
      <c r="D127" s="109"/>
      <c r="E127" s="41">
        <v>4</v>
      </c>
      <c r="F127" s="3">
        <v>-3.2</v>
      </c>
      <c r="G127" s="3">
        <v>3</v>
      </c>
      <c r="H127" s="3">
        <v>-2.5</v>
      </c>
      <c r="I127" s="54">
        <v>3</v>
      </c>
    </row>
    <row r="128" spans="1:9" x14ac:dyDescent="0.25">
      <c r="A128" s="111"/>
      <c r="B128" s="105">
        <v>7</v>
      </c>
      <c r="C128" s="105">
        <v>2</v>
      </c>
      <c r="D128" s="105">
        <v>2</v>
      </c>
      <c r="E128" s="40">
        <v>1</v>
      </c>
      <c r="F128" s="30">
        <v>3.2</v>
      </c>
      <c r="G128" s="30">
        <v>3</v>
      </c>
      <c r="H128" s="30">
        <v>0.4</v>
      </c>
      <c r="I128" s="53">
        <v>3</v>
      </c>
    </row>
    <row r="129" spans="1:9" x14ac:dyDescent="0.25">
      <c r="A129" s="111"/>
      <c r="B129" s="105"/>
      <c r="C129" s="105"/>
      <c r="D129" s="105"/>
      <c r="E129" s="40">
        <v>2</v>
      </c>
      <c r="F129" s="30">
        <v>3.2</v>
      </c>
      <c r="G129" s="30">
        <v>3</v>
      </c>
      <c r="H129" s="30">
        <v>1.1000000000000001</v>
      </c>
      <c r="I129" s="53">
        <v>3</v>
      </c>
    </row>
    <row r="130" spans="1:9" x14ac:dyDescent="0.25">
      <c r="A130" s="111"/>
      <c r="B130" s="105"/>
      <c r="C130" s="105"/>
      <c r="D130" s="105"/>
      <c r="E130" s="40">
        <v>3</v>
      </c>
      <c r="F130" s="30">
        <v>3.2</v>
      </c>
      <c r="G130" s="30">
        <v>3</v>
      </c>
      <c r="H130" s="30">
        <v>1.8</v>
      </c>
      <c r="I130" s="53">
        <v>3</v>
      </c>
    </row>
    <row r="131" spans="1:9" x14ac:dyDescent="0.25">
      <c r="A131" s="111"/>
      <c r="B131" s="105"/>
      <c r="C131" s="105"/>
      <c r="D131" s="105"/>
      <c r="E131" s="40">
        <v>4</v>
      </c>
      <c r="F131" s="30">
        <v>3.2</v>
      </c>
      <c r="G131" s="30">
        <v>3</v>
      </c>
      <c r="H131" s="30">
        <v>2.5</v>
      </c>
      <c r="I131" s="53">
        <v>3</v>
      </c>
    </row>
    <row r="132" spans="1:9" x14ac:dyDescent="0.25">
      <c r="A132" s="111"/>
      <c r="B132" s="109">
        <v>8</v>
      </c>
      <c r="C132" s="109">
        <v>2</v>
      </c>
      <c r="D132" s="109">
        <v>1</v>
      </c>
      <c r="E132" s="41">
        <v>1</v>
      </c>
      <c r="F132" s="3">
        <v>-2.5</v>
      </c>
      <c r="G132" s="3">
        <v>5.2</v>
      </c>
      <c r="H132" s="3">
        <v>-2.5</v>
      </c>
      <c r="I132" s="54">
        <v>4</v>
      </c>
    </row>
    <row r="133" spans="1:9" x14ac:dyDescent="0.25">
      <c r="A133" s="111"/>
      <c r="B133" s="109"/>
      <c r="C133" s="109"/>
      <c r="D133" s="109"/>
      <c r="E133" s="41">
        <v>2</v>
      </c>
      <c r="F133" s="3">
        <v>-1.5</v>
      </c>
      <c r="G133" s="3">
        <v>5.2</v>
      </c>
      <c r="H133" s="3">
        <v>-1.5</v>
      </c>
      <c r="I133" s="54">
        <v>4</v>
      </c>
    </row>
    <row r="134" spans="1:9" x14ac:dyDescent="0.25">
      <c r="A134" s="111"/>
      <c r="B134" s="105">
        <v>9</v>
      </c>
      <c r="C134" s="105">
        <v>4</v>
      </c>
      <c r="D134" s="105">
        <v>1</v>
      </c>
      <c r="E134" s="40">
        <v>1</v>
      </c>
      <c r="F134" s="30">
        <v>2.5</v>
      </c>
      <c r="G134" s="30">
        <v>5.2</v>
      </c>
      <c r="H134" s="30">
        <v>2.5</v>
      </c>
      <c r="I134" s="53">
        <v>4</v>
      </c>
    </row>
    <row r="135" spans="1:9" x14ac:dyDescent="0.25">
      <c r="A135" s="111"/>
      <c r="B135" s="105"/>
      <c r="C135" s="105"/>
      <c r="D135" s="105"/>
      <c r="E135" s="40">
        <v>2</v>
      </c>
      <c r="F135" s="30">
        <v>1.5</v>
      </c>
      <c r="G135" s="30">
        <v>5.2</v>
      </c>
      <c r="H135" s="30">
        <v>1.5</v>
      </c>
      <c r="I135" s="53">
        <v>4</v>
      </c>
    </row>
    <row r="136" spans="1:9" x14ac:dyDescent="0.25">
      <c r="A136" s="111"/>
      <c r="B136" s="109">
        <v>10</v>
      </c>
      <c r="C136" s="109">
        <v>4</v>
      </c>
      <c r="D136" s="109">
        <v>2</v>
      </c>
      <c r="E136" s="41">
        <v>1</v>
      </c>
      <c r="F136" s="3">
        <v>-3.2</v>
      </c>
      <c r="G136" s="3">
        <v>2.5</v>
      </c>
      <c r="H136" s="3">
        <v>-1.1000000000000001</v>
      </c>
      <c r="I136" s="54">
        <v>2.5</v>
      </c>
    </row>
    <row r="137" spans="1:9" x14ac:dyDescent="0.25">
      <c r="A137" s="111"/>
      <c r="B137" s="109"/>
      <c r="C137" s="109"/>
      <c r="D137" s="109"/>
      <c r="E137" s="41">
        <v>2</v>
      </c>
      <c r="F137" s="3">
        <v>-3.2</v>
      </c>
      <c r="G137" s="3">
        <v>2.5</v>
      </c>
      <c r="H137" s="3">
        <v>-1.8</v>
      </c>
      <c r="I137" s="54">
        <v>2.5</v>
      </c>
    </row>
    <row r="138" spans="1:9" ht="15.75" thickBot="1" x14ac:dyDescent="0.3">
      <c r="A138" s="112"/>
      <c r="B138" s="113"/>
      <c r="C138" s="113"/>
      <c r="D138" s="113"/>
      <c r="E138" s="44">
        <v>3</v>
      </c>
      <c r="F138" s="43">
        <v>-3.2</v>
      </c>
      <c r="G138" s="43">
        <v>2.5</v>
      </c>
      <c r="H138" s="43">
        <v>-2.5</v>
      </c>
      <c r="I138" s="61">
        <v>2.5</v>
      </c>
    </row>
    <row r="139" spans="1:9" x14ac:dyDescent="0.25">
      <c r="A139" s="121">
        <v>7</v>
      </c>
      <c r="B139" s="46">
        <v>1</v>
      </c>
      <c r="C139" s="46">
        <v>4</v>
      </c>
      <c r="D139" s="46">
        <v>1</v>
      </c>
      <c r="E139" s="35">
        <v>1</v>
      </c>
      <c r="F139" s="46">
        <v>0</v>
      </c>
      <c r="G139" s="46">
        <v>5.2</v>
      </c>
      <c r="H139" s="46">
        <v>0</v>
      </c>
      <c r="I139" s="47">
        <v>4.2</v>
      </c>
    </row>
    <row r="140" spans="1:9" x14ac:dyDescent="0.25">
      <c r="A140" s="122"/>
      <c r="B140" s="115">
        <v>2</v>
      </c>
      <c r="C140" s="115">
        <v>3</v>
      </c>
      <c r="D140" s="115">
        <v>2</v>
      </c>
      <c r="E140" s="45">
        <v>1</v>
      </c>
      <c r="F140" s="12">
        <v>-3.2</v>
      </c>
      <c r="G140" s="12">
        <v>4</v>
      </c>
      <c r="H140" s="12">
        <v>-1.1000000000000001</v>
      </c>
      <c r="I140" s="48">
        <v>4</v>
      </c>
    </row>
    <row r="141" spans="1:9" x14ac:dyDescent="0.25">
      <c r="A141" s="122"/>
      <c r="B141" s="115"/>
      <c r="C141" s="115"/>
      <c r="D141" s="115"/>
      <c r="E141" s="45">
        <v>2</v>
      </c>
      <c r="F141" s="12">
        <v>-3.2</v>
      </c>
      <c r="G141" s="12">
        <v>3.3</v>
      </c>
      <c r="H141" s="12">
        <v>-1.8</v>
      </c>
      <c r="I141" s="48">
        <v>3.3</v>
      </c>
    </row>
    <row r="142" spans="1:9" x14ac:dyDescent="0.25">
      <c r="A142" s="122"/>
      <c r="B142" s="115"/>
      <c r="C142" s="115"/>
      <c r="D142" s="115"/>
      <c r="E142" s="45">
        <v>3</v>
      </c>
      <c r="F142" s="12">
        <v>-3.2</v>
      </c>
      <c r="G142" s="12">
        <v>2.6</v>
      </c>
      <c r="H142" s="12">
        <v>-2.5</v>
      </c>
      <c r="I142" s="48">
        <v>2.6</v>
      </c>
    </row>
    <row r="143" spans="1:9" x14ac:dyDescent="0.25">
      <c r="A143" s="122"/>
      <c r="B143" s="115"/>
      <c r="C143" s="115"/>
      <c r="D143" s="115"/>
      <c r="E143" s="45">
        <v>4</v>
      </c>
      <c r="F143" s="12">
        <v>3.2</v>
      </c>
      <c r="G143" s="12">
        <v>3.3</v>
      </c>
      <c r="H143" s="12">
        <v>1.1000000000000001</v>
      </c>
      <c r="I143" s="48">
        <v>3.3</v>
      </c>
    </row>
    <row r="144" spans="1:9" x14ac:dyDescent="0.25">
      <c r="A144" s="122"/>
      <c r="B144" s="115"/>
      <c r="C144" s="115"/>
      <c r="D144" s="115"/>
      <c r="E144" s="45">
        <v>5</v>
      </c>
      <c r="F144" s="12">
        <v>3.2</v>
      </c>
      <c r="G144" s="12">
        <v>2.6</v>
      </c>
      <c r="H144" s="12">
        <v>1.8</v>
      </c>
      <c r="I144" s="48">
        <v>2.6</v>
      </c>
    </row>
    <row r="145" spans="1:9" x14ac:dyDescent="0.25">
      <c r="A145" s="122"/>
      <c r="B145" s="115"/>
      <c r="C145" s="115"/>
      <c r="D145" s="115"/>
      <c r="E145" s="45">
        <v>6</v>
      </c>
      <c r="F145" s="12">
        <v>3.2</v>
      </c>
      <c r="G145" s="12">
        <v>1.9</v>
      </c>
      <c r="H145" s="12">
        <v>2.5</v>
      </c>
      <c r="I145" s="48">
        <v>1.9</v>
      </c>
    </row>
    <row r="146" spans="1:9" x14ac:dyDescent="0.25">
      <c r="A146" s="122"/>
      <c r="B146" s="74">
        <v>3</v>
      </c>
      <c r="C146" s="74">
        <v>3</v>
      </c>
      <c r="D146" s="74">
        <v>1</v>
      </c>
      <c r="E146" s="31">
        <v>1</v>
      </c>
      <c r="F146" s="28">
        <v>0.5</v>
      </c>
      <c r="G146" s="28">
        <v>5.2</v>
      </c>
      <c r="H146" s="28">
        <v>0.5</v>
      </c>
      <c r="I146" s="49">
        <v>4.2</v>
      </c>
    </row>
    <row r="147" spans="1:9" x14ac:dyDescent="0.25">
      <c r="A147" s="122"/>
      <c r="B147" s="74"/>
      <c r="C147" s="74"/>
      <c r="D147" s="74"/>
      <c r="E147" s="31">
        <v>2</v>
      </c>
      <c r="F147" s="28">
        <v>-0.5</v>
      </c>
      <c r="G147" s="28">
        <v>5.2</v>
      </c>
      <c r="H147" s="28">
        <v>-0.5</v>
      </c>
      <c r="I147" s="49">
        <v>4.2</v>
      </c>
    </row>
    <row r="148" spans="1:9" x14ac:dyDescent="0.25">
      <c r="A148" s="122"/>
      <c r="B148" s="74"/>
      <c r="C148" s="74"/>
      <c r="D148" s="74"/>
      <c r="E148" s="31">
        <v>3</v>
      </c>
      <c r="F148" s="28">
        <v>1.5</v>
      </c>
      <c r="G148" s="28">
        <v>5.2</v>
      </c>
      <c r="H148" s="28">
        <v>1.5</v>
      </c>
      <c r="I148" s="49">
        <v>3.5</v>
      </c>
    </row>
    <row r="149" spans="1:9" x14ac:dyDescent="0.25">
      <c r="A149" s="122"/>
      <c r="B149" s="74"/>
      <c r="C149" s="74"/>
      <c r="D149" s="74"/>
      <c r="E149" s="31">
        <v>4</v>
      </c>
      <c r="F149" s="28">
        <v>-1.5</v>
      </c>
      <c r="G149" s="28">
        <v>5.2</v>
      </c>
      <c r="H149" s="28">
        <v>-1.5</v>
      </c>
      <c r="I149" s="49">
        <v>3.5</v>
      </c>
    </row>
    <row r="150" spans="1:9" x14ac:dyDescent="0.25">
      <c r="A150" s="122"/>
      <c r="B150" s="115">
        <v>4</v>
      </c>
      <c r="C150" s="115">
        <v>3</v>
      </c>
      <c r="D150" s="115">
        <v>2</v>
      </c>
      <c r="E150" s="45">
        <v>1</v>
      </c>
      <c r="F150" s="12">
        <v>-3.2</v>
      </c>
      <c r="G150" s="12">
        <v>3.5</v>
      </c>
      <c r="H150" s="12">
        <v>-0.4</v>
      </c>
      <c r="I150" s="48">
        <v>3.5</v>
      </c>
    </row>
    <row r="151" spans="1:9" x14ac:dyDescent="0.25">
      <c r="A151" s="122"/>
      <c r="B151" s="115"/>
      <c r="C151" s="115"/>
      <c r="D151" s="115"/>
      <c r="E151" s="45">
        <v>2</v>
      </c>
      <c r="F151" s="12">
        <v>-3.2</v>
      </c>
      <c r="G151" s="12">
        <v>3.5</v>
      </c>
      <c r="H151" s="12">
        <v>-1.1000000000000001</v>
      </c>
      <c r="I151" s="48">
        <v>3.5</v>
      </c>
    </row>
    <row r="152" spans="1:9" x14ac:dyDescent="0.25">
      <c r="A152" s="122"/>
      <c r="B152" s="115"/>
      <c r="C152" s="115"/>
      <c r="D152" s="115"/>
      <c r="E152" s="45">
        <v>3</v>
      </c>
      <c r="F152" s="12">
        <v>-3.2</v>
      </c>
      <c r="G152" s="12">
        <v>3.5</v>
      </c>
      <c r="H152" s="12">
        <v>-1.8</v>
      </c>
      <c r="I152" s="48">
        <v>3.5</v>
      </c>
    </row>
    <row r="153" spans="1:9" x14ac:dyDescent="0.25">
      <c r="A153" s="122"/>
      <c r="B153" s="115"/>
      <c r="C153" s="115"/>
      <c r="D153" s="115"/>
      <c r="E153" s="45">
        <v>4</v>
      </c>
      <c r="F153" s="12">
        <v>-3.2</v>
      </c>
      <c r="G153" s="12">
        <v>3.5</v>
      </c>
      <c r="H153" s="12">
        <v>-2.5</v>
      </c>
      <c r="I153" s="48">
        <v>3.5</v>
      </c>
    </row>
    <row r="154" spans="1:9" x14ac:dyDescent="0.25">
      <c r="A154" s="122"/>
      <c r="B154" s="74">
        <v>5</v>
      </c>
      <c r="C154" s="74">
        <v>4</v>
      </c>
      <c r="D154" s="74">
        <v>2</v>
      </c>
      <c r="E154" s="31">
        <v>1</v>
      </c>
      <c r="F154" s="28">
        <v>3.2</v>
      </c>
      <c r="G154" s="28">
        <v>2</v>
      </c>
      <c r="H154" s="28">
        <v>1.1000000000000001</v>
      </c>
      <c r="I154" s="49">
        <v>2</v>
      </c>
    </row>
    <row r="155" spans="1:9" x14ac:dyDescent="0.25">
      <c r="A155" s="122"/>
      <c r="B155" s="74"/>
      <c r="C155" s="74"/>
      <c r="D155" s="74"/>
      <c r="E155" s="31">
        <v>2</v>
      </c>
      <c r="F155" s="28">
        <v>3.2</v>
      </c>
      <c r="G155" s="28">
        <v>2</v>
      </c>
      <c r="H155" s="28">
        <v>1.8</v>
      </c>
      <c r="I155" s="49">
        <v>2</v>
      </c>
    </row>
    <row r="156" spans="1:9" x14ac:dyDescent="0.25">
      <c r="A156" s="122"/>
      <c r="B156" s="74"/>
      <c r="C156" s="74"/>
      <c r="D156" s="74"/>
      <c r="E156" s="31">
        <v>3</v>
      </c>
      <c r="F156" s="28">
        <v>3.2</v>
      </c>
      <c r="G156" s="28">
        <v>2</v>
      </c>
      <c r="H156" s="28">
        <v>2.5</v>
      </c>
      <c r="I156" s="49">
        <v>2</v>
      </c>
    </row>
    <row r="157" spans="1:9" x14ac:dyDescent="0.25">
      <c r="A157" s="122"/>
      <c r="B157" s="115">
        <v>6</v>
      </c>
      <c r="C157" s="115">
        <v>3</v>
      </c>
      <c r="D157" s="115">
        <v>2</v>
      </c>
      <c r="E157" s="45">
        <v>1</v>
      </c>
      <c r="F157" s="12">
        <v>3.2</v>
      </c>
      <c r="G157" s="12">
        <v>4</v>
      </c>
      <c r="H157" s="12">
        <v>1.1000000000000001</v>
      </c>
      <c r="I157" s="48">
        <v>4</v>
      </c>
    </row>
    <row r="158" spans="1:9" x14ac:dyDescent="0.25">
      <c r="A158" s="122"/>
      <c r="B158" s="115"/>
      <c r="C158" s="115"/>
      <c r="D158" s="115"/>
      <c r="E158" s="45">
        <v>2</v>
      </c>
      <c r="F158" s="12">
        <v>3.2</v>
      </c>
      <c r="G158" s="12">
        <v>4</v>
      </c>
      <c r="H158" s="12">
        <v>1.8</v>
      </c>
      <c r="I158" s="48">
        <v>4</v>
      </c>
    </row>
    <row r="159" spans="1:9" x14ac:dyDescent="0.25">
      <c r="A159" s="122"/>
      <c r="B159" s="115"/>
      <c r="C159" s="115"/>
      <c r="D159" s="115"/>
      <c r="E159" s="45">
        <v>3</v>
      </c>
      <c r="F159" s="12">
        <v>3.2</v>
      </c>
      <c r="G159" s="12">
        <v>4</v>
      </c>
      <c r="H159" s="12">
        <v>2.5</v>
      </c>
      <c r="I159" s="48">
        <v>4</v>
      </c>
    </row>
    <row r="160" spans="1:9" x14ac:dyDescent="0.25">
      <c r="A160" s="122"/>
      <c r="B160" s="74">
        <v>7</v>
      </c>
      <c r="C160" s="74">
        <v>4</v>
      </c>
      <c r="D160" s="74">
        <v>1</v>
      </c>
      <c r="E160" s="31">
        <v>1</v>
      </c>
      <c r="F160" s="28">
        <v>-2.5</v>
      </c>
      <c r="G160" s="28">
        <v>5.2</v>
      </c>
      <c r="H160" s="28">
        <v>-2.5</v>
      </c>
      <c r="I160" s="49">
        <v>4.2</v>
      </c>
    </row>
    <row r="161" spans="1:9" x14ac:dyDescent="0.25">
      <c r="A161" s="122"/>
      <c r="B161" s="74"/>
      <c r="C161" s="74"/>
      <c r="D161" s="74"/>
      <c r="E161" s="31">
        <v>2</v>
      </c>
      <c r="F161" s="28">
        <f>-2.5+0.7</f>
        <v>-1.8</v>
      </c>
      <c r="G161" s="28">
        <v>5.2</v>
      </c>
      <c r="H161" s="28">
        <f>-2.5+0.7</f>
        <v>-1.8</v>
      </c>
      <c r="I161" s="49">
        <v>3.5</v>
      </c>
    </row>
    <row r="162" spans="1:9" x14ac:dyDescent="0.25">
      <c r="A162" s="122"/>
      <c r="B162" s="74"/>
      <c r="C162" s="74"/>
      <c r="D162" s="74"/>
      <c r="E162" s="31">
        <v>3</v>
      </c>
      <c r="F162" s="28">
        <v>-1.1000000000000001</v>
      </c>
      <c r="G162" s="28">
        <v>5.2</v>
      </c>
      <c r="H162" s="28">
        <v>-1.1000000000000001</v>
      </c>
      <c r="I162" s="49">
        <v>3.5</v>
      </c>
    </row>
    <row r="163" spans="1:9" x14ac:dyDescent="0.25">
      <c r="A163" s="122"/>
      <c r="B163" s="74"/>
      <c r="C163" s="74"/>
      <c r="D163" s="74"/>
      <c r="E163" s="31">
        <v>4</v>
      </c>
      <c r="F163" s="28">
        <v>-0.4</v>
      </c>
      <c r="G163" s="28">
        <v>5.2</v>
      </c>
      <c r="H163" s="28">
        <v>-0.4</v>
      </c>
      <c r="I163" s="49">
        <v>4.2</v>
      </c>
    </row>
    <row r="164" spans="1:9" x14ac:dyDescent="0.25">
      <c r="A164" s="122"/>
      <c r="B164" s="115">
        <v>8</v>
      </c>
      <c r="C164" s="115">
        <v>3</v>
      </c>
      <c r="D164" s="115">
        <v>1</v>
      </c>
      <c r="E164" s="45">
        <v>1</v>
      </c>
      <c r="F164" s="12">
        <v>0.4</v>
      </c>
      <c r="G164" s="12">
        <v>5.2</v>
      </c>
      <c r="H164" s="12">
        <v>0.4</v>
      </c>
      <c r="I164" s="48">
        <v>4.2</v>
      </c>
    </row>
    <row r="165" spans="1:9" x14ac:dyDescent="0.25">
      <c r="A165" s="122"/>
      <c r="B165" s="115"/>
      <c r="C165" s="115"/>
      <c r="D165" s="115"/>
      <c r="E165" s="45">
        <v>2</v>
      </c>
      <c r="F165" s="12">
        <v>1.1000000000000001</v>
      </c>
      <c r="G165" s="12">
        <v>5.2</v>
      </c>
      <c r="H165" s="12">
        <v>1.1000000000000001</v>
      </c>
      <c r="I165" s="48">
        <v>3.5</v>
      </c>
    </row>
    <row r="166" spans="1:9" x14ac:dyDescent="0.25">
      <c r="A166" s="122"/>
      <c r="B166" s="115"/>
      <c r="C166" s="115"/>
      <c r="D166" s="115"/>
      <c r="E166" s="45">
        <v>3</v>
      </c>
      <c r="F166" s="12">
        <v>1.8</v>
      </c>
      <c r="G166" s="12">
        <v>5.2</v>
      </c>
      <c r="H166" s="12">
        <v>1.8</v>
      </c>
      <c r="I166" s="48">
        <v>3.5</v>
      </c>
    </row>
    <row r="167" spans="1:9" x14ac:dyDescent="0.25">
      <c r="A167" s="122"/>
      <c r="B167" s="115"/>
      <c r="C167" s="115"/>
      <c r="D167" s="115"/>
      <c r="E167" s="45">
        <v>4</v>
      </c>
      <c r="F167" s="12">
        <v>2.5</v>
      </c>
      <c r="G167" s="12">
        <v>5.2</v>
      </c>
      <c r="H167" s="12">
        <v>2.5</v>
      </c>
      <c r="I167" s="48">
        <v>4.2</v>
      </c>
    </row>
    <row r="168" spans="1:9" x14ac:dyDescent="0.25">
      <c r="A168" s="122"/>
      <c r="B168" s="74">
        <v>9</v>
      </c>
      <c r="C168" s="74">
        <v>3</v>
      </c>
      <c r="D168" s="74">
        <v>2</v>
      </c>
      <c r="E168" s="31">
        <v>1</v>
      </c>
      <c r="F168" s="28">
        <v>-3.2</v>
      </c>
      <c r="G168" s="28">
        <v>4</v>
      </c>
      <c r="H168" s="28">
        <v>-0.4</v>
      </c>
      <c r="I168" s="49">
        <v>4</v>
      </c>
    </row>
    <row r="169" spans="1:9" x14ac:dyDescent="0.25">
      <c r="A169" s="122"/>
      <c r="B169" s="74"/>
      <c r="C169" s="74"/>
      <c r="D169" s="74"/>
      <c r="E169" s="31">
        <v>2</v>
      </c>
      <c r="F169" s="28">
        <v>-3.2</v>
      </c>
      <c r="G169" s="28">
        <v>3.3</v>
      </c>
      <c r="H169" s="28">
        <v>-1.1000000000000001</v>
      </c>
      <c r="I169" s="49">
        <v>3.3</v>
      </c>
    </row>
    <row r="170" spans="1:9" x14ac:dyDescent="0.25">
      <c r="A170" s="122"/>
      <c r="B170" s="74"/>
      <c r="C170" s="74"/>
      <c r="D170" s="74"/>
      <c r="E170" s="31">
        <v>3</v>
      </c>
      <c r="F170" s="28">
        <v>-3.2</v>
      </c>
      <c r="G170" s="28">
        <f>3.3-0.7</f>
        <v>2.5999999999999996</v>
      </c>
      <c r="H170" s="28">
        <v>-1.8</v>
      </c>
      <c r="I170" s="49">
        <v>2.6</v>
      </c>
    </row>
    <row r="171" spans="1:9" x14ac:dyDescent="0.25">
      <c r="A171" s="122"/>
      <c r="B171" s="74"/>
      <c r="C171" s="74"/>
      <c r="D171" s="74"/>
      <c r="E171" s="31">
        <v>4</v>
      </c>
      <c r="F171" s="28">
        <v>-3.2</v>
      </c>
      <c r="G171" s="28">
        <v>1.9</v>
      </c>
      <c r="H171" s="28">
        <v>-2.5</v>
      </c>
      <c r="I171" s="49">
        <v>1.9</v>
      </c>
    </row>
    <row r="172" spans="1:9" x14ac:dyDescent="0.25">
      <c r="A172" s="122"/>
      <c r="B172" s="74"/>
      <c r="C172" s="74"/>
      <c r="D172" s="74"/>
      <c r="E172" s="31">
        <v>5</v>
      </c>
      <c r="F172" s="28">
        <v>3.2</v>
      </c>
      <c r="G172" s="28">
        <v>3.3</v>
      </c>
      <c r="H172" s="28">
        <v>1.8</v>
      </c>
      <c r="I172" s="49">
        <v>3.3</v>
      </c>
    </row>
    <row r="173" spans="1:9" x14ac:dyDescent="0.25">
      <c r="A173" s="122"/>
      <c r="B173" s="74"/>
      <c r="C173" s="74"/>
      <c r="D173" s="74"/>
      <c r="E173" s="31">
        <v>6</v>
      </c>
      <c r="F173" s="28">
        <v>3.2</v>
      </c>
      <c r="G173" s="28">
        <v>2.6</v>
      </c>
      <c r="H173" s="28">
        <v>2.5</v>
      </c>
      <c r="I173" s="49">
        <v>2.6</v>
      </c>
    </row>
    <row r="174" spans="1:9" x14ac:dyDescent="0.25">
      <c r="A174" s="122"/>
      <c r="B174" s="115">
        <v>10</v>
      </c>
      <c r="C174" s="115">
        <v>4</v>
      </c>
      <c r="D174" s="115">
        <v>1</v>
      </c>
      <c r="E174" s="45">
        <v>1</v>
      </c>
      <c r="F174" s="12">
        <v>0.4</v>
      </c>
      <c r="G174" s="12">
        <v>5.2</v>
      </c>
      <c r="H174" s="12">
        <v>0.4</v>
      </c>
      <c r="I174" s="48">
        <v>4.2</v>
      </c>
    </row>
    <row r="175" spans="1:9" x14ac:dyDescent="0.25">
      <c r="A175" s="122"/>
      <c r="B175" s="115"/>
      <c r="C175" s="115"/>
      <c r="D175" s="115"/>
      <c r="E175" s="45">
        <v>2</v>
      </c>
      <c r="F175" s="12">
        <v>1.1000000000000001</v>
      </c>
      <c r="G175" s="12">
        <v>5.2</v>
      </c>
      <c r="H175" s="12">
        <v>1.1000000000000001</v>
      </c>
      <c r="I175" s="48">
        <v>3.5</v>
      </c>
    </row>
    <row r="176" spans="1:9" x14ac:dyDescent="0.25">
      <c r="A176" s="122"/>
      <c r="B176" s="115"/>
      <c r="C176" s="115"/>
      <c r="D176" s="115"/>
      <c r="E176" s="45">
        <v>3</v>
      </c>
      <c r="F176" s="12">
        <v>1.8</v>
      </c>
      <c r="G176" s="12">
        <v>5.2</v>
      </c>
      <c r="H176" s="12">
        <v>1.8</v>
      </c>
      <c r="I176" s="48">
        <v>3.5</v>
      </c>
    </row>
    <row r="177" spans="1:9" x14ac:dyDescent="0.25">
      <c r="A177" s="122"/>
      <c r="B177" s="115"/>
      <c r="C177" s="115"/>
      <c r="D177" s="115"/>
      <c r="E177" s="45">
        <v>4</v>
      </c>
      <c r="F177" s="12">
        <v>2.5</v>
      </c>
      <c r="G177" s="12">
        <v>5.2</v>
      </c>
      <c r="H177" s="12">
        <v>2.5</v>
      </c>
      <c r="I177" s="48">
        <v>4.2</v>
      </c>
    </row>
    <row r="178" spans="1:9" x14ac:dyDescent="0.25">
      <c r="A178" s="122"/>
      <c r="B178" s="74">
        <v>11</v>
      </c>
      <c r="C178" s="74">
        <v>4</v>
      </c>
      <c r="D178" s="74">
        <v>2</v>
      </c>
      <c r="E178" s="31">
        <v>1</v>
      </c>
      <c r="F178" s="28">
        <v>3.2</v>
      </c>
      <c r="G178" s="28">
        <v>3</v>
      </c>
      <c r="H178" s="28">
        <v>1.1000000000000001</v>
      </c>
      <c r="I178" s="49">
        <v>3</v>
      </c>
    </row>
    <row r="179" spans="1:9" x14ac:dyDescent="0.25">
      <c r="A179" s="122"/>
      <c r="B179" s="74"/>
      <c r="C179" s="74"/>
      <c r="D179" s="74"/>
      <c r="E179" s="31">
        <v>2</v>
      </c>
      <c r="F179" s="28">
        <v>3.2</v>
      </c>
      <c r="G179" s="28">
        <v>3</v>
      </c>
      <c r="H179" s="28">
        <v>1.8</v>
      </c>
      <c r="I179" s="49">
        <v>3</v>
      </c>
    </row>
    <row r="180" spans="1:9" ht="15.75" thickBot="1" x14ac:dyDescent="0.3">
      <c r="A180" s="123"/>
      <c r="B180" s="116"/>
      <c r="C180" s="116"/>
      <c r="D180" s="116"/>
      <c r="E180" s="33">
        <v>3</v>
      </c>
      <c r="F180" s="50">
        <v>3.2</v>
      </c>
      <c r="G180" s="50">
        <v>3</v>
      </c>
      <c r="H180" s="50">
        <v>2.5</v>
      </c>
      <c r="I180" s="51">
        <v>3</v>
      </c>
    </row>
    <row r="181" spans="1:9" x14ac:dyDescent="0.25">
      <c r="A181" s="110">
        <v>8</v>
      </c>
      <c r="B181" s="114">
        <v>1</v>
      </c>
      <c r="C181" s="114">
        <v>3</v>
      </c>
      <c r="D181" s="114">
        <v>1</v>
      </c>
      <c r="E181" s="39">
        <v>1</v>
      </c>
      <c r="F181" s="42">
        <v>-0.5</v>
      </c>
      <c r="G181" s="42">
        <v>5.2</v>
      </c>
      <c r="H181" s="42">
        <v>-0.5</v>
      </c>
      <c r="I181" s="52">
        <v>4.2</v>
      </c>
    </row>
    <row r="182" spans="1:9" x14ac:dyDescent="0.25">
      <c r="A182" s="111"/>
      <c r="B182" s="105"/>
      <c r="C182" s="105"/>
      <c r="D182" s="105"/>
      <c r="E182" s="40">
        <v>2</v>
      </c>
      <c r="F182" s="30">
        <v>0.5</v>
      </c>
      <c r="G182" s="30">
        <v>5.2</v>
      </c>
      <c r="H182" s="30">
        <v>0.5</v>
      </c>
      <c r="I182" s="53">
        <v>4.2</v>
      </c>
    </row>
    <row r="183" spans="1:9" x14ac:dyDescent="0.25">
      <c r="A183" s="111"/>
      <c r="B183" s="105"/>
      <c r="C183" s="105"/>
      <c r="D183" s="105"/>
      <c r="E183" s="40">
        <v>3</v>
      </c>
      <c r="F183" s="30">
        <v>1.5</v>
      </c>
      <c r="G183" s="30">
        <v>5.2</v>
      </c>
      <c r="H183" s="30">
        <v>1.5</v>
      </c>
      <c r="I183" s="53">
        <v>3.5</v>
      </c>
    </row>
    <row r="184" spans="1:9" x14ac:dyDescent="0.25">
      <c r="A184" s="111"/>
      <c r="B184" s="105"/>
      <c r="C184" s="105"/>
      <c r="D184" s="105"/>
      <c r="E184" s="40">
        <v>4</v>
      </c>
      <c r="F184" s="30">
        <v>-1.5</v>
      </c>
      <c r="G184" s="30">
        <v>5.2</v>
      </c>
      <c r="H184" s="30">
        <v>-1.5</v>
      </c>
      <c r="I184" s="53">
        <v>3.5</v>
      </c>
    </row>
    <row r="185" spans="1:9" x14ac:dyDescent="0.25">
      <c r="A185" s="111"/>
      <c r="B185" s="109">
        <v>2</v>
      </c>
      <c r="C185" s="109">
        <v>4</v>
      </c>
      <c r="D185" s="109">
        <v>1</v>
      </c>
      <c r="E185" s="41">
        <v>1</v>
      </c>
      <c r="F185" s="3">
        <v>0</v>
      </c>
      <c r="G185" s="3">
        <v>5.2</v>
      </c>
      <c r="H185" s="3">
        <v>0</v>
      </c>
      <c r="I185" s="54">
        <v>4</v>
      </c>
    </row>
    <row r="186" spans="1:9" x14ac:dyDescent="0.25">
      <c r="A186" s="111"/>
      <c r="B186" s="109"/>
      <c r="C186" s="109"/>
      <c r="D186" s="109"/>
      <c r="E186" s="41">
        <v>2</v>
      </c>
      <c r="F186" s="3">
        <v>0.7</v>
      </c>
      <c r="G186" s="3">
        <v>5.2</v>
      </c>
      <c r="H186" s="3">
        <v>0.7</v>
      </c>
      <c r="I186" s="54">
        <v>4</v>
      </c>
    </row>
    <row r="187" spans="1:9" x14ac:dyDescent="0.25">
      <c r="A187" s="111"/>
      <c r="B187" s="109"/>
      <c r="C187" s="109"/>
      <c r="D187" s="109"/>
      <c r="E187" s="41">
        <v>3</v>
      </c>
      <c r="F187" s="3">
        <v>1.4</v>
      </c>
      <c r="G187" s="3">
        <v>5.2</v>
      </c>
      <c r="H187" s="3">
        <v>1.4</v>
      </c>
      <c r="I187" s="54">
        <v>4</v>
      </c>
    </row>
    <row r="188" spans="1:9" x14ac:dyDescent="0.25">
      <c r="A188" s="111"/>
      <c r="B188" s="109"/>
      <c r="C188" s="109"/>
      <c r="D188" s="109"/>
      <c r="E188" s="41">
        <v>4</v>
      </c>
      <c r="F188" s="3">
        <v>2.1</v>
      </c>
      <c r="G188" s="3">
        <v>5.2</v>
      </c>
      <c r="H188" s="3">
        <v>2.1</v>
      </c>
      <c r="I188" s="54">
        <v>4</v>
      </c>
    </row>
    <row r="189" spans="1:9" x14ac:dyDescent="0.25">
      <c r="A189" s="111"/>
      <c r="B189" s="105">
        <v>3</v>
      </c>
      <c r="C189" s="105">
        <v>4</v>
      </c>
      <c r="D189" s="105">
        <v>2</v>
      </c>
      <c r="E189" s="40">
        <v>1</v>
      </c>
      <c r="F189" s="30">
        <v>-3.2</v>
      </c>
      <c r="G189" s="30">
        <v>3.5</v>
      </c>
      <c r="H189" s="30">
        <v>0</v>
      </c>
      <c r="I189" s="53">
        <v>3.5</v>
      </c>
    </row>
    <row r="190" spans="1:9" x14ac:dyDescent="0.25">
      <c r="A190" s="111"/>
      <c r="B190" s="105"/>
      <c r="C190" s="105"/>
      <c r="D190" s="105"/>
      <c r="E190" s="40">
        <v>2</v>
      </c>
      <c r="F190" s="30">
        <v>-3.2</v>
      </c>
      <c r="G190" s="30">
        <v>3.5</v>
      </c>
      <c r="H190" s="30">
        <v>-0.7</v>
      </c>
      <c r="I190" s="53">
        <v>3.5</v>
      </c>
    </row>
    <row r="191" spans="1:9" x14ac:dyDescent="0.25">
      <c r="A191" s="111"/>
      <c r="B191" s="105"/>
      <c r="C191" s="105"/>
      <c r="D191" s="105"/>
      <c r="E191" s="40">
        <v>3</v>
      </c>
      <c r="F191" s="30">
        <v>-3.2</v>
      </c>
      <c r="G191" s="30">
        <v>3.5</v>
      </c>
      <c r="H191" s="30">
        <v>-1.4</v>
      </c>
      <c r="I191" s="53">
        <v>3.5</v>
      </c>
    </row>
    <row r="192" spans="1:9" x14ac:dyDescent="0.25">
      <c r="A192" s="111"/>
      <c r="B192" s="105"/>
      <c r="C192" s="105"/>
      <c r="D192" s="105"/>
      <c r="E192" s="40">
        <v>4</v>
      </c>
      <c r="F192" s="30">
        <v>-3.2</v>
      </c>
      <c r="G192" s="30">
        <v>3.5</v>
      </c>
      <c r="H192" s="30">
        <v>-2.1</v>
      </c>
      <c r="I192" s="53">
        <v>3.5</v>
      </c>
    </row>
    <row r="193" spans="1:9" x14ac:dyDescent="0.25">
      <c r="A193" s="111"/>
      <c r="B193" s="109">
        <v>4</v>
      </c>
      <c r="C193" s="109">
        <v>3</v>
      </c>
      <c r="D193" s="109">
        <v>2</v>
      </c>
      <c r="E193" s="41">
        <v>1</v>
      </c>
      <c r="F193" s="3">
        <v>3.2</v>
      </c>
      <c r="G193" s="3">
        <v>3</v>
      </c>
      <c r="H193" s="3">
        <v>0</v>
      </c>
      <c r="I193" s="54">
        <v>3</v>
      </c>
    </row>
    <row r="194" spans="1:9" x14ac:dyDescent="0.25">
      <c r="A194" s="111"/>
      <c r="B194" s="109"/>
      <c r="C194" s="109"/>
      <c r="D194" s="109"/>
      <c r="E194" s="41">
        <v>2</v>
      </c>
      <c r="F194" s="3">
        <v>3.2</v>
      </c>
      <c r="G194" s="3">
        <v>3</v>
      </c>
      <c r="H194" s="3">
        <v>0.7</v>
      </c>
      <c r="I194" s="54">
        <v>3</v>
      </c>
    </row>
    <row r="195" spans="1:9" x14ac:dyDescent="0.25">
      <c r="A195" s="111"/>
      <c r="B195" s="109"/>
      <c r="C195" s="109"/>
      <c r="D195" s="109"/>
      <c r="E195" s="41">
        <v>3</v>
      </c>
      <c r="F195" s="3">
        <v>3.2</v>
      </c>
      <c r="G195" s="3">
        <v>3</v>
      </c>
      <c r="H195" s="3">
        <v>1.4</v>
      </c>
      <c r="I195" s="54">
        <v>3</v>
      </c>
    </row>
    <row r="196" spans="1:9" x14ac:dyDescent="0.25">
      <c r="A196" s="111"/>
      <c r="B196" s="105">
        <v>5</v>
      </c>
      <c r="C196" s="105">
        <v>3</v>
      </c>
      <c r="D196" s="105">
        <v>1</v>
      </c>
      <c r="E196" s="40">
        <v>1</v>
      </c>
      <c r="F196" s="30">
        <v>-1.5</v>
      </c>
      <c r="G196" s="30">
        <v>5.2</v>
      </c>
      <c r="H196" s="30">
        <v>-1.5</v>
      </c>
      <c r="I196" s="53">
        <v>4</v>
      </c>
    </row>
    <row r="197" spans="1:9" x14ac:dyDescent="0.25">
      <c r="A197" s="111"/>
      <c r="B197" s="105"/>
      <c r="C197" s="105"/>
      <c r="D197" s="105"/>
      <c r="E197" s="40">
        <v>2</v>
      </c>
      <c r="F197" s="30">
        <v>-0.5</v>
      </c>
      <c r="G197" s="30">
        <v>5.2</v>
      </c>
      <c r="H197" s="30">
        <v>-0.5</v>
      </c>
      <c r="I197" s="53">
        <v>4</v>
      </c>
    </row>
    <row r="198" spans="1:9" x14ac:dyDescent="0.25">
      <c r="A198" s="111"/>
      <c r="B198" s="105"/>
      <c r="C198" s="105"/>
      <c r="D198" s="105"/>
      <c r="E198" s="40">
        <v>3</v>
      </c>
      <c r="F198" s="30">
        <v>0.5</v>
      </c>
      <c r="G198" s="30">
        <v>5.2</v>
      </c>
      <c r="H198" s="30">
        <v>0.5</v>
      </c>
      <c r="I198" s="53">
        <v>4</v>
      </c>
    </row>
    <row r="199" spans="1:9" x14ac:dyDescent="0.25">
      <c r="A199" s="111"/>
      <c r="B199" s="105"/>
      <c r="C199" s="105"/>
      <c r="D199" s="105"/>
      <c r="E199" s="40">
        <v>4</v>
      </c>
      <c r="F199" s="30">
        <v>1.5</v>
      </c>
      <c r="G199" s="30">
        <v>5.2</v>
      </c>
      <c r="H199" s="30">
        <v>1.5</v>
      </c>
      <c r="I199" s="53">
        <v>4</v>
      </c>
    </row>
    <row r="200" spans="1:9" x14ac:dyDescent="0.25">
      <c r="A200" s="111"/>
      <c r="B200" s="109">
        <v>6</v>
      </c>
      <c r="C200" s="109">
        <v>3</v>
      </c>
      <c r="D200" s="109">
        <v>1</v>
      </c>
      <c r="E200" s="41">
        <v>1</v>
      </c>
      <c r="F200" s="3">
        <v>-2</v>
      </c>
      <c r="G200" s="3">
        <v>5.2</v>
      </c>
      <c r="H200" s="3">
        <v>-2</v>
      </c>
      <c r="I200" s="54">
        <v>2.8</v>
      </c>
    </row>
    <row r="201" spans="1:9" x14ac:dyDescent="0.25">
      <c r="A201" s="111"/>
      <c r="B201" s="109"/>
      <c r="C201" s="109"/>
      <c r="D201" s="109"/>
      <c r="E201" s="41">
        <v>2</v>
      </c>
      <c r="F201" s="3">
        <v>-1</v>
      </c>
      <c r="G201" s="3">
        <v>5.2</v>
      </c>
      <c r="H201" s="3">
        <v>-1</v>
      </c>
      <c r="I201" s="54">
        <v>3.5</v>
      </c>
    </row>
    <row r="202" spans="1:9" x14ac:dyDescent="0.25">
      <c r="A202" s="111"/>
      <c r="B202" s="109"/>
      <c r="C202" s="109"/>
      <c r="D202" s="109"/>
      <c r="E202" s="41">
        <v>3</v>
      </c>
      <c r="F202" s="3">
        <v>0</v>
      </c>
      <c r="G202" s="3">
        <v>5.2</v>
      </c>
      <c r="H202" s="3">
        <v>0</v>
      </c>
      <c r="I202" s="54">
        <v>4.2</v>
      </c>
    </row>
    <row r="203" spans="1:9" x14ac:dyDescent="0.25">
      <c r="A203" s="111"/>
      <c r="B203" s="109"/>
      <c r="C203" s="109"/>
      <c r="D203" s="109"/>
      <c r="E203" s="41">
        <v>4</v>
      </c>
      <c r="F203" s="3">
        <v>1</v>
      </c>
      <c r="G203" s="3">
        <v>5.2</v>
      </c>
      <c r="H203" s="3">
        <v>1</v>
      </c>
      <c r="I203" s="54">
        <v>3.5</v>
      </c>
    </row>
    <row r="204" spans="1:9" x14ac:dyDescent="0.25">
      <c r="A204" s="111"/>
      <c r="B204" s="109"/>
      <c r="C204" s="109"/>
      <c r="D204" s="109"/>
      <c r="E204" s="41">
        <v>5</v>
      </c>
      <c r="F204" s="3">
        <v>2</v>
      </c>
      <c r="G204" s="3">
        <v>5.2</v>
      </c>
      <c r="H204" s="3">
        <v>2</v>
      </c>
      <c r="I204" s="54">
        <v>2.8</v>
      </c>
    </row>
    <row r="205" spans="1:9" x14ac:dyDescent="0.25">
      <c r="A205" s="111"/>
      <c r="B205" s="105">
        <v>7</v>
      </c>
      <c r="C205" s="105">
        <v>4</v>
      </c>
      <c r="D205" s="105">
        <v>1</v>
      </c>
      <c r="E205" s="40">
        <v>1</v>
      </c>
      <c r="F205" s="30">
        <v>-1.7</v>
      </c>
      <c r="G205" s="30">
        <v>5.2</v>
      </c>
      <c r="H205" s="30">
        <v>-1.7</v>
      </c>
      <c r="I205" s="53">
        <v>3.5</v>
      </c>
    </row>
    <row r="206" spans="1:9" x14ac:dyDescent="0.25">
      <c r="A206" s="111"/>
      <c r="B206" s="105"/>
      <c r="C206" s="105"/>
      <c r="D206" s="105"/>
      <c r="E206" s="40">
        <v>2</v>
      </c>
      <c r="F206" s="30">
        <v>-1</v>
      </c>
      <c r="G206" s="30">
        <v>5.2</v>
      </c>
      <c r="H206" s="30">
        <v>-1</v>
      </c>
      <c r="I206" s="53">
        <v>4.2</v>
      </c>
    </row>
    <row r="207" spans="1:9" x14ac:dyDescent="0.25">
      <c r="A207" s="111"/>
      <c r="B207" s="105"/>
      <c r="C207" s="105"/>
      <c r="D207" s="105"/>
      <c r="E207" s="40">
        <v>3</v>
      </c>
      <c r="F207" s="30">
        <v>-0.3</v>
      </c>
      <c r="G207" s="30">
        <v>5.2</v>
      </c>
      <c r="H207" s="30">
        <v>-0.3</v>
      </c>
      <c r="I207" s="53">
        <v>3.5</v>
      </c>
    </row>
    <row r="208" spans="1:9" x14ac:dyDescent="0.25">
      <c r="A208" s="111"/>
      <c r="B208" s="109">
        <v>8</v>
      </c>
      <c r="C208" s="109">
        <v>4</v>
      </c>
      <c r="D208" s="109">
        <v>2</v>
      </c>
      <c r="E208" s="41">
        <v>1</v>
      </c>
      <c r="F208" s="3">
        <v>3.2</v>
      </c>
      <c r="G208" s="3">
        <v>2</v>
      </c>
      <c r="H208" s="3">
        <v>1.1000000000000001</v>
      </c>
      <c r="I208" s="54">
        <v>2</v>
      </c>
    </row>
    <row r="209" spans="1:9" x14ac:dyDescent="0.25">
      <c r="A209" s="111"/>
      <c r="B209" s="109"/>
      <c r="C209" s="109"/>
      <c r="D209" s="109"/>
      <c r="E209" s="41">
        <v>2</v>
      </c>
      <c r="F209" s="3">
        <v>3.2</v>
      </c>
      <c r="G209" s="3">
        <v>2</v>
      </c>
      <c r="H209" s="3">
        <v>1.8</v>
      </c>
      <c r="I209" s="54">
        <v>2</v>
      </c>
    </row>
    <row r="210" spans="1:9" x14ac:dyDescent="0.25">
      <c r="A210" s="111"/>
      <c r="B210" s="109"/>
      <c r="C210" s="109"/>
      <c r="D210" s="109"/>
      <c r="E210" s="41">
        <v>3</v>
      </c>
      <c r="F210" s="3">
        <v>3.2</v>
      </c>
      <c r="G210" s="3">
        <v>2</v>
      </c>
      <c r="H210" s="3">
        <v>2.5</v>
      </c>
      <c r="I210" s="54">
        <v>2</v>
      </c>
    </row>
    <row r="211" spans="1:9" x14ac:dyDescent="0.25">
      <c r="A211" s="111"/>
      <c r="B211" s="105">
        <v>9</v>
      </c>
      <c r="C211" s="105">
        <v>4</v>
      </c>
      <c r="D211" s="105">
        <v>2</v>
      </c>
      <c r="E211" s="40">
        <v>1</v>
      </c>
      <c r="F211" s="30">
        <v>-3.2</v>
      </c>
      <c r="G211" s="30">
        <v>3</v>
      </c>
      <c r="H211" s="30">
        <v>-1.1000000000000001</v>
      </c>
      <c r="I211" s="53">
        <v>3</v>
      </c>
    </row>
    <row r="212" spans="1:9" x14ac:dyDescent="0.25">
      <c r="A212" s="111"/>
      <c r="B212" s="105"/>
      <c r="C212" s="105"/>
      <c r="D212" s="105"/>
      <c r="E212" s="40">
        <v>2</v>
      </c>
      <c r="F212" s="30">
        <v>-3.2</v>
      </c>
      <c r="G212" s="30">
        <v>3</v>
      </c>
      <c r="H212" s="30">
        <v>-1.8</v>
      </c>
      <c r="I212" s="53">
        <v>3</v>
      </c>
    </row>
    <row r="213" spans="1:9" x14ac:dyDescent="0.25">
      <c r="A213" s="111"/>
      <c r="B213" s="105"/>
      <c r="C213" s="105"/>
      <c r="D213" s="105"/>
      <c r="E213" s="40">
        <v>3</v>
      </c>
      <c r="F213" s="30">
        <v>-3.2</v>
      </c>
      <c r="G213" s="30">
        <v>3</v>
      </c>
      <c r="H213" s="30">
        <v>-2.5</v>
      </c>
      <c r="I213" s="53">
        <v>3</v>
      </c>
    </row>
    <row r="214" spans="1:9" x14ac:dyDescent="0.25">
      <c r="A214" s="111"/>
      <c r="B214" s="109">
        <v>10</v>
      </c>
      <c r="C214" s="109">
        <v>5</v>
      </c>
      <c r="D214" s="109">
        <v>1</v>
      </c>
      <c r="E214" s="41">
        <v>1</v>
      </c>
      <c r="F214" s="3">
        <v>2.5</v>
      </c>
      <c r="G214" s="3">
        <v>5.2</v>
      </c>
      <c r="H214" s="3">
        <v>2.5</v>
      </c>
      <c r="I214" s="54">
        <v>4</v>
      </c>
    </row>
    <row r="215" spans="1:9" x14ac:dyDescent="0.25">
      <c r="A215" s="111"/>
      <c r="B215" s="109"/>
      <c r="C215" s="109"/>
      <c r="D215" s="109"/>
      <c r="E215" s="41">
        <v>2</v>
      </c>
      <c r="F215" s="3">
        <v>1.8</v>
      </c>
      <c r="G215" s="3">
        <v>5.2</v>
      </c>
      <c r="H215" s="3">
        <v>1.8</v>
      </c>
      <c r="I215" s="54">
        <v>4</v>
      </c>
    </row>
    <row r="216" spans="1:9" x14ac:dyDescent="0.25">
      <c r="A216" s="111"/>
      <c r="B216" s="105">
        <v>11</v>
      </c>
      <c r="C216" s="105">
        <v>5</v>
      </c>
      <c r="D216" s="105">
        <v>2</v>
      </c>
      <c r="E216" s="40">
        <v>1</v>
      </c>
      <c r="F216" s="30">
        <v>-3.2</v>
      </c>
      <c r="G216" s="30">
        <v>4</v>
      </c>
      <c r="H216" s="30">
        <v>0.7</v>
      </c>
      <c r="I216" s="53">
        <v>4</v>
      </c>
    </row>
    <row r="217" spans="1:9" x14ac:dyDescent="0.25">
      <c r="A217" s="111"/>
      <c r="B217" s="105"/>
      <c r="C217" s="105"/>
      <c r="D217" s="105"/>
      <c r="E217" s="40">
        <v>2</v>
      </c>
      <c r="F217" s="30">
        <v>-3.2</v>
      </c>
      <c r="G217" s="30">
        <v>4</v>
      </c>
      <c r="H217" s="30">
        <v>0</v>
      </c>
      <c r="I217" s="53">
        <v>4</v>
      </c>
    </row>
    <row r="218" spans="1:9" ht="15.75" thickBot="1" x14ac:dyDescent="0.3">
      <c r="A218" s="112"/>
      <c r="B218" s="95"/>
      <c r="C218" s="95"/>
      <c r="D218" s="95"/>
      <c r="E218" s="63">
        <v>3</v>
      </c>
      <c r="F218" s="64">
        <v>-3.2</v>
      </c>
      <c r="G218" s="64">
        <v>4</v>
      </c>
      <c r="H218" s="64">
        <v>-0.7</v>
      </c>
      <c r="I218" s="71">
        <v>4</v>
      </c>
    </row>
    <row r="219" spans="1:9" x14ac:dyDescent="0.25">
      <c r="A219" s="121">
        <v>9</v>
      </c>
      <c r="B219" s="120">
        <v>1</v>
      </c>
      <c r="C219" s="120">
        <v>3</v>
      </c>
      <c r="D219" s="120">
        <v>1</v>
      </c>
      <c r="E219" s="35">
        <v>1</v>
      </c>
      <c r="F219" s="46">
        <v>0</v>
      </c>
      <c r="G219" s="46">
        <v>5.2</v>
      </c>
      <c r="H219" s="46">
        <v>0</v>
      </c>
      <c r="I219" s="47">
        <v>3.5</v>
      </c>
    </row>
    <row r="220" spans="1:9" x14ac:dyDescent="0.25">
      <c r="A220" s="122"/>
      <c r="B220" s="74"/>
      <c r="C220" s="74"/>
      <c r="D220" s="74"/>
      <c r="E220" s="31">
        <v>2</v>
      </c>
      <c r="F220" s="28">
        <v>0.7</v>
      </c>
      <c r="G220" s="28">
        <v>5.2</v>
      </c>
      <c r="H220" s="28">
        <v>0.7</v>
      </c>
      <c r="I220" s="49">
        <v>4.2</v>
      </c>
    </row>
    <row r="221" spans="1:9" x14ac:dyDescent="0.25">
      <c r="A221" s="122"/>
      <c r="B221" s="74"/>
      <c r="C221" s="74"/>
      <c r="D221" s="74"/>
      <c r="E221" s="31">
        <v>3</v>
      </c>
      <c r="F221" s="28">
        <v>1.4</v>
      </c>
      <c r="G221" s="28">
        <v>5.2</v>
      </c>
      <c r="H221" s="28">
        <v>1.4</v>
      </c>
      <c r="I221" s="49">
        <v>3.5</v>
      </c>
    </row>
    <row r="222" spans="1:9" x14ac:dyDescent="0.25">
      <c r="A222" s="122"/>
      <c r="B222" s="74"/>
      <c r="C222" s="74"/>
      <c r="D222" s="74"/>
      <c r="E222" s="31">
        <v>4</v>
      </c>
      <c r="F222" s="28">
        <v>2.1</v>
      </c>
      <c r="G222" s="28">
        <v>5.2</v>
      </c>
      <c r="H222" s="28">
        <v>2.1</v>
      </c>
      <c r="I222" s="49">
        <f>3.5-0.7</f>
        <v>2.8</v>
      </c>
    </row>
    <row r="223" spans="1:9" x14ac:dyDescent="0.25">
      <c r="A223" s="122"/>
      <c r="B223" s="115">
        <v>2</v>
      </c>
      <c r="C223" s="115">
        <v>4</v>
      </c>
      <c r="D223" s="115">
        <v>2</v>
      </c>
      <c r="E223" s="45">
        <v>1</v>
      </c>
      <c r="F223" s="12">
        <v>-3.2</v>
      </c>
      <c r="G223" s="12">
        <v>4</v>
      </c>
      <c r="H223" s="12">
        <v>-1.1000000000000001</v>
      </c>
      <c r="I223" s="48">
        <v>4</v>
      </c>
    </row>
    <row r="224" spans="1:9" x14ac:dyDescent="0.25">
      <c r="A224" s="122"/>
      <c r="B224" s="115"/>
      <c r="C224" s="115"/>
      <c r="D224" s="115"/>
      <c r="E224" s="45">
        <v>2</v>
      </c>
      <c r="F224" s="12">
        <v>-3.2</v>
      </c>
      <c r="G224" s="12">
        <v>4</v>
      </c>
      <c r="H224" s="12">
        <v>-1.8</v>
      </c>
      <c r="I224" s="48">
        <v>4</v>
      </c>
    </row>
    <row r="225" spans="1:9" x14ac:dyDescent="0.25">
      <c r="A225" s="122"/>
      <c r="B225" s="115"/>
      <c r="C225" s="115"/>
      <c r="D225" s="115"/>
      <c r="E225" s="45">
        <v>3</v>
      </c>
      <c r="F225" s="12">
        <f>-3.2</f>
        <v>-3.2</v>
      </c>
      <c r="G225" s="12">
        <v>4</v>
      </c>
      <c r="H225" s="12">
        <v>-2.5</v>
      </c>
      <c r="I225" s="48">
        <v>4</v>
      </c>
    </row>
    <row r="226" spans="1:9" x14ac:dyDescent="0.25">
      <c r="A226" s="122"/>
      <c r="B226" s="74">
        <v>3</v>
      </c>
      <c r="C226" s="74">
        <v>5</v>
      </c>
      <c r="D226" s="74">
        <v>1</v>
      </c>
      <c r="E226" s="31">
        <v>1</v>
      </c>
      <c r="F226" s="28">
        <v>2</v>
      </c>
      <c r="G226" s="28">
        <v>5.2</v>
      </c>
      <c r="H226" s="28">
        <v>2</v>
      </c>
      <c r="I226" s="49">
        <v>4.2</v>
      </c>
    </row>
    <row r="227" spans="1:9" x14ac:dyDescent="0.25">
      <c r="A227" s="122"/>
      <c r="B227" s="74"/>
      <c r="C227" s="74"/>
      <c r="D227" s="74"/>
      <c r="E227" s="31">
        <v>2</v>
      </c>
      <c r="F227" s="28">
        <v>-2</v>
      </c>
      <c r="G227" s="28">
        <v>5.2</v>
      </c>
      <c r="H227" s="28">
        <v>-2</v>
      </c>
      <c r="I227" s="49">
        <v>4.2</v>
      </c>
    </row>
    <row r="228" spans="1:9" x14ac:dyDescent="0.25">
      <c r="A228" s="122"/>
      <c r="B228" s="115">
        <v>4</v>
      </c>
      <c r="C228" s="115">
        <v>4</v>
      </c>
      <c r="D228" s="115">
        <v>1</v>
      </c>
      <c r="E228" s="45">
        <v>1</v>
      </c>
      <c r="F228" s="12">
        <v>0</v>
      </c>
      <c r="G228" s="12">
        <v>5.2</v>
      </c>
      <c r="H228" s="12">
        <v>0</v>
      </c>
      <c r="I228" s="48">
        <v>3.5</v>
      </c>
    </row>
    <row r="229" spans="1:9" x14ac:dyDescent="0.25">
      <c r="A229" s="122"/>
      <c r="B229" s="115"/>
      <c r="C229" s="115"/>
      <c r="D229" s="115"/>
      <c r="E229" s="45">
        <v>2</v>
      </c>
      <c r="F229" s="12">
        <v>-0.7</v>
      </c>
      <c r="G229" s="12">
        <v>5.2</v>
      </c>
      <c r="H229" s="12">
        <v>-0.7</v>
      </c>
      <c r="I229" s="48">
        <v>4.2</v>
      </c>
    </row>
    <row r="230" spans="1:9" x14ac:dyDescent="0.25">
      <c r="A230" s="122"/>
      <c r="B230" s="115"/>
      <c r="C230" s="115"/>
      <c r="D230" s="115"/>
      <c r="E230" s="45">
        <v>3</v>
      </c>
      <c r="F230" s="12">
        <v>-1.4</v>
      </c>
      <c r="G230" s="12">
        <v>5.2</v>
      </c>
      <c r="H230" s="12">
        <v>-1.4</v>
      </c>
      <c r="I230" s="48">
        <v>3.5</v>
      </c>
    </row>
    <row r="231" spans="1:9" x14ac:dyDescent="0.25">
      <c r="A231" s="122"/>
      <c r="B231" s="115"/>
      <c r="C231" s="115"/>
      <c r="D231" s="115"/>
      <c r="E231" s="45">
        <v>4</v>
      </c>
      <c r="F231" s="12">
        <v>-2.1</v>
      </c>
      <c r="G231" s="12">
        <v>5.2</v>
      </c>
      <c r="H231" s="12">
        <v>-2.1</v>
      </c>
      <c r="I231" s="48">
        <v>2.8</v>
      </c>
    </row>
    <row r="232" spans="1:9" x14ac:dyDescent="0.25">
      <c r="A232" s="122"/>
      <c r="B232" s="74">
        <v>5</v>
      </c>
      <c r="C232" s="74">
        <v>3</v>
      </c>
      <c r="D232" s="74">
        <v>2</v>
      </c>
      <c r="E232" s="31">
        <v>1</v>
      </c>
      <c r="F232" s="28">
        <v>3.2</v>
      </c>
      <c r="G232" s="28">
        <v>3.5</v>
      </c>
      <c r="H232" s="28">
        <v>-1.4</v>
      </c>
      <c r="I232" s="49">
        <v>3.5</v>
      </c>
    </row>
    <row r="233" spans="1:9" x14ac:dyDescent="0.25">
      <c r="A233" s="122"/>
      <c r="B233" s="74"/>
      <c r="C233" s="74"/>
      <c r="D233" s="74"/>
      <c r="E233" s="31">
        <v>2</v>
      </c>
      <c r="F233" s="28">
        <v>3.2</v>
      </c>
      <c r="G233" s="28">
        <v>3.5</v>
      </c>
      <c r="H233" s="28">
        <v>-0.7</v>
      </c>
      <c r="I233" s="49">
        <v>3.5</v>
      </c>
    </row>
    <row r="234" spans="1:9" x14ac:dyDescent="0.25">
      <c r="A234" s="122"/>
      <c r="B234" s="74"/>
      <c r="C234" s="74"/>
      <c r="D234" s="74"/>
      <c r="E234" s="31">
        <v>3</v>
      </c>
      <c r="F234" s="28">
        <v>3.2</v>
      </c>
      <c r="G234" s="28">
        <v>3.5</v>
      </c>
      <c r="H234" s="28">
        <v>0</v>
      </c>
      <c r="I234" s="49">
        <v>3.5</v>
      </c>
    </row>
    <row r="235" spans="1:9" x14ac:dyDescent="0.25">
      <c r="A235" s="122"/>
      <c r="B235" s="74"/>
      <c r="C235" s="74"/>
      <c r="D235" s="74"/>
      <c r="E235" s="31">
        <v>4</v>
      </c>
      <c r="F235" s="28">
        <v>3.2</v>
      </c>
      <c r="G235" s="28">
        <v>3.5</v>
      </c>
      <c r="H235" s="28">
        <v>0.7</v>
      </c>
      <c r="I235" s="49">
        <v>3.5</v>
      </c>
    </row>
    <row r="236" spans="1:9" x14ac:dyDescent="0.25">
      <c r="A236" s="122"/>
      <c r="B236" s="74"/>
      <c r="C236" s="74"/>
      <c r="D236" s="74"/>
      <c r="E236" s="31">
        <v>5</v>
      </c>
      <c r="F236" s="28">
        <v>3.2</v>
      </c>
      <c r="G236" s="28">
        <v>3.5</v>
      </c>
      <c r="H236" s="28">
        <v>1.4</v>
      </c>
      <c r="I236" s="49">
        <v>3.5</v>
      </c>
    </row>
    <row r="237" spans="1:9" x14ac:dyDescent="0.25">
      <c r="A237" s="122"/>
      <c r="B237" s="115">
        <v>6</v>
      </c>
      <c r="C237" s="115">
        <v>5</v>
      </c>
      <c r="D237" s="115">
        <v>2</v>
      </c>
      <c r="E237" s="45">
        <v>1</v>
      </c>
      <c r="F237" s="12">
        <v>-3.2</v>
      </c>
      <c r="G237" s="12">
        <v>2</v>
      </c>
      <c r="H237" s="12">
        <v>-1.1000000000000001</v>
      </c>
      <c r="I237" s="48">
        <v>2</v>
      </c>
    </row>
    <row r="238" spans="1:9" x14ac:dyDescent="0.25">
      <c r="A238" s="122"/>
      <c r="B238" s="115"/>
      <c r="C238" s="115"/>
      <c r="D238" s="115"/>
      <c r="E238" s="45">
        <v>2</v>
      </c>
      <c r="F238" s="12">
        <v>-3.2</v>
      </c>
      <c r="G238" s="12">
        <v>2</v>
      </c>
      <c r="H238" s="12">
        <v>-1.8</v>
      </c>
      <c r="I238" s="48">
        <v>2</v>
      </c>
    </row>
    <row r="239" spans="1:9" x14ac:dyDescent="0.25">
      <c r="A239" s="122"/>
      <c r="B239" s="115"/>
      <c r="C239" s="115"/>
      <c r="D239" s="115"/>
      <c r="E239" s="45">
        <v>3</v>
      </c>
      <c r="F239" s="12">
        <v>-3.2</v>
      </c>
      <c r="G239" s="12">
        <v>2</v>
      </c>
      <c r="H239" s="12">
        <v>-2.5</v>
      </c>
      <c r="I239" s="48">
        <v>2</v>
      </c>
    </row>
    <row r="240" spans="1:9" x14ac:dyDescent="0.25">
      <c r="A240" s="122"/>
      <c r="B240" s="74">
        <v>7</v>
      </c>
      <c r="C240" s="74">
        <v>5</v>
      </c>
      <c r="D240" s="74">
        <v>2</v>
      </c>
      <c r="E240" s="31">
        <v>1</v>
      </c>
      <c r="F240" s="28">
        <v>-3.2</v>
      </c>
      <c r="G240" s="28">
        <v>4</v>
      </c>
      <c r="H240" s="28">
        <v>-0.4</v>
      </c>
      <c r="I240" s="49">
        <v>4</v>
      </c>
    </row>
    <row r="241" spans="1:9" x14ac:dyDescent="0.25">
      <c r="A241" s="122"/>
      <c r="B241" s="74"/>
      <c r="C241" s="74"/>
      <c r="D241" s="74"/>
      <c r="E241" s="31">
        <v>2</v>
      </c>
      <c r="F241" s="28">
        <v>-3.2</v>
      </c>
      <c r="G241" s="28">
        <v>4</v>
      </c>
      <c r="H241" s="28">
        <v>-1.1000000000000001</v>
      </c>
      <c r="I241" s="49">
        <v>4</v>
      </c>
    </row>
    <row r="242" spans="1:9" x14ac:dyDescent="0.25">
      <c r="A242" s="122"/>
      <c r="B242" s="74"/>
      <c r="C242" s="74"/>
      <c r="D242" s="74"/>
      <c r="E242" s="31">
        <v>3</v>
      </c>
      <c r="F242" s="28">
        <v>-3.2</v>
      </c>
      <c r="G242" s="28">
        <v>4</v>
      </c>
      <c r="H242" s="28">
        <v>-1.8</v>
      </c>
      <c r="I242" s="49">
        <v>4</v>
      </c>
    </row>
    <row r="243" spans="1:9" x14ac:dyDescent="0.25">
      <c r="A243" s="122"/>
      <c r="B243" s="74"/>
      <c r="C243" s="74"/>
      <c r="D243" s="74"/>
      <c r="E243" s="31">
        <v>4</v>
      </c>
      <c r="F243" s="28">
        <v>-3.2</v>
      </c>
      <c r="G243" s="28">
        <v>4</v>
      </c>
      <c r="H243" s="28">
        <v>-2.5</v>
      </c>
      <c r="I243" s="49">
        <v>4</v>
      </c>
    </row>
    <row r="244" spans="1:9" x14ac:dyDescent="0.25">
      <c r="A244" s="122"/>
      <c r="B244" s="115">
        <v>8</v>
      </c>
      <c r="C244" s="115">
        <v>4</v>
      </c>
      <c r="D244" s="115">
        <v>1</v>
      </c>
      <c r="E244" s="45">
        <v>1</v>
      </c>
      <c r="F244" s="12">
        <v>0</v>
      </c>
      <c r="G244" s="12">
        <v>5.2</v>
      </c>
      <c r="H244" s="12">
        <v>0</v>
      </c>
      <c r="I244" s="48">
        <v>3.5</v>
      </c>
    </row>
    <row r="245" spans="1:9" x14ac:dyDescent="0.25">
      <c r="A245" s="122"/>
      <c r="B245" s="115"/>
      <c r="C245" s="115"/>
      <c r="D245" s="115"/>
      <c r="E245" s="45">
        <v>2</v>
      </c>
      <c r="F245" s="12">
        <v>-0.7</v>
      </c>
      <c r="G245" s="12">
        <v>5.2</v>
      </c>
      <c r="H245" s="12">
        <v>-0.7</v>
      </c>
      <c r="I245" s="48">
        <v>4.2</v>
      </c>
    </row>
    <row r="246" spans="1:9" x14ac:dyDescent="0.25">
      <c r="A246" s="122"/>
      <c r="B246" s="115"/>
      <c r="C246" s="115"/>
      <c r="D246" s="115"/>
      <c r="E246" s="45">
        <v>3</v>
      </c>
      <c r="F246" s="12">
        <v>-1.4</v>
      </c>
      <c r="G246" s="12">
        <v>5.2</v>
      </c>
      <c r="H246" s="12">
        <v>-1.4</v>
      </c>
      <c r="I246" s="48">
        <v>3.5</v>
      </c>
    </row>
    <row r="247" spans="1:9" x14ac:dyDescent="0.25">
      <c r="A247" s="122"/>
      <c r="B247" s="115"/>
      <c r="C247" s="115"/>
      <c r="D247" s="115"/>
      <c r="E247" s="45">
        <v>4</v>
      </c>
      <c r="F247" s="12">
        <v>-2.1</v>
      </c>
      <c r="G247" s="12">
        <v>5.2</v>
      </c>
      <c r="H247" s="12">
        <v>-2.1</v>
      </c>
      <c r="I247" s="48">
        <v>2.8</v>
      </c>
    </row>
    <row r="248" spans="1:9" x14ac:dyDescent="0.25">
      <c r="A248" s="122"/>
      <c r="B248" s="74">
        <v>9</v>
      </c>
      <c r="C248" s="74">
        <v>3</v>
      </c>
      <c r="D248" s="74">
        <v>1</v>
      </c>
      <c r="E248" s="31">
        <v>1</v>
      </c>
      <c r="F248" s="28">
        <v>-0.7</v>
      </c>
      <c r="G248" s="28">
        <v>5.2</v>
      </c>
      <c r="H248" s="28">
        <v>-0.7</v>
      </c>
      <c r="I248" s="49">
        <v>3.5</v>
      </c>
    </row>
    <row r="249" spans="1:9" x14ac:dyDescent="0.25">
      <c r="A249" s="122"/>
      <c r="B249" s="74"/>
      <c r="C249" s="74"/>
      <c r="D249" s="74"/>
      <c r="E249" s="31">
        <v>2</v>
      </c>
      <c r="F249" s="28">
        <v>0</v>
      </c>
      <c r="G249" s="28">
        <v>5.2</v>
      </c>
      <c r="H249" s="28">
        <v>0</v>
      </c>
      <c r="I249" s="49">
        <v>4.2</v>
      </c>
    </row>
    <row r="250" spans="1:9" x14ac:dyDescent="0.25">
      <c r="A250" s="122"/>
      <c r="B250" s="74"/>
      <c r="C250" s="74"/>
      <c r="D250" s="74"/>
      <c r="E250" s="31">
        <v>3</v>
      </c>
      <c r="F250" s="28">
        <v>0.7</v>
      </c>
      <c r="G250" s="28">
        <v>5.2</v>
      </c>
      <c r="H250" s="28">
        <v>0.7</v>
      </c>
      <c r="I250" s="49">
        <v>3.5</v>
      </c>
    </row>
    <row r="251" spans="1:9" x14ac:dyDescent="0.25">
      <c r="A251" s="122"/>
      <c r="B251" s="115">
        <v>10</v>
      </c>
      <c r="C251" s="115">
        <v>3</v>
      </c>
      <c r="D251" s="115">
        <v>2</v>
      </c>
      <c r="E251" s="45">
        <v>1</v>
      </c>
      <c r="F251" s="12">
        <v>-3.2</v>
      </c>
      <c r="G251" s="12">
        <v>3.3</v>
      </c>
      <c r="H251" s="12">
        <v>-1.1000000000000001</v>
      </c>
      <c r="I251" s="48">
        <v>3.3</v>
      </c>
    </row>
    <row r="252" spans="1:9" x14ac:dyDescent="0.25">
      <c r="A252" s="122"/>
      <c r="B252" s="115"/>
      <c r="C252" s="115"/>
      <c r="D252" s="115"/>
      <c r="E252" s="45">
        <v>2</v>
      </c>
      <c r="F252" s="12">
        <v>-3.2</v>
      </c>
      <c r="G252" s="12">
        <v>4</v>
      </c>
      <c r="H252" s="12">
        <v>-1.8</v>
      </c>
      <c r="I252" s="48">
        <v>4</v>
      </c>
    </row>
    <row r="253" spans="1:9" x14ac:dyDescent="0.25">
      <c r="A253" s="122"/>
      <c r="B253" s="115"/>
      <c r="C253" s="115"/>
      <c r="D253" s="115"/>
      <c r="E253" s="45">
        <v>3</v>
      </c>
      <c r="F253" s="12">
        <v>-3.2</v>
      </c>
      <c r="G253" s="12">
        <v>3.3</v>
      </c>
      <c r="H253" s="12">
        <v>-2.5</v>
      </c>
      <c r="I253" s="48">
        <v>3.3</v>
      </c>
    </row>
    <row r="254" spans="1:9" x14ac:dyDescent="0.25">
      <c r="A254" s="122"/>
      <c r="B254" s="74">
        <v>11</v>
      </c>
      <c r="C254" s="74">
        <v>4</v>
      </c>
      <c r="D254" s="74">
        <v>2</v>
      </c>
      <c r="E254" s="31">
        <v>1</v>
      </c>
      <c r="F254" s="28">
        <v>3.2</v>
      </c>
      <c r="G254" s="28">
        <v>2.2999999999999998</v>
      </c>
      <c r="H254" s="28">
        <v>1.1000000000000001</v>
      </c>
      <c r="I254" s="49">
        <v>2.2999999999999998</v>
      </c>
    </row>
    <row r="255" spans="1:9" x14ac:dyDescent="0.25">
      <c r="A255" s="122"/>
      <c r="B255" s="74"/>
      <c r="C255" s="74"/>
      <c r="D255" s="74"/>
      <c r="E255" s="31">
        <v>2</v>
      </c>
      <c r="F255" s="28">
        <v>3.2</v>
      </c>
      <c r="G255" s="28">
        <v>3</v>
      </c>
      <c r="H255" s="28">
        <v>1.8</v>
      </c>
      <c r="I255" s="49">
        <v>3</v>
      </c>
    </row>
    <row r="256" spans="1:9" x14ac:dyDescent="0.25">
      <c r="A256" s="122"/>
      <c r="B256" s="74"/>
      <c r="C256" s="74"/>
      <c r="D256" s="74"/>
      <c r="E256" s="31">
        <v>3</v>
      </c>
      <c r="F256" s="28">
        <v>3.2</v>
      </c>
      <c r="G256" s="28">
        <v>2.2999999999999998</v>
      </c>
      <c r="H256" s="28">
        <v>2.5</v>
      </c>
      <c r="I256" s="49">
        <v>2.2999999999999998</v>
      </c>
    </row>
    <row r="257" spans="1:9" x14ac:dyDescent="0.25">
      <c r="A257" s="122"/>
      <c r="B257" s="115">
        <v>12</v>
      </c>
      <c r="C257" s="115">
        <v>5</v>
      </c>
      <c r="D257" s="115">
        <v>2</v>
      </c>
      <c r="E257" s="45">
        <v>1</v>
      </c>
      <c r="F257" s="12">
        <v>3.2</v>
      </c>
      <c r="G257" s="12">
        <v>3.3</v>
      </c>
      <c r="H257" s="12">
        <v>0.4</v>
      </c>
      <c r="I257" s="48">
        <v>3.3</v>
      </c>
    </row>
    <row r="258" spans="1:9" x14ac:dyDescent="0.25">
      <c r="A258" s="122"/>
      <c r="B258" s="115"/>
      <c r="C258" s="115"/>
      <c r="D258" s="115"/>
      <c r="E258" s="45">
        <v>2</v>
      </c>
      <c r="F258" s="12">
        <v>3.2</v>
      </c>
      <c r="G258" s="12">
        <v>4</v>
      </c>
      <c r="H258" s="12">
        <v>1.1000000000000001</v>
      </c>
      <c r="I258" s="48">
        <v>4</v>
      </c>
    </row>
    <row r="259" spans="1:9" x14ac:dyDescent="0.25">
      <c r="A259" s="122"/>
      <c r="B259" s="115"/>
      <c r="C259" s="115"/>
      <c r="D259" s="115"/>
      <c r="E259" s="45">
        <v>3</v>
      </c>
      <c r="F259" s="12">
        <v>3.2</v>
      </c>
      <c r="G259" s="12">
        <v>3.3</v>
      </c>
      <c r="H259" s="12">
        <v>1.8</v>
      </c>
      <c r="I259" s="48">
        <v>3.3</v>
      </c>
    </row>
    <row r="260" spans="1:9" ht="15.75" thickBot="1" x14ac:dyDescent="0.3">
      <c r="A260" s="123"/>
      <c r="B260" s="86"/>
      <c r="C260" s="86"/>
      <c r="D260" s="86"/>
      <c r="E260" s="56">
        <v>4</v>
      </c>
      <c r="F260" s="29">
        <v>3.2</v>
      </c>
      <c r="G260" s="29">
        <f>3.3-0.7</f>
        <v>2.5999999999999996</v>
      </c>
      <c r="H260" s="29">
        <v>2.5</v>
      </c>
      <c r="I260" s="57">
        <v>2.6</v>
      </c>
    </row>
    <row r="261" spans="1:9" x14ac:dyDescent="0.25">
      <c r="A261" s="110">
        <v>10</v>
      </c>
      <c r="B261" s="114">
        <v>1</v>
      </c>
      <c r="C261" s="114">
        <v>5</v>
      </c>
      <c r="D261" s="114">
        <v>2</v>
      </c>
      <c r="E261" s="39">
        <v>1</v>
      </c>
      <c r="F261" s="42">
        <v>-3.2</v>
      </c>
      <c r="G261" s="42">
        <v>3.3</v>
      </c>
      <c r="H261" s="42">
        <v>-0.4</v>
      </c>
      <c r="I261" s="52">
        <v>3.3</v>
      </c>
    </row>
    <row r="262" spans="1:9" x14ac:dyDescent="0.25">
      <c r="A262" s="111"/>
      <c r="B262" s="105"/>
      <c r="C262" s="105"/>
      <c r="D262" s="105"/>
      <c r="E262" s="40">
        <v>2</v>
      </c>
      <c r="F262" s="30">
        <v>-3.2</v>
      </c>
      <c r="G262" s="30">
        <v>4</v>
      </c>
      <c r="H262" s="30">
        <v>-1.1000000000000001</v>
      </c>
      <c r="I262" s="53">
        <v>4</v>
      </c>
    </row>
    <row r="263" spans="1:9" x14ac:dyDescent="0.25">
      <c r="A263" s="111"/>
      <c r="B263" s="105"/>
      <c r="C263" s="105"/>
      <c r="D263" s="105"/>
      <c r="E263" s="40">
        <v>3</v>
      </c>
      <c r="F263" s="30">
        <v>-3.2</v>
      </c>
      <c r="G263" s="30">
        <v>3.3</v>
      </c>
      <c r="H263" s="30">
        <v>-1.8</v>
      </c>
      <c r="I263" s="53">
        <v>3.3</v>
      </c>
    </row>
    <row r="264" spans="1:9" x14ac:dyDescent="0.25">
      <c r="A264" s="111"/>
      <c r="B264" s="105"/>
      <c r="C264" s="105"/>
      <c r="D264" s="105"/>
      <c r="E264" s="40">
        <v>4</v>
      </c>
      <c r="F264" s="30">
        <v>-3.2</v>
      </c>
      <c r="G264" s="30">
        <v>2.6</v>
      </c>
      <c r="H264" s="30">
        <v>-2.5</v>
      </c>
      <c r="I264" s="53">
        <v>2.6</v>
      </c>
    </row>
    <row r="265" spans="1:9" x14ac:dyDescent="0.25">
      <c r="A265" s="111"/>
      <c r="B265" s="109">
        <v>2</v>
      </c>
      <c r="C265" s="109">
        <v>4</v>
      </c>
      <c r="D265" s="109">
        <v>2</v>
      </c>
      <c r="E265" s="41">
        <v>1</v>
      </c>
      <c r="F265" s="3">
        <v>3.2</v>
      </c>
      <c r="G265" s="3">
        <v>4</v>
      </c>
      <c r="H265" s="3">
        <v>0.4</v>
      </c>
      <c r="I265" s="54">
        <v>4</v>
      </c>
    </row>
    <row r="266" spans="1:9" x14ac:dyDescent="0.25">
      <c r="A266" s="111"/>
      <c r="B266" s="109"/>
      <c r="C266" s="109"/>
      <c r="D266" s="109"/>
      <c r="E266" s="41">
        <v>2</v>
      </c>
      <c r="F266" s="3">
        <v>3.2</v>
      </c>
      <c r="G266" s="3">
        <v>3.3</v>
      </c>
      <c r="H266" s="3">
        <v>1.1000000000000001</v>
      </c>
      <c r="I266" s="54">
        <v>3.3</v>
      </c>
    </row>
    <row r="267" spans="1:9" x14ac:dyDescent="0.25">
      <c r="A267" s="111"/>
      <c r="B267" s="109"/>
      <c r="C267" s="109"/>
      <c r="D267" s="109"/>
      <c r="E267" s="41">
        <v>3</v>
      </c>
      <c r="F267" s="3">
        <v>3.2</v>
      </c>
      <c r="G267" s="3">
        <v>2.6</v>
      </c>
      <c r="H267" s="3">
        <v>1.8</v>
      </c>
      <c r="I267" s="54">
        <v>2.6</v>
      </c>
    </row>
    <row r="268" spans="1:9" x14ac:dyDescent="0.25">
      <c r="A268" s="111"/>
      <c r="B268" s="109"/>
      <c r="C268" s="109"/>
      <c r="D268" s="109"/>
      <c r="E268" s="41">
        <v>4</v>
      </c>
      <c r="F268" s="3">
        <v>3.2</v>
      </c>
      <c r="G268" s="3">
        <v>1.9</v>
      </c>
      <c r="H268" s="3">
        <v>2.5</v>
      </c>
      <c r="I268" s="54">
        <v>1.9</v>
      </c>
    </row>
    <row r="269" spans="1:9" x14ac:dyDescent="0.25">
      <c r="A269" s="111"/>
      <c r="B269" s="109"/>
      <c r="C269" s="109"/>
      <c r="D269" s="109"/>
      <c r="E269" s="41">
        <v>5</v>
      </c>
      <c r="F269" s="3">
        <v>-3.2</v>
      </c>
      <c r="G269" s="3">
        <v>3.3</v>
      </c>
      <c r="H269" s="3">
        <v>-1.8</v>
      </c>
      <c r="I269" s="54">
        <v>3.3</v>
      </c>
    </row>
    <row r="270" spans="1:9" x14ac:dyDescent="0.25">
      <c r="A270" s="111"/>
      <c r="B270" s="109"/>
      <c r="C270" s="109"/>
      <c r="D270" s="109"/>
      <c r="E270" s="41">
        <v>6</v>
      </c>
      <c r="F270" s="3">
        <v>-3.2</v>
      </c>
      <c r="G270" s="3">
        <v>2.6</v>
      </c>
      <c r="H270" s="3">
        <v>-2.5</v>
      </c>
      <c r="I270" s="54">
        <v>2.6</v>
      </c>
    </row>
    <row r="271" spans="1:9" x14ac:dyDescent="0.25">
      <c r="A271" s="111"/>
      <c r="B271" s="105">
        <v>3</v>
      </c>
      <c r="C271" s="105">
        <v>4</v>
      </c>
      <c r="D271" s="105">
        <v>1</v>
      </c>
      <c r="E271" s="40">
        <v>1</v>
      </c>
      <c r="F271" s="30">
        <v>-2.5</v>
      </c>
      <c r="G271" s="30">
        <v>5.2</v>
      </c>
      <c r="H271" s="30">
        <v>-2.5</v>
      </c>
      <c r="I271" s="53">
        <v>2.8</v>
      </c>
    </row>
    <row r="272" spans="1:9" x14ac:dyDescent="0.25">
      <c r="A272" s="111"/>
      <c r="B272" s="105"/>
      <c r="C272" s="105"/>
      <c r="D272" s="105"/>
      <c r="E272" s="40">
        <v>2</v>
      </c>
      <c r="F272" s="30">
        <v>-1.5</v>
      </c>
      <c r="G272" s="30">
        <v>5.2</v>
      </c>
      <c r="H272" s="30">
        <v>-1.5</v>
      </c>
      <c r="I272" s="53">
        <v>3.5</v>
      </c>
    </row>
    <row r="273" spans="1:9" x14ac:dyDescent="0.25">
      <c r="A273" s="111"/>
      <c r="B273" s="105"/>
      <c r="C273" s="105"/>
      <c r="D273" s="105"/>
      <c r="E273" s="40">
        <v>3</v>
      </c>
      <c r="F273" s="30">
        <v>-0.5</v>
      </c>
      <c r="G273" s="30">
        <v>5.2</v>
      </c>
      <c r="H273" s="30">
        <v>-0.5</v>
      </c>
      <c r="I273" s="53">
        <v>4.2</v>
      </c>
    </row>
    <row r="274" spans="1:9" x14ac:dyDescent="0.25">
      <c r="A274" s="111"/>
      <c r="B274" s="105"/>
      <c r="C274" s="105"/>
      <c r="D274" s="105"/>
      <c r="E274" s="40">
        <v>4</v>
      </c>
      <c r="F274" s="30">
        <v>0.5</v>
      </c>
      <c r="G274" s="30">
        <v>5.2</v>
      </c>
      <c r="H274" s="30">
        <v>0.5</v>
      </c>
      <c r="I274" s="53">
        <v>4.2</v>
      </c>
    </row>
    <row r="275" spans="1:9" x14ac:dyDescent="0.25">
      <c r="A275" s="111"/>
      <c r="B275" s="105"/>
      <c r="C275" s="105"/>
      <c r="D275" s="105"/>
      <c r="E275" s="40">
        <v>5</v>
      </c>
      <c r="F275" s="30">
        <v>1.5</v>
      </c>
      <c r="G275" s="30">
        <v>5.2</v>
      </c>
      <c r="H275" s="30">
        <v>1.5</v>
      </c>
      <c r="I275" s="53">
        <v>3.5</v>
      </c>
    </row>
    <row r="276" spans="1:9" x14ac:dyDescent="0.25">
      <c r="A276" s="111"/>
      <c r="B276" s="105"/>
      <c r="C276" s="105"/>
      <c r="D276" s="105"/>
      <c r="E276" s="40">
        <v>6</v>
      </c>
      <c r="F276" s="30">
        <v>2.5</v>
      </c>
      <c r="G276" s="30">
        <v>5.2</v>
      </c>
      <c r="H276" s="30">
        <v>2.5</v>
      </c>
      <c r="I276" s="53">
        <v>2.8</v>
      </c>
    </row>
    <row r="277" spans="1:9" x14ac:dyDescent="0.25">
      <c r="A277" s="111"/>
      <c r="B277" s="109">
        <v>4</v>
      </c>
      <c r="C277" s="109">
        <v>5</v>
      </c>
      <c r="D277" s="109">
        <v>1</v>
      </c>
      <c r="E277" s="41">
        <v>1</v>
      </c>
      <c r="F277" s="3">
        <v>-2.5</v>
      </c>
      <c r="G277" s="3">
        <v>5.2</v>
      </c>
      <c r="H277" s="3">
        <v>-2.5</v>
      </c>
      <c r="I277" s="54">
        <v>2.8</v>
      </c>
    </row>
    <row r="278" spans="1:9" x14ac:dyDescent="0.25">
      <c r="A278" s="111"/>
      <c r="B278" s="109"/>
      <c r="C278" s="109"/>
      <c r="D278" s="109"/>
      <c r="E278" s="41">
        <v>2</v>
      </c>
      <c r="F278" s="3">
        <v>-1.5</v>
      </c>
      <c r="G278" s="3">
        <v>5.2</v>
      </c>
      <c r="H278" s="3">
        <v>-1.5</v>
      </c>
      <c r="I278" s="54">
        <v>3.5</v>
      </c>
    </row>
    <row r="279" spans="1:9" x14ac:dyDescent="0.25">
      <c r="A279" s="111"/>
      <c r="B279" s="109"/>
      <c r="C279" s="109"/>
      <c r="D279" s="109"/>
      <c r="E279" s="41">
        <v>3</v>
      </c>
      <c r="F279" s="3">
        <v>-0.5</v>
      </c>
      <c r="G279" s="3">
        <v>5.2</v>
      </c>
      <c r="H279" s="3">
        <v>-0.5</v>
      </c>
      <c r="I279" s="54">
        <v>4.2</v>
      </c>
    </row>
    <row r="280" spans="1:9" x14ac:dyDescent="0.25">
      <c r="A280" s="111"/>
      <c r="B280" s="109"/>
      <c r="C280" s="109"/>
      <c r="D280" s="109"/>
      <c r="E280" s="41">
        <v>4</v>
      </c>
      <c r="F280" s="3">
        <v>0.5</v>
      </c>
      <c r="G280" s="3">
        <v>5.2</v>
      </c>
      <c r="H280" s="3">
        <v>0.5</v>
      </c>
      <c r="I280" s="54">
        <v>4.2</v>
      </c>
    </row>
    <row r="281" spans="1:9" x14ac:dyDescent="0.25">
      <c r="A281" s="111"/>
      <c r="B281" s="109"/>
      <c r="C281" s="109"/>
      <c r="D281" s="109"/>
      <c r="E281" s="41">
        <v>5</v>
      </c>
      <c r="F281" s="3">
        <v>1.5</v>
      </c>
      <c r="G281" s="3">
        <v>5.2</v>
      </c>
      <c r="H281" s="3">
        <v>1.5</v>
      </c>
      <c r="I281" s="54">
        <v>3.5</v>
      </c>
    </row>
    <row r="282" spans="1:9" x14ac:dyDescent="0.25">
      <c r="A282" s="111"/>
      <c r="B282" s="109"/>
      <c r="C282" s="109"/>
      <c r="D282" s="109"/>
      <c r="E282" s="41">
        <v>6</v>
      </c>
      <c r="F282" s="3">
        <v>2.5</v>
      </c>
      <c r="G282" s="3">
        <v>5.2</v>
      </c>
      <c r="H282" s="3">
        <v>2.5</v>
      </c>
      <c r="I282" s="54">
        <v>2.8</v>
      </c>
    </row>
    <row r="283" spans="1:9" x14ac:dyDescent="0.25">
      <c r="A283" s="111"/>
      <c r="B283" s="105">
        <v>5</v>
      </c>
      <c r="C283" s="105">
        <v>5</v>
      </c>
      <c r="D283" s="105">
        <v>2</v>
      </c>
      <c r="E283" s="40">
        <v>1</v>
      </c>
      <c r="F283" s="30">
        <v>3.2</v>
      </c>
      <c r="G283" s="30">
        <v>4</v>
      </c>
      <c r="H283" s="30">
        <v>0.4</v>
      </c>
      <c r="I283" s="53">
        <v>4</v>
      </c>
    </row>
    <row r="284" spans="1:9" x14ac:dyDescent="0.25">
      <c r="A284" s="111"/>
      <c r="B284" s="105"/>
      <c r="C284" s="105"/>
      <c r="D284" s="105"/>
      <c r="E284" s="40">
        <v>2</v>
      </c>
      <c r="F284" s="30">
        <v>3.2</v>
      </c>
      <c r="G284" s="30">
        <v>4</v>
      </c>
      <c r="H284" s="30">
        <v>1.1000000000000001</v>
      </c>
      <c r="I284" s="53">
        <v>4</v>
      </c>
    </row>
    <row r="285" spans="1:9" x14ac:dyDescent="0.25">
      <c r="A285" s="111"/>
      <c r="B285" s="105"/>
      <c r="C285" s="105"/>
      <c r="D285" s="105"/>
      <c r="E285" s="40">
        <v>3</v>
      </c>
      <c r="F285" s="30">
        <v>3.2</v>
      </c>
      <c r="G285" s="30">
        <v>4</v>
      </c>
      <c r="H285" s="30">
        <v>1.8</v>
      </c>
      <c r="I285" s="53">
        <v>4</v>
      </c>
    </row>
    <row r="286" spans="1:9" x14ac:dyDescent="0.25">
      <c r="A286" s="111"/>
      <c r="B286" s="105"/>
      <c r="C286" s="105"/>
      <c r="D286" s="105"/>
      <c r="E286" s="40">
        <v>4</v>
      </c>
      <c r="F286" s="30">
        <v>3.2</v>
      </c>
      <c r="G286" s="30">
        <v>4</v>
      </c>
      <c r="H286" s="30">
        <v>2.5</v>
      </c>
      <c r="I286" s="53">
        <v>4</v>
      </c>
    </row>
    <row r="287" spans="1:9" x14ac:dyDescent="0.25">
      <c r="A287" s="111"/>
      <c r="B287" s="109">
        <v>6</v>
      </c>
      <c r="C287" s="109">
        <v>4</v>
      </c>
      <c r="D287" s="109">
        <v>2</v>
      </c>
      <c r="E287" s="41">
        <v>1</v>
      </c>
      <c r="F287" s="3">
        <v>-3.2</v>
      </c>
      <c r="G287" s="3">
        <v>4</v>
      </c>
      <c r="H287" s="3">
        <v>-0.4</v>
      </c>
      <c r="I287" s="54">
        <v>4</v>
      </c>
    </row>
    <row r="288" spans="1:9" x14ac:dyDescent="0.25">
      <c r="A288" s="111"/>
      <c r="B288" s="109"/>
      <c r="C288" s="109"/>
      <c r="D288" s="109"/>
      <c r="E288" s="41">
        <v>2</v>
      </c>
      <c r="F288" s="3">
        <v>-3.2</v>
      </c>
      <c r="G288" s="3">
        <v>4</v>
      </c>
      <c r="H288" s="3">
        <v>-1.1000000000000001</v>
      </c>
      <c r="I288" s="54">
        <v>4</v>
      </c>
    </row>
    <row r="289" spans="1:9" x14ac:dyDescent="0.25">
      <c r="A289" s="111"/>
      <c r="B289" s="109"/>
      <c r="C289" s="109"/>
      <c r="D289" s="109"/>
      <c r="E289" s="41">
        <v>3</v>
      </c>
      <c r="F289" s="3">
        <v>-3.2</v>
      </c>
      <c r="G289" s="3">
        <v>4</v>
      </c>
      <c r="H289" s="3">
        <v>-1.8</v>
      </c>
      <c r="I289" s="54">
        <v>4</v>
      </c>
    </row>
    <row r="290" spans="1:9" x14ac:dyDescent="0.25">
      <c r="A290" s="111"/>
      <c r="B290" s="109"/>
      <c r="C290" s="109"/>
      <c r="D290" s="109"/>
      <c r="E290" s="41">
        <v>4</v>
      </c>
      <c r="F290" s="3">
        <v>-3.2</v>
      </c>
      <c r="G290" s="3">
        <v>4</v>
      </c>
      <c r="H290" s="3">
        <v>-2.5</v>
      </c>
      <c r="I290" s="54">
        <v>4</v>
      </c>
    </row>
    <row r="291" spans="1:9" x14ac:dyDescent="0.25">
      <c r="A291" s="111"/>
      <c r="B291" s="105">
        <v>7</v>
      </c>
      <c r="C291" s="105">
        <v>5</v>
      </c>
      <c r="D291" s="105">
        <v>2</v>
      </c>
      <c r="E291" s="40">
        <v>1</v>
      </c>
      <c r="F291" s="30">
        <v>3.2</v>
      </c>
      <c r="G291" s="30">
        <v>2</v>
      </c>
      <c r="H291" s="30">
        <v>1.1000000000000001</v>
      </c>
      <c r="I291" s="53">
        <v>2</v>
      </c>
    </row>
    <row r="292" spans="1:9" x14ac:dyDescent="0.25">
      <c r="A292" s="111"/>
      <c r="B292" s="105"/>
      <c r="C292" s="105"/>
      <c r="D292" s="105"/>
      <c r="E292" s="40">
        <v>2</v>
      </c>
      <c r="F292" s="30">
        <v>3.2</v>
      </c>
      <c r="G292" s="30">
        <v>2</v>
      </c>
      <c r="H292" s="30">
        <v>1.8</v>
      </c>
      <c r="I292" s="53">
        <v>2</v>
      </c>
    </row>
    <row r="293" spans="1:9" x14ac:dyDescent="0.25">
      <c r="A293" s="111"/>
      <c r="B293" s="105"/>
      <c r="C293" s="105"/>
      <c r="D293" s="105"/>
      <c r="E293" s="40">
        <v>3</v>
      </c>
      <c r="F293" s="30">
        <v>3.2</v>
      </c>
      <c r="G293" s="30">
        <v>2</v>
      </c>
      <c r="H293" s="30">
        <v>2.5</v>
      </c>
      <c r="I293" s="53">
        <v>2</v>
      </c>
    </row>
    <row r="294" spans="1:9" x14ac:dyDescent="0.25">
      <c r="A294" s="111"/>
      <c r="B294" s="109">
        <v>8</v>
      </c>
      <c r="C294" s="109">
        <v>4</v>
      </c>
      <c r="D294" s="109">
        <v>1</v>
      </c>
      <c r="E294" s="41">
        <v>1</v>
      </c>
      <c r="F294" s="3">
        <v>-0.7</v>
      </c>
      <c r="G294" s="3">
        <v>5.2</v>
      </c>
      <c r="H294" s="3">
        <v>-0.7</v>
      </c>
      <c r="I294" s="54">
        <v>3.5</v>
      </c>
    </row>
    <row r="295" spans="1:9" x14ac:dyDescent="0.25">
      <c r="A295" s="111"/>
      <c r="B295" s="109"/>
      <c r="C295" s="109"/>
      <c r="D295" s="109"/>
      <c r="E295" s="41">
        <v>2</v>
      </c>
      <c r="F295" s="3">
        <v>0</v>
      </c>
      <c r="G295" s="3">
        <v>5.2</v>
      </c>
      <c r="H295" s="3">
        <v>0</v>
      </c>
      <c r="I295" s="54">
        <v>4.2</v>
      </c>
    </row>
    <row r="296" spans="1:9" x14ac:dyDescent="0.25">
      <c r="A296" s="111"/>
      <c r="B296" s="109"/>
      <c r="C296" s="109"/>
      <c r="D296" s="109"/>
      <c r="E296" s="41">
        <v>3</v>
      </c>
      <c r="F296" s="3">
        <v>0.7</v>
      </c>
      <c r="G296" s="3">
        <v>5.2</v>
      </c>
      <c r="H296" s="3">
        <v>0.7</v>
      </c>
      <c r="I296" s="54">
        <v>3.5</v>
      </c>
    </row>
    <row r="297" spans="1:9" x14ac:dyDescent="0.25">
      <c r="A297" s="111"/>
      <c r="B297" s="105">
        <v>9</v>
      </c>
      <c r="C297" s="105">
        <v>4</v>
      </c>
      <c r="D297" s="105">
        <v>1</v>
      </c>
      <c r="E297" s="40">
        <v>1</v>
      </c>
      <c r="F297" s="30">
        <v>-1</v>
      </c>
      <c r="G297" s="30">
        <v>5.2</v>
      </c>
      <c r="H297" s="30">
        <v>-1</v>
      </c>
      <c r="I297" s="53">
        <v>3.5</v>
      </c>
    </row>
    <row r="298" spans="1:9" x14ac:dyDescent="0.25">
      <c r="A298" s="111"/>
      <c r="B298" s="105"/>
      <c r="C298" s="105"/>
      <c r="D298" s="105"/>
      <c r="E298" s="40">
        <v>2</v>
      </c>
      <c r="F298" s="30">
        <v>0</v>
      </c>
      <c r="G298" s="30">
        <v>5.2</v>
      </c>
      <c r="H298" s="30">
        <v>0</v>
      </c>
      <c r="I298" s="53">
        <v>4.2</v>
      </c>
    </row>
    <row r="299" spans="1:9" x14ac:dyDescent="0.25">
      <c r="A299" s="111"/>
      <c r="B299" s="105"/>
      <c r="C299" s="105"/>
      <c r="D299" s="105"/>
      <c r="E299" s="40">
        <v>3</v>
      </c>
      <c r="F299" s="30">
        <v>1</v>
      </c>
      <c r="G299" s="30">
        <v>5.2</v>
      </c>
      <c r="H299" s="30">
        <v>1</v>
      </c>
      <c r="I299" s="53">
        <v>4.2</v>
      </c>
    </row>
    <row r="300" spans="1:9" x14ac:dyDescent="0.25">
      <c r="A300" s="111"/>
      <c r="B300" s="105"/>
      <c r="C300" s="105"/>
      <c r="D300" s="105"/>
      <c r="E300" s="40">
        <v>4</v>
      </c>
      <c r="F300" s="30">
        <v>2</v>
      </c>
      <c r="G300" s="30">
        <v>5.2</v>
      </c>
      <c r="H300" s="30">
        <v>2</v>
      </c>
      <c r="I300" s="53">
        <v>3.5</v>
      </c>
    </row>
    <row r="301" spans="1:9" x14ac:dyDescent="0.25">
      <c r="A301" s="111"/>
      <c r="B301" s="109">
        <v>10</v>
      </c>
      <c r="C301" s="109">
        <v>5</v>
      </c>
      <c r="D301" s="109">
        <v>1</v>
      </c>
      <c r="E301" s="41">
        <v>1</v>
      </c>
      <c r="F301" s="3">
        <v>-2</v>
      </c>
      <c r="G301" s="3">
        <v>5.2</v>
      </c>
      <c r="H301" s="3">
        <v>-2</v>
      </c>
      <c r="I301" s="54">
        <v>2.8</v>
      </c>
    </row>
    <row r="302" spans="1:9" x14ac:dyDescent="0.25">
      <c r="A302" s="111"/>
      <c r="B302" s="109"/>
      <c r="C302" s="109"/>
      <c r="D302" s="109"/>
      <c r="E302" s="41">
        <v>2</v>
      </c>
      <c r="F302" s="3">
        <v>-1</v>
      </c>
      <c r="G302" s="3">
        <v>5.2</v>
      </c>
      <c r="H302" s="3">
        <v>-1</v>
      </c>
      <c r="I302" s="54">
        <v>3.5</v>
      </c>
    </row>
    <row r="303" spans="1:9" x14ac:dyDescent="0.25">
      <c r="A303" s="111"/>
      <c r="B303" s="109"/>
      <c r="C303" s="109"/>
      <c r="D303" s="109"/>
      <c r="E303" s="41">
        <v>3</v>
      </c>
      <c r="F303" s="3">
        <v>0</v>
      </c>
      <c r="G303" s="3">
        <v>5.2</v>
      </c>
      <c r="H303" s="3">
        <v>0</v>
      </c>
      <c r="I303" s="54">
        <v>2.8</v>
      </c>
    </row>
    <row r="304" spans="1:9" x14ac:dyDescent="0.25">
      <c r="A304" s="111"/>
      <c r="B304" s="105">
        <v>11</v>
      </c>
      <c r="C304" s="105">
        <v>5</v>
      </c>
      <c r="D304" s="105">
        <v>2</v>
      </c>
      <c r="E304" s="40">
        <v>1</v>
      </c>
      <c r="F304" s="30">
        <v>-3.2</v>
      </c>
      <c r="G304" s="30">
        <v>4</v>
      </c>
      <c r="H304" s="30">
        <f>-0.4</f>
        <v>-0.4</v>
      </c>
      <c r="I304" s="53">
        <v>4</v>
      </c>
    </row>
    <row r="305" spans="1:9" x14ac:dyDescent="0.25">
      <c r="A305" s="111"/>
      <c r="B305" s="105"/>
      <c r="C305" s="105"/>
      <c r="D305" s="105"/>
      <c r="E305" s="40">
        <v>2</v>
      </c>
      <c r="F305" s="30">
        <v>-3.2</v>
      </c>
      <c r="G305" s="30">
        <v>4</v>
      </c>
      <c r="H305" s="30">
        <v>-1.1000000000000001</v>
      </c>
      <c r="I305" s="53">
        <v>4</v>
      </c>
    </row>
    <row r="306" spans="1:9" x14ac:dyDescent="0.25">
      <c r="A306" s="111"/>
      <c r="B306" s="105"/>
      <c r="C306" s="105"/>
      <c r="D306" s="105"/>
      <c r="E306" s="40">
        <v>3</v>
      </c>
      <c r="F306" s="30">
        <v>-3.2</v>
      </c>
      <c r="G306" s="30">
        <v>4</v>
      </c>
      <c r="H306" s="30">
        <v>-1.8</v>
      </c>
      <c r="I306" s="53">
        <v>4</v>
      </c>
    </row>
    <row r="307" spans="1:9" x14ac:dyDescent="0.25">
      <c r="A307" s="111"/>
      <c r="B307" s="105"/>
      <c r="C307" s="105"/>
      <c r="D307" s="105"/>
      <c r="E307" s="40">
        <v>4</v>
      </c>
      <c r="F307" s="30">
        <v>-3.2</v>
      </c>
      <c r="G307" s="30">
        <v>4</v>
      </c>
      <c r="H307" s="30">
        <v>-2.5</v>
      </c>
      <c r="I307" s="53">
        <v>4</v>
      </c>
    </row>
    <row r="308" spans="1:9" x14ac:dyDescent="0.25">
      <c r="A308" s="111"/>
      <c r="B308" s="109">
        <v>12</v>
      </c>
      <c r="C308" s="109">
        <v>5</v>
      </c>
      <c r="D308" s="109">
        <v>2</v>
      </c>
      <c r="E308" s="41">
        <v>1</v>
      </c>
      <c r="F308" s="3">
        <v>3.2</v>
      </c>
      <c r="G308" s="3">
        <v>4</v>
      </c>
      <c r="H308" s="3">
        <v>0.4</v>
      </c>
      <c r="I308" s="54">
        <v>4</v>
      </c>
    </row>
    <row r="309" spans="1:9" x14ac:dyDescent="0.25">
      <c r="A309" s="111"/>
      <c r="B309" s="109"/>
      <c r="C309" s="109"/>
      <c r="D309" s="109"/>
      <c r="E309" s="41">
        <v>2</v>
      </c>
      <c r="F309" s="3">
        <v>3.2</v>
      </c>
      <c r="G309" s="3">
        <v>3.3</v>
      </c>
      <c r="H309" s="3">
        <v>1.1000000000000001</v>
      </c>
      <c r="I309" s="54">
        <v>3.3</v>
      </c>
    </row>
    <row r="310" spans="1:9" x14ac:dyDescent="0.25">
      <c r="A310" s="111"/>
      <c r="B310" s="109"/>
      <c r="C310" s="109"/>
      <c r="D310" s="109"/>
      <c r="E310" s="41">
        <v>3</v>
      </c>
      <c r="F310" s="3">
        <v>3.2</v>
      </c>
      <c r="G310" s="3">
        <v>2.6</v>
      </c>
      <c r="H310" s="3">
        <v>1.8</v>
      </c>
      <c r="I310" s="54">
        <v>2.6</v>
      </c>
    </row>
    <row r="311" spans="1:9" x14ac:dyDescent="0.25">
      <c r="A311" s="111"/>
      <c r="B311" s="109"/>
      <c r="C311" s="109"/>
      <c r="D311" s="109"/>
      <c r="E311" s="41">
        <v>4</v>
      </c>
      <c r="F311" s="3">
        <v>3.2</v>
      </c>
      <c r="G311" s="3">
        <v>1.9</v>
      </c>
      <c r="H311" s="3">
        <v>2.5</v>
      </c>
      <c r="I311" s="54">
        <v>1.9</v>
      </c>
    </row>
    <row r="312" spans="1:9" x14ac:dyDescent="0.25">
      <c r="A312" s="111"/>
      <c r="B312" s="109"/>
      <c r="C312" s="109"/>
      <c r="D312" s="109"/>
      <c r="E312" s="41">
        <v>5</v>
      </c>
      <c r="F312" s="3">
        <v>-3.2</v>
      </c>
      <c r="G312" s="3">
        <v>3.3</v>
      </c>
      <c r="H312" s="3">
        <v>-1.8</v>
      </c>
      <c r="I312" s="54">
        <v>3.3</v>
      </c>
    </row>
    <row r="313" spans="1:9" ht="15.75" thickBot="1" x14ac:dyDescent="0.3">
      <c r="A313" s="140"/>
      <c r="B313" s="124"/>
      <c r="C313" s="124"/>
      <c r="D313" s="124"/>
      <c r="E313" s="55">
        <v>6</v>
      </c>
      <c r="F313" s="62">
        <v>-3.2</v>
      </c>
      <c r="G313" s="62">
        <v>2.6</v>
      </c>
      <c r="H313" s="62">
        <v>-2.5</v>
      </c>
      <c r="I313" s="70">
        <v>2.6</v>
      </c>
    </row>
  </sheetData>
  <mergeCells count="274">
    <mergeCell ref="B308:B313"/>
    <mergeCell ref="C308:C313"/>
    <mergeCell ref="D308:D313"/>
    <mergeCell ref="D291:D293"/>
    <mergeCell ref="B294:B296"/>
    <mergeCell ref="C294:C296"/>
    <mergeCell ref="D294:D296"/>
    <mergeCell ref="B297:B300"/>
    <mergeCell ref="C297:C300"/>
    <mergeCell ref="D297:D300"/>
    <mergeCell ref="B301:B303"/>
    <mergeCell ref="C301:C303"/>
    <mergeCell ref="D301:D303"/>
    <mergeCell ref="A261:A313"/>
    <mergeCell ref="B261:B264"/>
    <mergeCell ref="C261:C264"/>
    <mergeCell ref="D261:D264"/>
    <mergeCell ref="B265:B270"/>
    <mergeCell ref="C265:C270"/>
    <mergeCell ref="D265:D270"/>
    <mergeCell ref="B271:B276"/>
    <mergeCell ref="C271:C276"/>
    <mergeCell ref="D271:D276"/>
    <mergeCell ref="B277:B282"/>
    <mergeCell ref="C277:C282"/>
    <mergeCell ref="D277:D282"/>
    <mergeCell ref="B283:B286"/>
    <mergeCell ref="C283:C286"/>
    <mergeCell ref="D283:D286"/>
    <mergeCell ref="B287:B290"/>
    <mergeCell ref="C287:C290"/>
    <mergeCell ref="D287:D290"/>
    <mergeCell ref="B291:B293"/>
    <mergeCell ref="C291:C293"/>
    <mergeCell ref="B304:B307"/>
    <mergeCell ref="C304:C307"/>
    <mergeCell ref="D304:D307"/>
    <mergeCell ref="B251:B253"/>
    <mergeCell ref="C251:C253"/>
    <mergeCell ref="D251:D253"/>
    <mergeCell ref="B254:B256"/>
    <mergeCell ref="C254:C256"/>
    <mergeCell ref="D254:D256"/>
    <mergeCell ref="B257:B260"/>
    <mergeCell ref="C257:C260"/>
    <mergeCell ref="D257:D260"/>
    <mergeCell ref="D237:D239"/>
    <mergeCell ref="B240:B243"/>
    <mergeCell ref="C240:C243"/>
    <mergeCell ref="D240:D243"/>
    <mergeCell ref="B244:B247"/>
    <mergeCell ref="C244:C247"/>
    <mergeCell ref="D244:D247"/>
    <mergeCell ref="B248:B250"/>
    <mergeCell ref="C248:C250"/>
    <mergeCell ref="D248:D250"/>
    <mergeCell ref="B214:B215"/>
    <mergeCell ref="C214:C215"/>
    <mergeCell ref="D214:D215"/>
    <mergeCell ref="B216:B218"/>
    <mergeCell ref="C216:C218"/>
    <mergeCell ref="D216:D218"/>
    <mergeCell ref="A219:A260"/>
    <mergeCell ref="B219:B222"/>
    <mergeCell ref="C219:C222"/>
    <mergeCell ref="D219:D222"/>
    <mergeCell ref="B223:B225"/>
    <mergeCell ref="C223:C225"/>
    <mergeCell ref="D223:D225"/>
    <mergeCell ref="B226:B227"/>
    <mergeCell ref="C226:C227"/>
    <mergeCell ref="D226:D227"/>
    <mergeCell ref="B228:B231"/>
    <mergeCell ref="C228:C231"/>
    <mergeCell ref="D228:D231"/>
    <mergeCell ref="B232:B236"/>
    <mergeCell ref="C232:C236"/>
    <mergeCell ref="D232:D236"/>
    <mergeCell ref="B237:B239"/>
    <mergeCell ref="C237:C239"/>
    <mergeCell ref="C200:C204"/>
    <mergeCell ref="B200:B204"/>
    <mergeCell ref="B205:B207"/>
    <mergeCell ref="C205:C207"/>
    <mergeCell ref="D205:D207"/>
    <mergeCell ref="B208:B210"/>
    <mergeCell ref="C208:C210"/>
    <mergeCell ref="D208:D210"/>
    <mergeCell ref="D211:D213"/>
    <mergeCell ref="C211:C213"/>
    <mergeCell ref="B211:B213"/>
    <mergeCell ref="D168:D173"/>
    <mergeCell ref="B174:B177"/>
    <mergeCell ref="C174:C177"/>
    <mergeCell ref="D174:D177"/>
    <mergeCell ref="B178:B180"/>
    <mergeCell ref="C178:C180"/>
    <mergeCell ref="D178:D180"/>
    <mergeCell ref="A181:A218"/>
    <mergeCell ref="B181:B184"/>
    <mergeCell ref="C181:C184"/>
    <mergeCell ref="D181:D184"/>
    <mergeCell ref="B185:B188"/>
    <mergeCell ref="C185:C188"/>
    <mergeCell ref="D185:D188"/>
    <mergeCell ref="B189:B192"/>
    <mergeCell ref="C189:C192"/>
    <mergeCell ref="D189:D192"/>
    <mergeCell ref="B193:B195"/>
    <mergeCell ref="C193:C195"/>
    <mergeCell ref="D193:D195"/>
    <mergeCell ref="B196:B199"/>
    <mergeCell ref="C196:C199"/>
    <mergeCell ref="D196:D199"/>
    <mergeCell ref="D200:D204"/>
    <mergeCell ref="A139:A180"/>
    <mergeCell ref="B140:B145"/>
    <mergeCell ref="C140:C145"/>
    <mergeCell ref="D140:D145"/>
    <mergeCell ref="B146:B149"/>
    <mergeCell ref="C146:C149"/>
    <mergeCell ref="D146:D149"/>
    <mergeCell ref="B150:B153"/>
    <mergeCell ref="C150:C153"/>
    <mergeCell ref="D150:D153"/>
    <mergeCell ref="B154:B156"/>
    <mergeCell ref="C154:C156"/>
    <mergeCell ref="D154:D156"/>
    <mergeCell ref="B157:B159"/>
    <mergeCell ref="C157:C159"/>
    <mergeCell ref="D157:D159"/>
    <mergeCell ref="B160:B163"/>
    <mergeCell ref="C160:C163"/>
    <mergeCell ref="D160:D163"/>
    <mergeCell ref="B164:B167"/>
    <mergeCell ref="C164:C167"/>
    <mergeCell ref="D164:D167"/>
    <mergeCell ref="B168:B173"/>
    <mergeCell ref="C168:C173"/>
    <mergeCell ref="A2:A13"/>
    <mergeCell ref="B3:B4"/>
    <mergeCell ref="C3:C4"/>
    <mergeCell ref="B5:B7"/>
    <mergeCell ref="C5:C7"/>
    <mergeCell ref="B9:B10"/>
    <mergeCell ref="D16:D17"/>
    <mergeCell ref="B18:B21"/>
    <mergeCell ref="C18:C21"/>
    <mergeCell ref="D18:D21"/>
    <mergeCell ref="D3:D4"/>
    <mergeCell ref="D5:D7"/>
    <mergeCell ref="D9:D10"/>
    <mergeCell ref="D12:D13"/>
    <mergeCell ref="B14:B15"/>
    <mergeCell ref="C14:C15"/>
    <mergeCell ref="D14:D15"/>
    <mergeCell ref="B16:B17"/>
    <mergeCell ref="C16:C17"/>
    <mergeCell ref="C9:C10"/>
    <mergeCell ref="C12:C13"/>
    <mergeCell ref="B12:B13"/>
    <mergeCell ref="A14:A33"/>
    <mergeCell ref="D22:D24"/>
    <mergeCell ref="B69:B72"/>
    <mergeCell ref="C53:C55"/>
    <mergeCell ref="C56:C59"/>
    <mergeCell ref="C60:C62"/>
    <mergeCell ref="B22:B24"/>
    <mergeCell ref="C22:C24"/>
    <mergeCell ref="B25:B26"/>
    <mergeCell ref="C25:C26"/>
    <mergeCell ref="B27:B29"/>
    <mergeCell ref="C27:C29"/>
    <mergeCell ref="B30:B33"/>
    <mergeCell ref="C30:C33"/>
    <mergeCell ref="B51:B52"/>
    <mergeCell ref="C51:C52"/>
    <mergeCell ref="B41:B43"/>
    <mergeCell ref="C41:C43"/>
    <mergeCell ref="B44:B46"/>
    <mergeCell ref="C44:C46"/>
    <mergeCell ref="B38:B40"/>
    <mergeCell ref="C38:C40"/>
    <mergeCell ref="B53:B55"/>
    <mergeCell ref="A34:A52"/>
    <mergeCell ref="D65:D68"/>
    <mergeCell ref="D63:D64"/>
    <mergeCell ref="D60:D62"/>
    <mergeCell ref="D56:D59"/>
    <mergeCell ref="D53:D55"/>
    <mergeCell ref="C63:C64"/>
    <mergeCell ref="C65:C68"/>
    <mergeCell ref="B56:B59"/>
    <mergeCell ref="B60:B62"/>
    <mergeCell ref="B63:B64"/>
    <mergeCell ref="B65:B68"/>
    <mergeCell ref="D38:D40"/>
    <mergeCell ref="D25:D26"/>
    <mergeCell ref="D27:D29"/>
    <mergeCell ref="D30:D33"/>
    <mergeCell ref="D51:D52"/>
    <mergeCell ref="D41:D43"/>
    <mergeCell ref="B47:B49"/>
    <mergeCell ref="C47:C49"/>
    <mergeCell ref="D47:D49"/>
    <mergeCell ref="B35:B37"/>
    <mergeCell ref="C35:C37"/>
    <mergeCell ref="D35:D37"/>
    <mergeCell ref="D44:D46"/>
    <mergeCell ref="B84:B86"/>
    <mergeCell ref="C84:C86"/>
    <mergeCell ref="D84:D86"/>
    <mergeCell ref="B87:B89"/>
    <mergeCell ref="C87:C89"/>
    <mergeCell ref="D87:D89"/>
    <mergeCell ref="A53:A77"/>
    <mergeCell ref="B78:B79"/>
    <mergeCell ref="C78:C79"/>
    <mergeCell ref="D78:D79"/>
    <mergeCell ref="B81:B83"/>
    <mergeCell ref="C81:C83"/>
    <mergeCell ref="D81:D83"/>
    <mergeCell ref="A78:A104"/>
    <mergeCell ref="D75:D77"/>
    <mergeCell ref="D73:D74"/>
    <mergeCell ref="D69:D72"/>
    <mergeCell ref="C69:C72"/>
    <mergeCell ref="C73:C74"/>
    <mergeCell ref="C75:C77"/>
    <mergeCell ref="B73:B74"/>
    <mergeCell ref="B75:B77"/>
    <mergeCell ref="D98:D100"/>
    <mergeCell ref="B101:B104"/>
    <mergeCell ref="B120:B123"/>
    <mergeCell ref="B114:B119"/>
    <mergeCell ref="B110:B113"/>
    <mergeCell ref="B136:B138"/>
    <mergeCell ref="B90:B93"/>
    <mergeCell ref="C90:C93"/>
    <mergeCell ref="D90:D93"/>
    <mergeCell ref="B94:B97"/>
    <mergeCell ref="C94:C97"/>
    <mergeCell ref="D94:D97"/>
    <mergeCell ref="B107:B109"/>
    <mergeCell ref="B105:B106"/>
    <mergeCell ref="C107:C109"/>
    <mergeCell ref="B98:B100"/>
    <mergeCell ref="C98:C100"/>
    <mergeCell ref="C101:C104"/>
    <mergeCell ref="D101:D104"/>
    <mergeCell ref="B134:B135"/>
    <mergeCell ref="B132:B133"/>
    <mergeCell ref="B128:B131"/>
    <mergeCell ref="B124:B127"/>
    <mergeCell ref="A105:A138"/>
    <mergeCell ref="D124:D127"/>
    <mergeCell ref="D128:D131"/>
    <mergeCell ref="D132:D133"/>
    <mergeCell ref="D134:D135"/>
    <mergeCell ref="D136:D138"/>
    <mergeCell ref="D105:D106"/>
    <mergeCell ref="D107:D109"/>
    <mergeCell ref="D110:D113"/>
    <mergeCell ref="D114:D119"/>
    <mergeCell ref="D120:D123"/>
    <mergeCell ref="C124:C127"/>
    <mergeCell ref="C128:C131"/>
    <mergeCell ref="C132:C133"/>
    <mergeCell ref="C134:C135"/>
    <mergeCell ref="C136:C138"/>
    <mergeCell ref="C105:C106"/>
    <mergeCell ref="C110:C113"/>
    <mergeCell ref="C114:C119"/>
    <mergeCell ref="C120:C1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69E4-731A-44B1-A868-5B39CED7EA01}">
  <sheetPr>
    <tabColor rgb="FF00B050"/>
  </sheetPr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15" customWidth="1"/>
    <col min="2" max="2" width="14.85546875" customWidth="1"/>
    <col min="4" max="4" width="15" customWidth="1"/>
    <col min="5" max="5" width="17.85546875" customWidth="1"/>
    <col min="6" max="6" width="16.7109375" customWidth="1"/>
  </cols>
  <sheetData>
    <row r="1" spans="1:4" ht="19.899999999999999" customHeight="1" x14ac:dyDescent="0.25">
      <c r="A1" s="9" t="s">
        <v>85</v>
      </c>
      <c r="B1" s="144" t="s">
        <v>103</v>
      </c>
    </row>
    <row r="2" spans="1:4" x14ac:dyDescent="0.25">
      <c r="A2" s="12">
        <v>1</v>
      </c>
      <c r="B2" s="28">
        <v>200</v>
      </c>
    </row>
    <row r="3" spans="1:4" x14ac:dyDescent="0.25">
      <c r="A3" s="12">
        <f>A2+1</f>
        <v>2</v>
      </c>
      <c r="B3" s="28">
        <f>B2+50</f>
        <v>250</v>
      </c>
    </row>
    <row r="4" spans="1:4" x14ac:dyDescent="0.25">
      <c r="A4" s="12">
        <f t="shared" ref="A4:A12" si="0">A3+1</f>
        <v>3</v>
      </c>
      <c r="B4" s="28">
        <f t="shared" ref="B4:B11" si="1">B3+50</f>
        <v>300</v>
      </c>
    </row>
    <row r="5" spans="1:4" x14ac:dyDescent="0.25">
      <c r="A5" s="12">
        <f t="shared" si="0"/>
        <v>4</v>
      </c>
      <c r="B5" s="28">
        <f t="shared" si="1"/>
        <v>350</v>
      </c>
    </row>
    <row r="6" spans="1:4" x14ac:dyDescent="0.25">
      <c r="A6" s="12">
        <f t="shared" si="0"/>
        <v>5</v>
      </c>
      <c r="B6" s="28">
        <f t="shared" si="1"/>
        <v>400</v>
      </c>
      <c r="D6">
        <f>B6+B7+B8+B9+B10</f>
        <v>2500</v>
      </c>
    </row>
    <row r="7" spans="1:4" x14ac:dyDescent="0.25">
      <c r="A7" s="12">
        <f t="shared" si="0"/>
        <v>6</v>
      </c>
      <c r="B7" s="28">
        <f t="shared" si="1"/>
        <v>450</v>
      </c>
    </row>
    <row r="8" spans="1:4" x14ac:dyDescent="0.25">
      <c r="A8" s="12">
        <f t="shared" si="0"/>
        <v>7</v>
      </c>
      <c r="B8" s="28">
        <f t="shared" si="1"/>
        <v>500</v>
      </c>
    </row>
    <row r="9" spans="1:4" x14ac:dyDescent="0.25">
      <c r="A9" s="12">
        <f t="shared" si="0"/>
        <v>8</v>
      </c>
      <c r="B9" s="28">
        <f t="shared" si="1"/>
        <v>550</v>
      </c>
    </row>
    <row r="10" spans="1:4" x14ac:dyDescent="0.25">
      <c r="A10" s="12">
        <f t="shared" si="0"/>
        <v>9</v>
      </c>
      <c r="B10" s="28">
        <f t="shared" si="1"/>
        <v>600</v>
      </c>
    </row>
    <row r="11" spans="1:4" x14ac:dyDescent="0.25">
      <c r="A11" s="12">
        <f t="shared" si="0"/>
        <v>10</v>
      </c>
      <c r="B11" s="28">
        <f t="shared" si="1"/>
        <v>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6754-DD97-4493-83D6-FAEDC333AAD5}">
  <sheetPr>
    <tabColor rgb="FFFF0000"/>
  </sheetPr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4A54-08CD-47C7-8EBE-3F3DE66CC1B0}">
  <sheetPr>
    <tabColor rgb="FFFF0000"/>
  </sheetPr>
  <dimension ref="A1:F24"/>
  <sheetViews>
    <sheetView workbookViewId="0">
      <selection activeCell="E14" sqref="E14"/>
    </sheetView>
  </sheetViews>
  <sheetFormatPr defaultRowHeight="15" x14ac:dyDescent="0.25"/>
  <cols>
    <col min="1" max="1" width="12.28515625" customWidth="1"/>
    <col min="2" max="2" width="17.85546875" customWidth="1"/>
    <col min="3" max="3" width="53.42578125" customWidth="1"/>
    <col min="4" max="4" width="48.7109375" customWidth="1"/>
    <col min="5" max="5" width="49.85546875" customWidth="1"/>
    <col min="6" max="6" width="34.7109375" customWidth="1"/>
    <col min="7" max="7" width="15.7109375" customWidth="1"/>
  </cols>
  <sheetData>
    <row r="1" spans="1:4" ht="14.45" customHeight="1" x14ac:dyDescent="0.25">
      <c r="A1" s="15" t="s">
        <v>25</v>
      </c>
      <c r="B1" s="142"/>
      <c r="C1" s="142"/>
      <c r="D1" s="143"/>
    </row>
    <row r="2" spans="1:4" ht="29.45" customHeight="1" x14ac:dyDescent="0.25">
      <c r="A2" s="141" t="s">
        <v>23</v>
      </c>
      <c r="B2" s="141"/>
      <c r="C2" s="141"/>
      <c r="D2" s="141"/>
    </row>
    <row r="3" spans="1:4" ht="16.149999999999999" customHeight="1" x14ac:dyDescent="0.25">
      <c r="A3" s="10" t="s">
        <v>24</v>
      </c>
      <c r="B3" s="10" t="s">
        <v>19</v>
      </c>
      <c r="C3" s="10" t="s">
        <v>16</v>
      </c>
      <c r="D3" s="10" t="s">
        <v>17</v>
      </c>
    </row>
    <row r="4" spans="1:4" x14ac:dyDescent="0.25">
      <c r="A4" s="11">
        <v>1</v>
      </c>
      <c r="B4" s="2" t="s">
        <v>35</v>
      </c>
      <c r="C4" s="2" t="s">
        <v>38</v>
      </c>
      <c r="D4" s="26" t="s">
        <v>36</v>
      </c>
    </row>
    <row r="5" spans="1:4" x14ac:dyDescent="0.25">
      <c r="A5" s="11">
        <v>2</v>
      </c>
      <c r="B5" s="2" t="s">
        <v>37</v>
      </c>
      <c r="C5" s="2" t="s">
        <v>39</v>
      </c>
      <c r="D5" s="26" t="s">
        <v>36</v>
      </c>
    </row>
    <row r="6" spans="1:4" x14ac:dyDescent="0.25">
      <c r="A6" s="11">
        <v>3</v>
      </c>
      <c r="B6" s="2" t="s">
        <v>41</v>
      </c>
      <c r="C6" s="2" t="s">
        <v>42</v>
      </c>
      <c r="D6" s="27" t="s">
        <v>55</v>
      </c>
    </row>
    <row r="7" spans="1:4" x14ac:dyDescent="0.25">
      <c r="A7" s="11">
        <v>4</v>
      </c>
      <c r="B7" s="2" t="s">
        <v>43</v>
      </c>
      <c r="C7" s="2" t="s">
        <v>44</v>
      </c>
      <c r="D7" s="27" t="s">
        <v>55</v>
      </c>
    </row>
    <row r="8" spans="1:4" ht="15" customHeight="1" x14ac:dyDescent="0.25">
      <c r="A8" s="11">
        <v>5</v>
      </c>
      <c r="B8" s="2" t="s">
        <v>45</v>
      </c>
      <c r="C8" s="2" t="s">
        <v>46</v>
      </c>
      <c r="D8" s="27" t="s">
        <v>55</v>
      </c>
    </row>
    <row r="9" spans="1:4" x14ac:dyDescent="0.25">
      <c r="A9" s="11">
        <v>6</v>
      </c>
      <c r="B9" s="2" t="s">
        <v>34</v>
      </c>
      <c r="C9" s="2" t="s">
        <v>40</v>
      </c>
      <c r="D9" s="27" t="s">
        <v>55</v>
      </c>
    </row>
    <row r="10" spans="1:4" x14ac:dyDescent="0.25">
      <c r="A10" s="11">
        <v>7</v>
      </c>
      <c r="B10" s="2" t="s">
        <v>56</v>
      </c>
      <c r="C10" s="2" t="s">
        <v>57</v>
      </c>
      <c r="D10" s="27" t="s">
        <v>55</v>
      </c>
    </row>
    <row r="11" spans="1:4" x14ac:dyDescent="0.25">
      <c r="A11" s="11">
        <v>8</v>
      </c>
      <c r="B11" s="2"/>
      <c r="C11" s="2"/>
      <c r="D11" s="26"/>
    </row>
    <row r="12" spans="1:4" x14ac:dyDescent="0.25">
      <c r="A12" s="11">
        <v>9</v>
      </c>
      <c r="B12" s="2"/>
      <c r="C12" s="2"/>
      <c r="D12" s="26"/>
    </row>
    <row r="13" spans="1:4" x14ac:dyDescent="0.25">
      <c r="A13" s="11">
        <v>10</v>
      </c>
      <c r="B13" s="2"/>
      <c r="C13" s="2"/>
      <c r="D13" s="26"/>
    </row>
    <row r="14" spans="1:4" x14ac:dyDescent="0.25">
      <c r="A14" s="11">
        <v>11</v>
      </c>
      <c r="B14" s="2"/>
      <c r="C14" s="2"/>
      <c r="D14" s="26"/>
    </row>
    <row r="15" spans="1:4" x14ac:dyDescent="0.25">
      <c r="A15" s="11">
        <v>12</v>
      </c>
      <c r="B15" s="2"/>
      <c r="C15" s="2"/>
      <c r="D15" s="26"/>
    </row>
    <row r="16" spans="1:4" x14ac:dyDescent="0.25">
      <c r="A16" s="11">
        <v>13</v>
      </c>
      <c r="B16" s="2"/>
      <c r="C16" s="2"/>
      <c r="D16" s="26"/>
    </row>
    <row r="17" spans="1:6" ht="15" customHeight="1" x14ac:dyDescent="0.25">
      <c r="A17" s="11">
        <v>14</v>
      </c>
      <c r="B17" s="2"/>
      <c r="C17" s="2"/>
      <c r="D17" s="26"/>
    </row>
    <row r="18" spans="1:6" ht="15.6" customHeight="1" x14ac:dyDescent="0.25">
      <c r="A18" s="11">
        <v>15</v>
      </c>
      <c r="B18" s="2"/>
      <c r="C18" s="2"/>
      <c r="D18" s="26"/>
    </row>
    <row r="19" spans="1:6" ht="15" customHeight="1" x14ac:dyDescent="0.25"/>
    <row r="20" spans="1:6" ht="15" customHeight="1" x14ac:dyDescent="0.25"/>
    <row r="21" spans="1:6" ht="30.6" customHeight="1" x14ac:dyDescent="0.25">
      <c r="A21" s="141" t="s">
        <v>26</v>
      </c>
      <c r="B21" s="141"/>
      <c r="C21" s="141"/>
      <c r="D21" s="141"/>
      <c r="E21" s="141"/>
      <c r="F21" s="141"/>
    </row>
    <row r="22" spans="1:6" x14ac:dyDescent="0.25">
      <c r="A22" s="16" t="s">
        <v>24</v>
      </c>
      <c r="B22" s="16" t="s">
        <v>19</v>
      </c>
      <c r="C22" s="16" t="s">
        <v>16</v>
      </c>
      <c r="D22" s="16" t="s">
        <v>31</v>
      </c>
      <c r="E22" s="16" t="s">
        <v>21</v>
      </c>
      <c r="F22" s="17" t="s">
        <v>30</v>
      </c>
    </row>
    <row r="23" spans="1:6" x14ac:dyDescent="0.25">
      <c r="A23" s="11">
        <v>1</v>
      </c>
      <c r="B23" s="2"/>
      <c r="C23" s="2"/>
      <c r="D23" s="2"/>
      <c r="E23" s="2"/>
      <c r="F23" s="2"/>
    </row>
    <row r="24" spans="1:6" x14ac:dyDescent="0.25">
      <c r="A24" s="11">
        <v>2</v>
      </c>
      <c r="B24" s="2"/>
      <c r="C24" s="2"/>
      <c r="D24" s="2"/>
      <c r="E24" s="2"/>
      <c r="F24" s="2"/>
    </row>
  </sheetData>
  <mergeCells count="3">
    <mergeCell ref="A2:D2"/>
    <mergeCell ref="B1:D1"/>
    <mergeCell ref="A21:F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Game pitch</vt:lpstr>
      <vt:lpstr>Game logic</vt:lpstr>
      <vt:lpstr>Main character</vt:lpstr>
      <vt:lpstr>Enemies</vt:lpstr>
      <vt:lpstr>Level</vt:lpstr>
      <vt:lpstr>Reward</vt:lpstr>
      <vt:lpstr>UI flow</vt:lpstr>
      <vt:lpstr>SFX n VFX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Duong</dc:creator>
  <cp:lastModifiedBy>An Duong</cp:lastModifiedBy>
  <dcterms:created xsi:type="dcterms:W3CDTF">2023-02-02T04:40:21Z</dcterms:created>
  <dcterms:modified xsi:type="dcterms:W3CDTF">2024-04-16T07:57:48Z</dcterms:modified>
</cp:coreProperties>
</file>