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8.17 Regression Plan" sheetId="1" r:id="rId1"/>
    <sheet name="Regression Status Summary" sheetId="8" r:id="rId2"/>
    <sheet name="Products validation result" sheetId="2" state="hidden" r:id="rId3"/>
    <sheet name="Products_issue summary" sheetId="3" state="hidden" r:id="rId4"/>
    <sheet name="Platforms validation result" sheetId="4" r:id="rId5"/>
    <sheet name="Platforms_issue summary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4" l="1"/>
  <c r="B45" i="4"/>
  <c r="B44" i="4"/>
  <c r="B43" i="4"/>
  <c r="B42" i="4"/>
  <c r="B41" i="4"/>
  <c r="B40" i="4"/>
  <c r="B39" i="4"/>
  <c r="B38" i="4"/>
  <c r="B37" i="4"/>
  <c r="B36" i="4"/>
  <c r="B35" i="4"/>
  <c r="B34" i="4"/>
  <c r="B31" i="4"/>
  <c r="C28" i="4" l="1"/>
  <c r="B28" i="4" s="1"/>
  <c r="C29" i="4"/>
  <c r="B29" i="4" s="1"/>
  <c r="C30" i="4"/>
  <c r="G29" i="4"/>
  <c r="G30" i="4"/>
  <c r="G24" i="4"/>
  <c r="G25" i="4"/>
  <c r="G23" i="4"/>
  <c r="C11" i="4"/>
  <c r="C12" i="4"/>
  <c r="C13" i="4"/>
  <c r="C14" i="4"/>
  <c r="C15" i="4"/>
  <c r="C16" i="4"/>
  <c r="C17" i="4"/>
  <c r="C18" i="4"/>
  <c r="C19" i="4"/>
  <c r="C20" i="4"/>
  <c r="B20" i="4" s="1"/>
  <c r="C21" i="4"/>
  <c r="B21" i="4" s="1"/>
  <c r="C22" i="4"/>
  <c r="B22" i="4" s="1"/>
  <c r="C23" i="4"/>
  <c r="B23" i="4" s="1"/>
  <c r="C24" i="4"/>
  <c r="B24" i="4" s="1"/>
  <c r="C25" i="4"/>
  <c r="B25" i="4" s="1"/>
  <c r="C26" i="4"/>
  <c r="B26" i="4" s="1"/>
  <c r="C27" i="4"/>
  <c r="B27" i="4" s="1"/>
  <c r="B30" i="4"/>
  <c r="C10" i="4"/>
  <c r="B47" i="4"/>
  <c r="B50" i="4"/>
  <c r="B51" i="4"/>
  <c r="B52" i="4"/>
  <c r="B53" i="4"/>
  <c r="B54" i="4"/>
  <c r="B55" i="4"/>
  <c r="B27" i="2" l="1"/>
  <c r="B28" i="2"/>
  <c r="B29" i="2"/>
  <c r="B30" i="2"/>
  <c r="B22" i="2"/>
  <c r="B23" i="2"/>
  <c r="B24" i="2"/>
  <c r="B25" i="2"/>
  <c r="B20" i="2"/>
  <c r="B21" i="2"/>
  <c r="B19" i="2"/>
  <c r="B18" i="2"/>
  <c r="B33" i="2"/>
  <c r="B34" i="2"/>
  <c r="B35" i="2"/>
  <c r="B36" i="2"/>
  <c r="B37" i="2"/>
  <c r="B38" i="2"/>
  <c r="B39" i="2"/>
  <c r="B32" i="2"/>
  <c r="B16" i="2"/>
  <c r="B13" i="2"/>
  <c r="B14" i="2"/>
  <c r="B10" i="4"/>
  <c r="B11" i="4"/>
  <c r="B12" i="4"/>
  <c r="B13" i="4"/>
  <c r="B14" i="4"/>
  <c r="B15" i="4"/>
  <c r="B16" i="4"/>
  <c r="B17" i="4"/>
  <c r="B18" i="4"/>
  <c r="B19" i="4"/>
  <c r="B9" i="4"/>
  <c r="B10" i="2"/>
  <c r="B11" i="2"/>
  <c r="B12" i="2"/>
  <c r="B15" i="2"/>
  <c r="B17" i="2"/>
  <c r="B26" i="2"/>
  <c r="B31" i="2"/>
  <c r="B9" i="2"/>
</calcChain>
</file>

<file path=xl/sharedStrings.xml><?xml version="1.0" encoding="utf-8"?>
<sst xmlns="http://schemas.openxmlformats.org/spreadsheetml/2006/main" count="1138" uniqueCount="270">
  <si>
    <t>Start Date</t>
  </si>
  <si>
    <t>Target complete date</t>
  </si>
  <si>
    <t>Status</t>
  </si>
  <si>
    <t>Remark</t>
  </si>
  <si>
    <t>Complete rate</t>
  </si>
  <si>
    <t>Monza (EX92xx i.e. rebranded MPC-10/SCBE3)</t>
  </si>
  <si>
    <t>Ferrari SCBE3/ MPC10-15 and MPC10-10 including DVT</t>
  </si>
  <si>
    <t>Redbull (SFB3/MPC11)</t>
  </si>
  <si>
    <t>Bulwark (SRX – IOC4 /SPC3, SCB4)</t>
  </si>
  <si>
    <t>SRX-Series:  SX4600, SRX5400, SRX5600, SRX5800</t>
  </si>
  <si>
    <t>Sustaining Products and Platforms:</t>
  </si>
  <si>
    <t>MX-HE:  MX240/480/960 (with SCB2 and SCB3)</t>
  </si>
  <si>
    <t>MX2K:    MX2010/2020 (MPC8/9/10/11, SFB2/SFB3)</t>
  </si>
  <si>
    <t>MX104:  FST/SWTEST and Packout</t>
  </si>
  <si>
    <t>MX2008</t>
  </si>
  <si>
    <t xml:space="preserve">EX-92xx </t>
  </si>
  <si>
    <t>On-going</t>
  </si>
  <si>
    <t>Script Revision</t>
  </si>
  <si>
    <t>Current script Revision</t>
  </si>
  <si>
    <t>Release Area</t>
  </si>
  <si>
    <t>ERA</t>
  </si>
  <si>
    <t>Switch Date</t>
  </si>
  <si>
    <r>
      <rPr>
        <b/>
        <sz val="11"/>
        <color rgb="FF000000"/>
        <rFont val="Arial"/>
        <family val="2"/>
      </rPr>
      <t xml:space="preserve">Test </t>
    </r>
    <r>
      <rPr>
        <b/>
        <sz val="11"/>
        <color rgb="FF000000"/>
        <rFont val="Arial"/>
        <family val="2"/>
      </rPr>
      <t>ID</t>
    </r>
  </si>
  <si>
    <t>Test Station</t>
  </si>
  <si>
    <t>Model Number</t>
  </si>
  <si>
    <t>Part Number</t>
  </si>
  <si>
    <t>Serial</t>
  </si>
  <si>
    <t># of Run</t>
  </si>
  <si>
    <t>Date</t>
  </si>
  <si>
    <t>Script Version</t>
  </si>
  <si>
    <t>Junos version</t>
  </si>
  <si>
    <t>Console Terminal Port (ctxxyy)</t>
  </si>
  <si>
    <t>Result</t>
  </si>
  <si>
    <t>Error code</t>
  </si>
  <si>
    <t xml:space="preserve"> log file path</t>
  </si>
  <si>
    <t>Fail message</t>
  </si>
  <si>
    <t>Total Test Time</t>
  </si>
  <si>
    <t>PR number</t>
  </si>
  <si>
    <t xml:space="preserve">Analysis </t>
  </si>
  <si>
    <t>feedback from script team</t>
  </si>
  <si>
    <t>Notepad Hardware</t>
  </si>
  <si>
    <t>NO.</t>
  </si>
  <si>
    <t>8.17</t>
  </si>
  <si>
    <t>MPC-10</t>
  </si>
  <si>
    <t>SCBE3</t>
  </si>
  <si>
    <t>MPC10-15</t>
  </si>
  <si>
    <t>MPC10-10</t>
  </si>
  <si>
    <t>Products/Platforms</t>
  </si>
  <si>
    <t>Products</t>
  </si>
  <si>
    <t>Platforms</t>
  </si>
  <si>
    <t>Note: use MT-Rainer and regular RE where applicable</t>
  </si>
  <si>
    <t>SX4600</t>
  </si>
  <si>
    <t>SRX5400</t>
  </si>
  <si>
    <t>SRX5600</t>
  </si>
  <si>
    <t>SRX5800</t>
  </si>
  <si>
    <t>MX240</t>
  </si>
  <si>
    <t>MX480</t>
  </si>
  <si>
    <t>MX960</t>
  </si>
  <si>
    <t>MPC8</t>
  </si>
  <si>
    <t>SFB2</t>
  </si>
  <si>
    <t>SFB3</t>
  </si>
  <si>
    <t>FPCTEST</t>
  </si>
  <si>
    <t>RIT</t>
  </si>
  <si>
    <t>BFT1</t>
  </si>
  <si>
    <t>Products validation result</t>
  </si>
  <si>
    <t>Platform</t>
  </si>
  <si>
    <t>PICTEST</t>
  </si>
  <si>
    <t>RE_FCT</t>
  </si>
  <si>
    <t>RE_FCT2</t>
  </si>
  <si>
    <t>SAT</t>
  </si>
  <si>
    <t>SAT2</t>
  </si>
  <si>
    <t>BFT2</t>
  </si>
  <si>
    <t>SLT</t>
  </si>
  <si>
    <t>SCBTEST</t>
  </si>
  <si>
    <t>SWTEST</t>
  </si>
  <si>
    <t>Complete Rate</t>
  </si>
  <si>
    <t>Pass</t>
  </si>
  <si>
    <t>Fail</t>
  </si>
  <si>
    <t>Complete</t>
  </si>
  <si>
    <t>HW not available</t>
  </si>
  <si>
    <t>Products/ Platform</t>
  </si>
  <si>
    <t>MPC11</t>
  </si>
  <si>
    <t>Platforms validation result</t>
  </si>
  <si>
    <t>NA</t>
  </si>
  <si>
    <t>FST_S</t>
  </si>
  <si>
    <t>Item</t>
  </si>
  <si>
    <t>Report Date</t>
  </si>
  <si>
    <t>PR Number</t>
  </si>
  <si>
    <t>Issue Description</t>
  </si>
  <si>
    <t>TID</t>
  </si>
  <si>
    <t>configuration</t>
  </si>
  <si>
    <t>script version</t>
  </si>
  <si>
    <t>Originator</t>
  </si>
  <si>
    <t>Responsible</t>
  </si>
  <si>
    <t>PR Category</t>
  </si>
  <si>
    <t>Comments</t>
  </si>
  <si>
    <t>FST_SPARES</t>
  </si>
  <si>
    <t>Regression Status:</t>
  </si>
  <si>
    <t>MX240-SCBE2</t>
  </si>
  <si>
    <t>MX240-SCBE3</t>
  </si>
  <si>
    <t>MX480-SCBE3</t>
  </si>
  <si>
    <t>MX960-SCBE2</t>
  </si>
  <si>
    <t>MX960-SCBE3</t>
  </si>
  <si>
    <t>MX104</t>
  </si>
  <si>
    <t>PACKOUT</t>
  </si>
  <si>
    <t>Platfoms</t>
  </si>
  <si>
    <t>Owner</t>
  </si>
  <si>
    <t>Sarah</t>
  </si>
  <si>
    <t>Flank</t>
  </si>
  <si>
    <t>Tracy</t>
  </si>
  <si>
    <t>Michael</t>
  </si>
  <si>
    <t>ERA 8.17 regression test (2022/06/28 --2022/           )</t>
  </si>
  <si>
    <t>PN</t>
  </si>
  <si>
    <t>RE/CB</t>
  </si>
  <si>
    <t>DVT</t>
  </si>
  <si>
    <t>X</t>
  </si>
  <si>
    <t>Non-test</t>
  </si>
  <si>
    <t>Fill "NA"</t>
  </si>
  <si>
    <t>Need test</t>
  </si>
  <si>
    <t>/opt/JMTF/Logs/FXVN/2022/July/SWTEST/17a7985760f834090508874</t>
  </si>
  <si>
    <t>ct0206</t>
  </si>
  <si>
    <t>8.17.0.19</t>
  </si>
  <si>
    <t>20.4R3.8</t>
  </si>
  <si>
    <t>RB679</t>
  </si>
  <si>
    <t>RE_MX_104</t>
  </si>
  <si>
    <t>x</t>
  </si>
  <si>
    <t>Testing</t>
  </si>
  <si>
    <t>Fill "x" or fill status Testing/Pass/Fail</t>
  </si>
  <si>
    <t xml:space="preserve"> /opt/JMTF/Logs/FXVN/2022/July/BFT1/7f0431055005c73767a0791</t>
  </si>
  <si>
    <t>19.3I-20201201_dev_mfg_193_unified.0.1457</t>
  </si>
  <si>
    <t>EBAB5072</t>
  </si>
  <si>
    <t>750-072571</t>
  </si>
  <si>
    <t xml:space="preserve"> /opt/JMTF/Logs/FXVN/2022/July/BFT2/560264097a9b401730f6514</t>
  </si>
  <si>
    <t>/opt/JMTF/Logs/FXVN/2022/July/SLT/04063fb1967534012708a01</t>
  </si>
  <si>
    <t>EBAB5077</t>
  </si>
  <si>
    <t xml:space="preserve"> 750-086583</t>
  </si>
  <si>
    <t>CARF1892</t>
  </si>
  <si>
    <t xml:space="preserve">750-069467 </t>
  </si>
  <si>
    <t xml:space="preserve">MX480-SCBE2 </t>
  </si>
  <si>
    <t>MX2020-MPC11E</t>
  </si>
  <si>
    <t>MX2020-SFB3</t>
  </si>
  <si>
    <t>750-069467</t>
  </si>
  <si>
    <t>750-086583</t>
  </si>
  <si>
    <t>ct0415</t>
  </si>
  <si>
    <t>5hour35minutes</t>
  </si>
  <si>
    <t>/opt/JMTF/Logs/FXVN/2022/July/BFT2/560264097a9b401730f6514</t>
  </si>
  <si>
    <t>17hours21minutes</t>
  </si>
  <si>
    <t>ct0422</t>
  </si>
  <si>
    <t>10hours3minutes</t>
  </si>
  <si>
    <t>/opt/JMTF/Logs/FXVN/2022/July/BFT1/1442606b3801f4a65497070</t>
  </si>
  <si>
    <t>2hours53minutes</t>
  </si>
  <si>
    <t>MX2K:    MX2010/2020 (MPC8/9/10/11, SFB2/SFB3,RE)</t>
  </si>
  <si>
    <t>RE_FCT1</t>
  </si>
  <si>
    <t>750-073158</t>
  </si>
  <si>
    <t>CARC2864</t>
  </si>
  <si>
    <t>17.4-20201119_MFG_174_unified_prod.0</t>
  </si>
  <si>
    <t>ct0414</t>
  </si>
  <si>
    <t>/opt/JMTF/Logs/FXVN/2022/July/RE_FCT/76742515f0040646a850604</t>
  </si>
  <si>
    <t>5hours26minutes</t>
  </si>
  <si>
    <t>/opt/JMTF/Logs/FXVN/2022/July/RE_FCT2/037fa017345200954681700</t>
  </si>
  <si>
    <t>2hours31minutes</t>
  </si>
  <si>
    <t>14.1-20200226_mfg_141_psd.0</t>
  </si>
  <si>
    <t>/opt/JMTF/Logs/FXVN/2022/July/FST_SPARES/051670a8331631f077840a0</t>
  </si>
  <si>
    <t>30 minutes</t>
  </si>
  <si>
    <t xml:space="preserve">50 minutes </t>
  </si>
  <si>
    <t>2022/07/12 01:41:20 ERROR 5-Packout::CheckJunos] Unable to get the software version using Device manager service
2022/07/12 01:41:20 ERROR 5-Packout::CheckJunos] Error: 10009 - Unable to get the software version using Device manager service
2022/07/12 01:41:20 ERROR 5-Packout::CheckJunos] SubTest complete, status: Error</t>
  </si>
  <si>
    <t>CHASSIS         RB627                          MX104                             Y   Pass            MX104
MIDPLANE        EBAC4214                       750-062050                        Y   Pass            MX104
PEM0            1H070510100                    740-045932                        Y   Pass            DC_Power_Entry_Module
PEM1            1H070510337                    740-045932                        Y   Pass            DC_Power_Entry_Module
RE0             EBAC3460                       750-061985                        Y   Pass            RE_MX_104
RE1             EBAC3412                       750-061985                        Y   Pass            RE_MX_104
FANTRAY0        CASC1182                       711-049570                        Y   Pass            Fan_Tray</t>
  </si>
  <si>
    <t>JN1271BE2AFB</t>
  </si>
  <si>
    <t>JN12743C2AFB</t>
  </si>
  <si>
    <t>NO HW</t>
  </si>
  <si>
    <t>MX104 CTO</t>
  </si>
  <si>
    <t>EX9214</t>
  </si>
  <si>
    <t>SCBE2</t>
  </si>
  <si>
    <t>SCB Type</t>
  </si>
  <si>
    <t>JN1270FD9AFB</t>
  </si>
  <si>
    <t>JUNOS-17.4-20210211_mfg_174_unified_prod.0</t>
  </si>
  <si>
    <t>JN1273D6EAFB</t>
  </si>
  <si>
    <t>JUNOS-17.4-20201119_mfg_174_unified_prod.0</t>
  </si>
  <si>
    <t>https://fvnmfg1.juniper.net/jmtf_logs/FXVN/2022/July/RIT/707705605916425a70048fb/</t>
  </si>
  <si>
    <t>https://fvnmfg1.juniper.net/jmtf_logs/FXVN/2022/July/SAT/0140a3505c1f65607526053/</t>
  </si>
  <si>
    <t>https://fvnmfg1.juniper.net/jmtf_logs/FXVN/2022/July/FST_SPARES/50c6f50737a404670870081/</t>
  </si>
  <si>
    <t>JUNOS-64-20.4R3.8</t>
  </si>
  <si>
    <t>https://fvnmfg1.juniper.net/jmtf_logs/FXVN/2022/July/SWTEST/6555f2370a04690627b0431/</t>
  </si>
  <si>
    <t>JN1273877AFA</t>
  </si>
  <si>
    <t>https://fvnmfg1.juniper.net/jmtf_logs/FXVN/2022/July/SAT/34571311091fa60030409a4/</t>
  </si>
  <si>
    <t>JN127274AAFA</t>
  </si>
  <si>
    <t>8.17.0.23</t>
  </si>
  <si>
    <t>https://fvnmfg1.juniper.net/jmtf_logs/FXVN/2022/July/RIT/a0047004814f07a20280156/</t>
  </si>
  <si>
    <t>JN1270FEDAFC</t>
  </si>
  <si>
    <t>https://fvnmfg1.juniper.net/jmtf_logs/FXVN/2022/July/SAT/569199800af598514066370/</t>
  </si>
  <si>
    <t>JN127390BAGA</t>
  </si>
  <si>
    <t>JUNOS-15.1-20180413_mfg_15q1_srx_x49.0</t>
  </si>
  <si>
    <t>https://fvnmfg1.juniper.net/jmtf_logs/FXVN/2022/July/SAT/62d736f144065010585703a/</t>
  </si>
  <si>
    <t>JN1274198RFA</t>
  </si>
  <si>
    <t>JUNOS-64-15.1-20190509_mfg_15q1_gld.0</t>
  </si>
  <si>
    <t>https://fvnmfg1.juniper.net/jmtf_logs/FXVN/2022/July/SAT/4747710a84156a500504f49/</t>
  </si>
  <si>
    <t>EX9200</t>
  </si>
  <si>
    <t>750-054576</t>
  </si>
  <si>
    <t>CASN7531</t>
  </si>
  <si>
    <t>8.17.0.24</t>
  </si>
  <si>
    <t>ct1324</t>
  </si>
  <si>
    <t>pass</t>
  </si>
  <si>
    <t>/opt/JMTF/Logs/FXVN/2022/July/FPCTEST/1041900048a8255fd626016</t>
  </si>
  <si>
    <t>9hours28minutes</t>
  </si>
  <si>
    <t>MPC8_RIT_</t>
  </si>
  <si>
    <t>ct0420</t>
  </si>
  <si>
    <t>/opt/JMTF/Logs/FXVN/2022/July/RIT/f1645502a80117414000081</t>
  </si>
  <si>
    <t>12hours45minutes</t>
  </si>
  <si>
    <t>MPC8_FST_S_</t>
  </si>
  <si>
    <t>/opt/JMTF/Logs/FXVN/2022/July/FST_SPARES/650f706878b0012001114a8</t>
  </si>
  <si>
    <t>1hours25minutes</t>
  </si>
  <si>
    <t>REMX2K-X8-128</t>
  </si>
  <si>
    <t>ct1323</t>
  </si>
  <si>
    <t>/opt/JMTF/Logs/FXVN/2022/July/SAT/0606fa90048005401500930</t>
  </si>
  <si>
    <t>14hours40minutes</t>
  </si>
  <si>
    <t>/opt/JMTF/Logs/FXVN/2022/July/FST-S/650f706878b0012001114a8</t>
  </si>
  <si>
    <t>MIC</t>
  </si>
  <si>
    <t>750-055992</t>
  </si>
  <si>
    <t>CARS2253</t>
  </si>
  <si>
    <t>ct0421</t>
  </si>
  <si>
    <t>/opt/JMTF/Logs/FXVN/2022/July/PICTEST/a0017969058596f61083604</t>
  </si>
  <si>
    <t>2hours14minutes</t>
  </si>
  <si>
    <t>REMX2K-X8-64G-S</t>
  </si>
  <si>
    <t>750-055087</t>
  </si>
  <si>
    <t>REMX2K-X8-128G-S-S</t>
  </si>
  <si>
    <t>MX2020-MPC8</t>
  </si>
  <si>
    <t>MX2020-SFB2</t>
  </si>
  <si>
    <t>MIC-MRAT</t>
  </si>
  <si>
    <t>MPC11 done</t>
  </si>
  <si>
    <t>MPC8 done, RE done</t>
  </si>
  <si>
    <t>MIC-MACSEC</t>
  </si>
  <si>
    <t>MIC-3D-20G-EH</t>
  </si>
  <si>
    <t>MX104 SPARES</t>
  </si>
  <si>
    <t>750-077332</t>
  </si>
  <si>
    <t>EAAC0744</t>
  </si>
  <si>
    <t>8.17.0.28</t>
  </si>
  <si>
    <t>18.3-20181002_mfg_183_unified_prod.0</t>
  </si>
  <si>
    <t>CT0208</t>
  </si>
  <si>
    <t xml:space="preserve"> /opt/JMTF/Logs/FXVN/2022/July/FST_SPARES/508137581a66902000516f0</t>
  </si>
  <si>
    <t>22 minutes</t>
  </si>
  <si>
    <t>MIC-3D-20GE-EH</t>
  </si>
  <si>
    <t xml:space="preserve"> 750-046905</t>
  </si>
  <si>
    <t xml:space="preserve">2022/07/21 18:03:31 ERROR 3-CheckProcess::CheckTestProcessFlow] PIC0:1:3 Fail: 500005 - GBA MIC0:1: RIT is not run. for Part:750-046905 Serial:EAAC5475
But the same PN is shown the result PASSED althought just INFO 3 subtest
</t>
  </si>
  <si>
    <t>2022/07/26 09:25:55 WARN] RE0: Installed Version: 18.3-20181002_mfg_183_unified_prod.0
2022/07/26 09:25:55 WARN] RE0: Required  Version: 14.1-20200226_mfg_141_psd.0
But MIC MACSEC just able to online with JunOS version higher 18.1, if using 14.1 version still shown not respond MIC information</t>
  </si>
  <si>
    <t>CHASSIS         RB542                          MX104                             Y   Pass            MX104
MIDPLANE        EBAC4713                       750-062050                        Y   Pass            MX104
PEM0            1H170490288                    740-045933                        Y   Pass            AC_Power_Entry_Module
PEM1            1H170490287                    740-045933                        Y   Pass            AC_Power_Entry_Module
RE0             EBAC3243                       750-061985                        Y   Pass            RE_MX_104
AFEB0           AFEB0-MX104                    MX104-BUILTIN_AFEB                Y   Pass            Forwarding_Engine_Processor
FPC0            FPC0-RB542                     MX104-BUILTIN_FPC                 Y   Pass            MPC_BUILTIN
MIC0:0          EBAA8441                       750-046905                        Y   Pass            3D_20x_1GE(LAN)_EH,SFP
PIC0:0:0        PIC0EBAA8441                   750-046905-BUILTIN_PIC            Y   Pass            10x_1GE(LAN)__EH_SFP
PIC0:0:1        PIC1EBAA8441                   750-046905-BUILTIN_PIC            Y   Pass            10x_1GE(LAN)__EH_SFP
MIC0:1          EAAC5475                       750-046905                        Y   Fail            3D_20x_1GE(LAN)_EH,SFP
PIC0:1:2        PIC2EAAC5475                   750-046905-BUILTIN_PIC            Y   Fail            10x_1GE(LAN)__EH_SFP
PIC0:1:3        PIC3EAAC5475                   750-046905-BUILTIN_PIC            Y   Fail            10x_1GE(LAN)__EH_SFP
FPC1            FPC1-RB542                     MX104-BUILTIN_FPC                 Y   Pass            MPC_BUILTIN
FPC2            FPC2-RB542                     MX104-BUILTIN_FPC                 Y   Pass            MPC_BUILTIN
MIC2:0          MIC0FPC2-RB542                 MX104-BUILTIN_MIC                 Y   Pass            4x_10GE(LAN)_SFP+
PIC2:0:0        PIC0MIC0FPC2-RB542             MX104-BUILTIN_PIC                 Y   Pass            4x_10GE(LAN)_SFP+
FANTRAY0        EBAB7797                       711-049570                        Y   Pass            Fan_Tray</t>
  </si>
  <si>
    <t>8.17.0.25</t>
  </si>
  <si>
    <t>2022/07/26 09:42:16 ERROR] RE0: JUNOS software (and/or package) version did not check out after update
2022/07/26 09:42:16 ERROR] ServiceMgr: Unable to initialize service 
2022/07/26 09:42:16 INFO] DeviceMgr service is not enabled</t>
  </si>
  <si>
    <t xml:space="preserve"> 8.17.0.28</t>
  </si>
  <si>
    <t>8.17.0.30</t>
  </si>
  <si>
    <t xml:space="preserve"> /opt/JMTF/Logs/FXVN/2022/July/PACKOUT/4519254a207990504f30796</t>
  </si>
  <si>
    <t>25s</t>
  </si>
  <si>
    <t>RB918</t>
  </si>
  <si>
    <t>EBAA8492</t>
  </si>
  <si>
    <t>ct0201</t>
  </si>
  <si>
    <t xml:space="preserve"> /opt/JMTF/Logs/FXVN/2022/August/FST_SPARES/460269a816f950306538106</t>
  </si>
  <si>
    <t>39 minutes and 7 seconds</t>
  </si>
  <si>
    <t xml:space="preserve">Requirement of FST_S not need SFP and MIC already install fully, still shown error about port not Ready like below:
2022/08/01 10:17:20 INFO 28-JIT::Jit] PIC2:0:0: All PIC ports are up
2022/08/01 10:17:24 ERROR 28-JIT::Jit] Some ports are not ready
2022/08/01 10:17:24 ERROR 28-JIT::Jit] Some ports are not ready
2022/08/01 10:17:24 ERROR 28-JIT::Jit] FPC0 Fail: 401293 - Some ports are not ready
2022/08/01 10:17:24 ERROR 28-JIT::Jit] MIDPLANE Fail: 401293 - GBA FPC0: Some ports are not ready
2022/08/01 10:17:24 ERROR 28-JIT::Jit] CHASSIS Fail: 401293 - GBA FPC0: Some ports are not ready
2022/08/01 10:17:24 ERROR 28-JIT::Jit] </t>
  </si>
  <si>
    <t>CHASSIS         RB476                          MX104                             Y   Fail            MX104
MIDPLANE        EBAC4156                       750-062050                        Y   Fail            MX104
PEM0            1H170490403                    740-045933                        Y   Pass            AC_Power_Entry_Module
PEM1            1H170490454                    740-045933                        Y   Pass            AC_Power_Entry_Module
RE0             EBAB2153                       750-061985                        Y   Pass            RE_MX_104
AFEB0           AFEB0-MX104                    MX104-BUILTIN_AFEB                Y   Pass            Forwarding_Engine_Processor
FPC0            FPC0-RB476                     MX104-BUILTIN_FPC                 Y   Fail            MPC_BUILTIN
MIC0:1          EBAA8492                       750-046905                        Y   Fail            3D_20x_1GE(LAN)_EH,SFP
PIC0:1:2        PIC2EBAA8492                   750-046905-BUILTIN_PIC            Y   Fail            10x_1GE(LAN)__EH_SFP
PIC0:1:3        PIC3EBAA8492                   750-046905-BUILTIN_PIC            Y   Fail            10x_1GE(LAN)__EH_SFP
FPC1            FPC1-RB476                     MX104-BUILTIN_FPC                 Y   Pass            MPC_BUILTIN
FPC2            FPC2-RB476                     MX104-BUILTIN_FPC                 Y   Pass            MPC_BUILTIN
MIC2:0          MIC0FPC2-RB476                 MX104-BUILTIN_MIC                 Y   Pass            4x_10GE(LAN)_SFP+
PIC2:0:0        PIC0MIC0FPC2-RB476             MX104-BUILTIN_PIC                 Y   Pass            4x_10GE(LAN)_SFP+
FANTRAY0        EBAB7684                       711-049570                        Y   Pass            Fan_Tray</t>
  </si>
  <si>
    <t>/opt/JMTF/Logs/FXVN/2022/July/RIT/005013c30015a5458016f19</t>
  </si>
  <si>
    <t>17.4-20210211_mfg_174_unified_prod.0</t>
  </si>
  <si>
    <t xml:space="preserve"> /opt/JMTF/Logs/FXVN/2022/July/FST_SPARES/05144fa5530228121505006</t>
  </si>
  <si>
    <t>/opt/JMTF/Logs/FXVN/2022/July/SWTEST/80f4619300150556402a848</t>
  </si>
  <si>
    <t>/opt/JMTF/Logs/FXVN/2022/July/SWTEST/9830a2800c6403645110f37</t>
  </si>
  <si>
    <t>/opt/JMTF/Logs/FXVN/2022/July/FST_SPARES/53710068a00113df4710018</t>
  </si>
  <si>
    <t>17.4-20201119_mfg_174_unified_prod.0</t>
  </si>
  <si>
    <t>MX240 done, MX480 done, MX960 done</t>
  </si>
  <si>
    <t>SRX-Series:  SRX4600, SRX5400, SRX5600, SRX5800</t>
  </si>
  <si>
    <t>SRX5800 SAT done. SRX4600 not available in FVN, SRX5400/SRX5600 not available now.</t>
  </si>
  <si>
    <t>Close</t>
  </si>
  <si>
    <t xml:space="preserve">- MX104 CTO done SWT 
- MIC-3D-20GE-EH OK
- MIC-MACSEC OK
- PACKOUT done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</si>
</sst>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"/>
    <numFmt numFmtId="165" formatCode="0.0"/>
    <numFmt numFmtId="166" formatCode="d/m/yy"/>
    <numFmt numFmtId="167" formatCode="d/m/yyyy"/>
  </numFmts>
  <fonts count="1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/>
    <xf numFmtId="0" fontId="0" fillId="4" borderId="2" xfId="0" applyFill="1" applyBorder="1"/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/>
    <xf numFmtId="0" fontId="8" fillId="0" borderId="3" xfId="0" applyFont="1" applyBorder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5" borderId="4" xfId="0" applyFont="1" applyFill="1" applyBorder="1"/>
    <xf numFmtId="0" fontId="0" fillId="5" borderId="5" xfId="0" applyFont="1" applyFill="1" applyBorder="1" applyAlignment="1">
      <alignment horizontal="left"/>
    </xf>
    <xf numFmtId="49" fontId="0" fillId="0" borderId="6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2" fillId="0" borderId="0" xfId="0" applyFont="1"/>
    <xf numFmtId="0" fontId="6" fillId="0" borderId="0" xfId="0" applyFont="1" applyBorder="1"/>
    <xf numFmtId="0" fontId="10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10" fillId="6" borderId="2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2" fillId="0" borderId="1" xfId="0" applyFont="1" applyBorder="1" applyAlignment="1">
      <alignment wrapText="1"/>
    </xf>
    <xf numFmtId="0" fontId="12" fillId="0" borderId="2" xfId="0" applyFont="1" applyBorder="1"/>
    <xf numFmtId="0" fontId="12" fillId="7" borderId="2" xfId="0" applyFont="1" applyFill="1" applyBorder="1"/>
    <xf numFmtId="0" fontId="12" fillId="7" borderId="10" xfId="0" applyFont="1" applyFill="1" applyBorder="1" applyAlignment="1">
      <alignment wrapText="1"/>
    </xf>
    <xf numFmtId="0" fontId="0" fillId="0" borderId="10" xfId="0" applyBorder="1"/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wrapText="1"/>
    </xf>
    <xf numFmtId="0" fontId="12" fillId="0" borderId="13" xfId="0" applyFont="1" applyBorder="1"/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/>
    </xf>
    <xf numFmtId="0" fontId="0" fillId="0" borderId="2" xfId="0" applyFont="1" applyBorder="1" applyAlignment="1"/>
    <xf numFmtId="0" fontId="1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8" borderId="2" xfId="0" applyFill="1" applyBorder="1"/>
    <xf numFmtId="0" fontId="12" fillId="7" borderId="10" xfId="0" applyFont="1" applyFill="1" applyBorder="1" applyAlignment="1">
      <alignment horizontal="center" wrapText="1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left" vertical="center" wrapText="1"/>
    </xf>
    <xf numFmtId="0" fontId="0" fillId="10" borderId="2" xfId="0" applyFill="1" applyBorder="1"/>
    <xf numFmtId="0" fontId="0" fillId="11" borderId="2" xfId="0" applyFill="1" applyBorder="1"/>
    <xf numFmtId="0" fontId="0" fillId="0" borderId="2" xfId="0" applyBorder="1" applyAlignment="1">
      <alignment horizontal="left" wrapText="1"/>
    </xf>
    <xf numFmtId="0" fontId="0" fillId="0" borderId="2" xfId="0" applyFill="1" applyBorder="1"/>
    <xf numFmtId="0" fontId="0" fillId="0" borderId="2" xfId="0" applyFont="1" applyFill="1" applyBorder="1"/>
    <xf numFmtId="0" fontId="0" fillId="0" borderId="2" xfId="0" applyBorder="1" applyAlignment="1">
      <alignment vertical="top" wrapText="1"/>
    </xf>
    <xf numFmtId="0" fontId="0" fillId="12" borderId="2" xfId="0" applyFill="1" applyBorder="1"/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/>
    <xf numFmtId="0" fontId="0" fillId="13" borderId="10" xfId="0" applyFill="1" applyBorder="1"/>
    <xf numFmtId="0" fontId="0" fillId="13" borderId="2" xfId="0" applyFill="1" applyBorder="1"/>
    <xf numFmtId="0" fontId="0" fillId="13" borderId="0" xfId="0" applyFill="1"/>
    <xf numFmtId="0" fontId="0" fillId="12" borderId="10" xfId="0" applyFill="1" applyBorder="1"/>
    <xf numFmtId="0" fontId="0" fillId="12" borderId="0" xfId="0" applyFill="1"/>
    <xf numFmtId="0" fontId="0" fillId="8" borderId="10" xfId="0" applyFill="1" applyBorder="1"/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5" fillId="0" borderId="2" xfId="1" applyBorder="1"/>
    <xf numFmtId="0" fontId="15" fillId="0" borderId="2" xfId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10" borderId="10" xfId="0" applyFill="1" applyBorder="1"/>
    <xf numFmtId="0" fontId="0" fillId="10" borderId="10" xfId="0" applyFill="1" applyBorder="1" applyAlignment="1">
      <alignment wrapText="1"/>
    </xf>
    <xf numFmtId="0" fontId="0" fillId="0" borderId="2" xfId="0" quotePrefix="1" applyBorder="1" applyAlignment="1">
      <alignment wrapText="1"/>
    </xf>
    <xf numFmtId="0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2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1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vnmfg1.juniper.net/jmtf_logs/FXVN/2022/July/SAT/569199800af598514066370/" TargetMode="External"/><Relationship Id="rId1" Type="http://schemas.openxmlformats.org/officeDocument/2006/relationships/hyperlink" Target="https://fvnmfg1.juniper.net/jmtf_logs/FXVN/2022/July/RIT/707705605916425a70048f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4" sqref="F24"/>
    </sheetView>
  </sheetViews>
  <sheetFormatPr defaultRowHeight="15" x14ac:dyDescent="0.25"/>
  <cols>
    <col min="2" max="2" width="19.28515625" customWidth="1"/>
    <col min="3" max="3" width="50.85546875" customWidth="1"/>
    <col min="4" max="4" width="12.42578125" customWidth="1"/>
    <col min="5" max="5" width="14.42578125" customWidth="1"/>
    <col min="6" max="6" width="12.7109375" customWidth="1"/>
    <col min="7" max="7" width="71.85546875" customWidth="1"/>
    <col min="8" max="8" width="13.7109375" customWidth="1"/>
    <col min="9" max="9" width="16.140625" customWidth="1"/>
  </cols>
  <sheetData>
    <row r="1" spans="1:9" x14ac:dyDescent="0.25">
      <c r="C1" s="11" t="s">
        <v>111</v>
      </c>
      <c r="D1" s="1"/>
      <c r="E1" s="1"/>
      <c r="F1" s="1"/>
      <c r="G1" s="2"/>
      <c r="H1" s="3"/>
    </row>
    <row r="2" spans="1:9" ht="25.5" x14ac:dyDescent="0.25">
      <c r="A2" s="5" t="s">
        <v>41</v>
      </c>
      <c r="B2" s="34" t="s">
        <v>47</v>
      </c>
      <c r="C2" s="5" t="s">
        <v>10</v>
      </c>
      <c r="D2" s="5" t="s">
        <v>0</v>
      </c>
      <c r="E2" s="5" t="s">
        <v>1</v>
      </c>
      <c r="F2" s="5" t="s">
        <v>2</v>
      </c>
      <c r="G2" s="6" t="s">
        <v>3</v>
      </c>
      <c r="H2" s="6" t="s">
        <v>4</v>
      </c>
      <c r="I2" s="5" t="s">
        <v>106</v>
      </c>
    </row>
    <row r="3" spans="1:9" x14ac:dyDescent="0.25">
      <c r="A3" s="7">
        <v>1</v>
      </c>
      <c r="B3" s="134" t="s">
        <v>48</v>
      </c>
      <c r="C3" s="96" t="s">
        <v>5</v>
      </c>
      <c r="D3" s="9">
        <v>44751</v>
      </c>
      <c r="E3" s="7"/>
      <c r="F3" s="99" t="s">
        <v>169</v>
      </c>
      <c r="G3" s="7"/>
      <c r="H3" s="7"/>
      <c r="I3" s="7" t="s">
        <v>107</v>
      </c>
    </row>
    <row r="4" spans="1:9" x14ac:dyDescent="0.25">
      <c r="A4" s="7">
        <v>2</v>
      </c>
      <c r="B4" s="135"/>
      <c r="C4" s="96" t="s">
        <v>6</v>
      </c>
      <c r="D4" s="9">
        <v>44751</v>
      </c>
      <c r="E4" s="7"/>
      <c r="F4" s="99" t="s">
        <v>169</v>
      </c>
      <c r="G4" s="7"/>
      <c r="H4" s="7"/>
      <c r="I4" s="7" t="s">
        <v>108</v>
      </c>
    </row>
    <row r="5" spans="1:9" x14ac:dyDescent="0.25">
      <c r="A5" s="7">
        <v>3</v>
      </c>
      <c r="B5" s="135"/>
      <c r="C5" s="96" t="s">
        <v>7</v>
      </c>
      <c r="D5" s="9">
        <v>44751</v>
      </c>
      <c r="E5" s="9">
        <v>44772</v>
      </c>
      <c r="F5" s="10" t="s">
        <v>16</v>
      </c>
      <c r="G5" s="7" t="s">
        <v>228</v>
      </c>
      <c r="H5" s="7"/>
      <c r="I5" s="7" t="s">
        <v>109</v>
      </c>
    </row>
    <row r="6" spans="1:9" x14ac:dyDescent="0.25">
      <c r="A6" s="7">
        <v>4</v>
      </c>
      <c r="B6" s="136"/>
      <c r="C6" s="96" t="s">
        <v>8</v>
      </c>
      <c r="D6" s="9">
        <v>44751</v>
      </c>
      <c r="E6" s="9">
        <v>44772</v>
      </c>
      <c r="F6" s="99" t="s">
        <v>169</v>
      </c>
      <c r="G6" s="7"/>
      <c r="H6" s="7"/>
      <c r="I6" s="7" t="s">
        <v>107</v>
      </c>
    </row>
    <row r="7" spans="1:9" ht="30" x14ac:dyDescent="0.25">
      <c r="A7" s="7">
        <v>5</v>
      </c>
      <c r="B7" s="134" t="s">
        <v>49</v>
      </c>
      <c r="C7" s="96" t="s">
        <v>266</v>
      </c>
      <c r="D7" s="9">
        <v>44751</v>
      </c>
      <c r="E7" s="9">
        <v>44772</v>
      </c>
      <c r="F7" s="99" t="s">
        <v>169</v>
      </c>
      <c r="G7" s="8" t="s">
        <v>267</v>
      </c>
      <c r="H7" s="7"/>
      <c r="I7" s="7" t="s">
        <v>107</v>
      </c>
    </row>
    <row r="8" spans="1:9" x14ac:dyDescent="0.25">
      <c r="A8" s="7">
        <v>6</v>
      </c>
      <c r="B8" s="135"/>
      <c r="C8" s="96" t="s">
        <v>11</v>
      </c>
      <c r="D8" s="9">
        <v>44751</v>
      </c>
      <c r="E8" s="9">
        <v>44772</v>
      </c>
      <c r="F8" s="10" t="s">
        <v>16</v>
      </c>
      <c r="G8" s="7" t="s">
        <v>265</v>
      </c>
      <c r="H8" s="7"/>
      <c r="I8" s="7" t="s">
        <v>107</v>
      </c>
    </row>
    <row r="9" spans="1:9" x14ac:dyDescent="0.25">
      <c r="A9" s="7">
        <v>7</v>
      </c>
      <c r="B9" s="135"/>
      <c r="C9" s="96" t="s">
        <v>12</v>
      </c>
      <c r="D9" s="9">
        <v>44751</v>
      </c>
      <c r="E9" s="9">
        <v>44772</v>
      </c>
      <c r="F9" s="10" t="s">
        <v>16</v>
      </c>
      <c r="G9" s="7" t="s">
        <v>229</v>
      </c>
      <c r="H9" s="7"/>
      <c r="I9" s="7" t="s">
        <v>109</v>
      </c>
    </row>
    <row r="10" spans="1:9" ht="75" x14ac:dyDescent="0.25">
      <c r="A10" s="7">
        <v>8</v>
      </c>
      <c r="B10" s="135"/>
      <c r="C10" s="96" t="s">
        <v>13</v>
      </c>
      <c r="D10" s="9">
        <v>44751</v>
      </c>
      <c r="E10" s="9">
        <v>44772</v>
      </c>
      <c r="F10" s="93" t="s">
        <v>268</v>
      </c>
      <c r="G10" s="127" t="s">
        <v>269</v>
      </c>
      <c r="H10" s="7"/>
      <c r="I10" s="7" t="s">
        <v>110</v>
      </c>
    </row>
    <row r="11" spans="1:9" x14ac:dyDescent="0.25">
      <c r="A11" s="7">
        <v>9</v>
      </c>
      <c r="B11" s="135"/>
      <c r="C11" s="96" t="s">
        <v>14</v>
      </c>
      <c r="D11" s="9">
        <v>44751</v>
      </c>
      <c r="E11" s="9">
        <v>44772</v>
      </c>
      <c r="F11" s="10" t="s">
        <v>16</v>
      </c>
      <c r="G11" s="7"/>
      <c r="H11" s="7"/>
      <c r="I11" s="7" t="s">
        <v>109</v>
      </c>
    </row>
    <row r="12" spans="1:9" x14ac:dyDescent="0.25">
      <c r="A12" s="7">
        <v>10</v>
      </c>
      <c r="B12" s="136"/>
      <c r="C12" s="96" t="s">
        <v>15</v>
      </c>
      <c r="D12" s="9">
        <v>44751</v>
      </c>
      <c r="E12" s="9">
        <v>44772</v>
      </c>
      <c r="F12" s="93" t="s">
        <v>268</v>
      </c>
      <c r="G12" s="7"/>
      <c r="H12" s="7"/>
      <c r="I12" s="7" t="s">
        <v>107</v>
      </c>
    </row>
    <row r="13" spans="1:9" x14ac:dyDescent="0.25">
      <c r="A13" s="7"/>
      <c r="B13" s="7"/>
      <c r="C13" s="12" t="s">
        <v>50</v>
      </c>
      <c r="D13" s="7"/>
      <c r="E13" s="7"/>
      <c r="F13" s="7"/>
      <c r="G13" s="7"/>
      <c r="H13" s="7"/>
      <c r="I13" s="7"/>
    </row>
  </sheetData>
  <mergeCells count="2">
    <mergeCell ref="B3:B6"/>
    <mergeCell ref="B7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9"/>
  <sheetViews>
    <sheetView tabSelected="1" zoomScale="85" zoomScaleNormal="85" workbookViewId="0">
      <selection activeCell="X23" sqref="X23"/>
    </sheetView>
  </sheetViews>
  <sheetFormatPr defaultRowHeight="15" x14ac:dyDescent="0.25"/>
  <cols>
    <col min="1" max="1" width="16.5703125" style="87" customWidth="1"/>
    <col min="2" max="2" width="32.140625" style="88" customWidth="1"/>
    <col min="3" max="3" width="21.42578125" customWidth="1"/>
    <col min="4" max="4" width="19.85546875" customWidth="1"/>
    <col min="12" max="12" width="10.7109375" customWidth="1"/>
    <col min="17" max="17" width="13.85546875" customWidth="1"/>
    <col min="19" max="19" width="10.5703125" customWidth="1"/>
    <col min="20" max="20" width="23" customWidth="1"/>
    <col min="23" max="23" width="11.7109375" customWidth="1"/>
    <col min="24" max="24" width="16.85546875" customWidth="1"/>
  </cols>
  <sheetData>
    <row r="2" spans="1:27" x14ac:dyDescent="0.25">
      <c r="A2" s="91" t="s">
        <v>116</v>
      </c>
      <c r="B2" s="92" t="s">
        <v>117</v>
      </c>
      <c r="C2" s="10" t="s">
        <v>126</v>
      </c>
    </row>
    <row r="3" spans="1:27" x14ac:dyDescent="0.25">
      <c r="A3" s="137" t="s">
        <v>118</v>
      </c>
      <c r="B3" s="138" t="s">
        <v>127</v>
      </c>
      <c r="C3" s="93" t="s">
        <v>76</v>
      </c>
    </row>
    <row r="4" spans="1:27" x14ac:dyDescent="0.25">
      <c r="A4" s="137"/>
      <c r="B4" s="138"/>
      <c r="C4" s="94" t="s">
        <v>77</v>
      </c>
    </row>
    <row r="6" spans="1:27" s="19" customFormat="1" x14ac:dyDescent="0.25">
      <c r="A6" s="141" t="s">
        <v>97</v>
      </c>
      <c r="B6" s="142"/>
      <c r="C6" s="73" t="s">
        <v>80</v>
      </c>
      <c r="D6" s="90" t="s">
        <v>112</v>
      </c>
      <c r="E6" s="72" t="s">
        <v>66</v>
      </c>
      <c r="F6" s="72" t="s">
        <v>61</v>
      </c>
      <c r="G6" s="72" t="s">
        <v>73</v>
      </c>
      <c r="H6" s="72" t="s">
        <v>67</v>
      </c>
      <c r="I6" s="72" t="s">
        <v>68</v>
      </c>
      <c r="J6" s="72" t="s">
        <v>69</v>
      </c>
      <c r="K6" s="72" t="s">
        <v>70</v>
      </c>
      <c r="L6" s="72" t="s">
        <v>63</v>
      </c>
      <c r="M6" s="72" t="s">
        <v>71</v>
      </c>
      <c r="N6" s="72" t="s">
        <v>72</v>
      </c>
      <c r="O6" s="72" t="s">
        <v>62</v>
      </c>
      <c r="P6" s="72" t="s">
        <v>114</v>
      </c>
      <c r="Q6" s="72" t="s">
        <v>96</v>
      </c>
      <c r="R6" s="72" t="s">
        <v>74</v>
      </c>
      <c r="S6" s="72" t="s">
        <v>104</v>
      </c>
      <c r="T6" s="72" t="s">
        <v>75</v>
      </c>
      <c r="U6" s="71" t="s">
        <v>76</v>
      </c>
      <c r="V6" s="71" t="s">
        <v>77</v>
      </c>
      <c r="W6" s="71" t="s">
        <v>78</v>
      </c>
      <c r="X6" s="71" t="s">
        <v>79</v>
      </c>
      <c r="Y6" s="36"/>
      <c r="Z6" s="36"/>
      <c r="AA6" s="36"/>
    </row>
    <row r="7" spans="1:27" s="114" customFormat="1" x14ac:dyDescent="0.25">
      <c r="A7" s="139" t="s">
        <v>48</v>
      </c>
      <c r="B7" s="144" t="s">
        <v>5</v>
      </c>
      <c r="C7" s="112" t="s">
        <v>43</v>
      </c>
      <c r="D7" s="112"/>
      <c r="E7" s="113" t="s">
        <v>83</v>
      </c>
      <c r="F7" s="113" t="s">
        <v>83</v>
      </c>
      <c r="G7" s="113" t="s">
        <v>83</v>
      </c>
      <c r="H7" s="113" t="s">
        <v>83</v>
      </c>
      <c r="I7" s="113" t="s">
        <v>83</v>
      </c>
      <c r="J7" s="113" t="s">
        <v>83</v>
      </c>
      <c r="K7" s="113" t="s">
        <v>83</v>
      </c>
      <c r="L7" s="113" t="s">
        <v>115</v>
      </c>
      <c r="M7" s="113" t="s">
        <v>125</v>
      </c>
      <c r="N7" s="113" t="s">
        <v>125</v>
      </c>
      <c r="O7" s="113" t="s">
        <v>83</v>
      </c>
      <c r="P7" s="113" t="s">
        <v>83</v>
      </c>
      <c r="Q7" s="113" t="s">
        <v>125</v>
      </c>
      <c r="R7" s="113" t="s">
        <v>83</v>
      </c>
      <c r="S7" s="113" t="s">
        <v>83</v>
      </c>
      <c r="T7" s="113"/>
      <c r="U7" s="113"/>
      <c r="V7" s="113"/>
      <c r="W7" s="113"/>
      <c r="X7" s="113" t="s">
        <v>169</v>
      </c>
    </row>
    <row r="8" spans="1:27" s="114" customFormat="1" x14ac:dyDescent="0.25">
      <c r="A8" s="139"/>
      <c r="B8" s="144"/>
      <c r="C8" s="112" t="s">
        <v>44</v>
      </c>
      <c r="D8" s="112"/>
      <c r="E8" s="113" t="s">
        <v>83</v>
      </c>
      <c r="F8" s="113" t="s">
        <v>83</v>
      </c>
      <c r="G8" s="113" t="s">
        <v>83</v>
      </c>
      <c r="H8" s="113" t="s">
        <v>83</v>
      </c>
      <c r="I8" s="113" t="s">
        <v>83</v>
      </c>
      <c r="J8" s="113" t="s">
        <v>83</v>
      </c>
      <c r="K8" s="113" t="s">
        <v>83</v>
      </c>
      <c r="L8" s="113" t="s">
        <v>115</v>
      </c>
      <c r="M8" s="113" t="s">
        <v>125</v>
      </c>
      <c r="N8" s="113" t="s">
        <v>125</v>
      </c>
      <c r="O8" s="113" t="s">
        <v>83</v>
      </c>
      <c r="P8" s="113" t="s">
        <v>83</v>
      </c>
      <c r="Q8" s="113" t="s">
        <v>125</v>
      </c>
      <c r="R8" s="113" t="s">
        <v>83</v>
      </c>
      <c r="S8" s="113" t="s">
        <v>83</v>
      </c>
      <c r="T8" s="113"/>
      <c r="U8" s="113"/>
      <c r="V8" s="113"/>
      <c r="W8" s="113"/>
      <c r="X8" s="113" t="s">
        <v>169</v>
      </c>
    </row>
    <row r="9" spans="1:27" s="114" customFormat="1" x14ac:dyDescent="0.25">
      <c r="A9" s="139"/>
      <c r="B9" s="144" t="s">
        <v>6</v>
      </c>
      <c r="C9" s="112" t="s">
        <v>44</v>
      </c>
      <c r="D9" s="112"/>
      <c r="E9" s="113" t="s">
        <v>83</v>
      </c>
      <c r="F9" s="113" t="s">
        <v>83</v>
      </c>
      <c r="G9" s="113" t="s">
        <v>83</v>
      </c>
      <c r="H9" s="113" t="s">
        <v>83</v>
      </c>
      <c r="I9" s="113" t="s">
        <v>83</v>
      </c>
      <c r="J9" s="113" t="s">
        <v>83</v>
      </c>
      <c r="K9" s="113" t="s">
        <v>83</v>
      </c>
      <c r="L9" s="113" t="s">
        <v>115</v>
      </c>
      <c r="M9" s="113" t="s">
        <v>125</v>
      </c>
      <c r="N9" s="113" t="s">
        <v>125</v>
      </c>
      <c r="O9" s="113" t="s">
        <v>83</v>
      </c>
      <c r="P9" s="113" t="s">
        <v>115</v>
      </c>
      <c r="Q9" s="113" t="s">
        <v>125</v>
      </c>
      <c r="R9" s="113" t="s">
        <v>83</v>
      </c>
      <c r="S9" s="113" t="s">
        <v>83</v>
      </c>
      <c r="T9" s="113"/>
      <c r="U9" s="113"/>
      <c r="V9" s="113"/>
      <c r="W9" s="113"/>
      <c r="X9" s="113" t="s">
        <v>169</v>
      </c>
    </row>
    <row r="10" spans="1:27" s="114" customFormat="1" x14ac:dyDescent="0.25">
      <c r="A10" s="139"/>
      <c r="B10" s="144"/>
      <c r="C10" s="112" t="s">
        <v>46</v>
      </c>
      <c r="D10" s="112"/>
      <c r="E10" s="113" t="s">
        <v>83</v>
      </c>
      <c r="F10" s="113" t="s">
        <v>83</v>
      </c>
      <c r="G10" s="113" t="s">
        <v>83</v>
      </c>
      <c r="H10" s="113" t="s">
        <v>83</v>
      </c>
      <c r="I10" s="113" t="s">
        <v>83</v>
      </c>
      <c r="J10" s="113" t="s">
        <v>83</v>
      </c>
      <c r="K10" s="113" t="s">
        <v>83</v>
      </c>
      <c r="L10" s="113" t="s">
        <v>115</v>
      </c>
      <c r="M10" s="113" t="s">
        <v>125</v>
      </c>
      <c r="N10" s="113" t="s">
        <v>125</v>
      </c>
      <c r="O10" s="113" t="s">
        <v>83</v>
      </c>
      <c r="P10" s="113" t="s">
        <v>115</v>
      </c>
      <c r="Q10" s="113" t="s">
        <v>125</v>
      </c>
      <c r="R10" s="113" t="s">
        <v>83</v>
      </c>
      <c r="S10" s="113" t="s">
        <v>83</v>
      </c>
      <c r="T10" s="113"/>
      <c r="U10" s="113"/>
      <c r="V10" s="113"/>
      <c r="W10" s="113"/>
      <c r="X10" s="113" t="s">
        <v>169</v>
      </c>
    </row>
    <row r="11" spans="1:27" s="114" customFormat="1" x14ac:dyDescent="0.25">
      <c r="A11" s="139"/>
      <c r="B11" s="144"/>
      <c r="C11" s="112" t="s">
        <v>45</v>
      </c>
      <c r="D11" s="112"/>
      <c r="E11" s="113" t="s">
        <v>83</v>
      </c>
      <c r="F11" s="113" t="s">
        <v>83</v>
      </c>
      <c r="G11" s="113" t="s">
        <v>83</v>
      </c>
      <c r="H11" s="113" t="s">
        <v>83</v>
      </c>
      <c r="I11" s="113" t="s">
        <v>83</v>
      </c>
      <c r="J11" s="113" t="s">
        <v>83</v>
      </c>
      <c r="K11" s="113" t="s">
        <v>83</v>
      </c>
      <c r="L11" s="113" t="s">
        <v>115</v>
      </c>
      <c r="M11" s="113" t="s">
        <v>125</v>
      </c>
      <c r="N11" s="113" t="s">
        <v>125</v>
      </c>
      <c r="O11" s="113" t="s">
        <v>83</v>
      </c>
      <c r="P11" s="113" t="s">
        <v>115</v>
      </c>
      <c r="Q11" s="113" t="s">
        <v>125</v>
      </c>
      <c r="R11" s="113" t="s">
        <v>83</v>
      </c>
      <c r="S11" s="113" t="s">
        <v>83</v>
      </c>
      <c r="T11" s="113"/>
      <c r="U11" s="113"/>
      <c r="V11" s="113"/>
      <c r="W11" s="113"/>
      <c r="X11" s="113" t="s">
        <v>169</v>
      </c>
    </row>
    <row r="12" spans="1:27" s="116" customFormat="1" x14ac:dyDescent="0.25">
      <c r="A12" s="139"/>
      <c r="B12" s="145" t="s">
        <v>7</v>
      </c>
      <c r="C12" s="115" t="s">
        <v>60</v>
      </c>
      <c r="D12" s="115"/>
      <c r="E12" s="99" t="s">
        <v>83</v>
      </c>
      <c r="F12" s="99" t="s">
        <v>83</v>
      </c>
      <c r="G12" s="99" t="s">
        <v>83</v>
      </c>
      <c r="H12" s="99" t="s">
        <v>83</v>
      </c>
      <c r="I12" s="99" t="s">
        <v>83</v>
      </c>
      <c r="J12" s="99" t="s">
        <v>83</v>
      </c>
      <c r="K12" s="99" t="s">
        <v>83</v>
      </c>
      <c r="L12" s="99" t="s">
        <v>125</v>
      </c>
      <c r="M12" s="93" t="s">
        <v>76</v>
      </c>
      <c r="N12" s="93" t="s">
        <v>76</v>
      </c>
      <c r="O12" s="99" t="s">
        <v>83</v>
      </c>
      <c r="P12" s="99" t="s">
        <v>83</v>
      </c>
      <c r="Q12" s="99" t="s">
        <v>125</v>
      </c>
      <c r="R12" s="99" t="s">
        <v>83</v>
      </c>
      <c r="S12" s="99" t="s">
        <v>83</v>
      </c>
      <c r="T12" s="99"/>
      <c r="U12" s="99"/>
      <c r="V12" s="99"/>
      <c r="W12" s="99"/>
      <c r="X12" s="99"/>
    </row>
    <row r="13" spans="1:27" s="116" customFormat="1" x14ac:dyDescent="0.25">
      <c r="A13" s="139"/>
      <c r="B13" s="145"/>
      <c r="C13" s="115" t="s">
        <v>81</v>
      </c>
      <c r="D13" s="115"/>
      <c r="E13" s="99" t="s">
        <v>83</v>
      </c>
      <c r="F13" s="99" t="s">
        <v>83</v>
      </c>
      <c r="G13" s="99" t="s">
        <v>83</v>
      </c>
      <c r="H13" s="99" t="s">
        <v>83</v>
      </c>
      <c r="I13" s="99" t="s">
        <v>83</v>
      </c>
      <c r="J13" s="99" t="s">
        <v>83</v>
      </c>
      <c r="K13" s="99" t="s">
        <v>83</v>
      </c>
      <c r="L13" s="93" t="s">
        <v>76</v>
      </c>
      <c r="M13" s="93" t="s">
        <v>76</v>
      </c>
      <c r="N13" s="93" t="s">
        <v>76</v>
      </c>
      <c r="O13" s="99" t="s">
        <v>83</v>
      </c>
      <c r="P13" s="99" t="s">
        <v>83</v>
      </c>
      <c r="Q13" s="99" t="s">
        <v>125</v>
      </c>
      <c r="R13" s="99" t="s">
        <v>83</v>
      </c>
      <c r="S13" s="99" t="s">
        <v>83</v>
      </c>
      <c r="T13" s="99"/>
      <c r="U13" s="99"/>
      <c r="V13" s="99"/>
      <c r="W13" s="99"/>
      <c r="X13" s="99"/>
    </row>
    <row r="14" spans="1:27" s="118" customFormat="1" x14ac:dyDescent="0.25">
      <c r="A14" s="140" t="s">
        <v>105</v>
      </c>
      <c r="B14" s="143" t="s">
        <v>9</v>
      </c>
      <c r="C14" s="117" t="s">
        <v>51</v>
      </c>
      <c r="D14" s="117"/>
      <c r="E14" s="89" t="s">
        <v>83</v>
      </c>
      <c r="F14" s="89" t="s">
        <v>83</v>
      </c>
      <c r="G14" s="89" t="s">
        <v>83</v>
      </c>
      <c r="H14" s="89" t="s">
        <v>83</v>
      </c>
      <c r="I14" s="89" t="s">
        <v>83</v>
      </c>
      <c r="J14" s="89" t="s">
        <v>83</v>
      </c>
      <c r="K14" s="89" t="s">
        <v>83</v>
      </c>
      <c r="L14" s="89" t="s">
        <v>83</v>
      </c>
      <c r="M14" s="89" t="s">
        <v>83</v>
      </c>
      <c r="N14" s="89" t="s">
        <v>83</v>
      </c>
      <c r="O14" s="89" t="s">
        <v>83</v>
      </c>
      <c r="P14" s="89" t="s">
        <v>83</v>
      </c>
      <c r="Q14" s="89" t="s">
        <v>83</v>
      </c>
      <c r="R14" s="89" t="s">
        <v>83</v>
      </c>
      <c r="S14" s="89" t="s">
        <v>83</v>
      </c>
      <c r="T14" s="89"/>
      <c r="U14" s="89"/>
      <c r="V14" s="89"/>
      <c r="W14" s="89"/>
      <c r="X14" s="113" t="s">
        <v>169</v>
      </c>
    </row>
    <row r="15" spans="1:27" x14ac:dyDescent="0.25">
      <c r="A15" s="140"/>
      <c r="B15" s="143"/>
      <c r="C15" s="74" t="s">
        <v>52</v>
      </c>
      <c r="D15" s="74"/>
      <c r="E15" s="7" t="s">
        <v>83</v>
      </c>
      <c r="F15" s="7" t="s">
        <v>83</v>
      </c>
      <c r="G15" s="7" t="s">
        <v>83</v>
      </c>
      <c r="H15" s="7" t="s">
        <v>83</v>
      </c>
      <c r="I15" s="7" t="s">
        <v>83</v>
      </c>
      <c r="J15" s="7" t="s">
        <v>125</v>
      </c>
      <c r="K15" s="7" t="s">
        <v>83</v>
      </c>
      <c r="L15" s="7" t="s">
        <v>83</v>
      </c>
      <c r="M15" s="7" t="s">
        <v>83</v>
      </c>
      <c r="N15" s="7" t="s">
        <v>83</v>
      </c>
      <c r="O15" s="7" t="s">
        <v>83</v>
      </c>
      <c r="P15" s="7" t="s">
        <v>83</v>
      </c>
      <c r="Q15" s="7" t="s">
        <v>125</v>
      </c>
      <c r="R15" s="7"/>
      <c r="S15" s="7" t="s">
        <v>83</v>
      </c>
      <c r="T15" s="7"/>
      <c r="U15" s="7"/>
      <c r="V15" s="7"/>
      <c r="W15" s="7"/>
      <c r="X15" s="113" t="s">
        <v>169</v>
      </c>
    </row>
    <row r="16" spans="1:27" x14ac:dyDescent="0.25">
      <c r="A16" s="140"/>
      <c r="B16" s="143"/>
      <c r="C16" s="74" t="s">
        <v>53</v>
      </c>
      <c r="D16" s="74"/>
      <c r="E16" s="7" t="s">
        <v>83</v>
      </c>
      <c r="F16" s="7" t="s">
        <v>83</v>
      </c>
      <c r="G16" s="7" t="s">
        <v>83</v>
      </c>
      <c r="H16" s="7" t="s">
        <v>83</v>
      </c>
      <c r="I16" s="7" t="s">
        <v>83</v>
      </c>
      <c r="J16" s="7" t="s">
        <v>125</v>
      </c>
      <c r="K16" s="7" t="s">
        <v>83</v>
      </c>
      <c r="L16" s="7" t="s">
        <v>83</v>
      </c>
      <c r="M16" s="7" t="s">
        <v>83</v>
      </c>
      <c r="N16" s="7" t="s">
        <v>83</v>
      </c>
      <c r="O16" s="7" t="s">
        <v>125</v>
      </c>
      <c r="P16" s="7" t="s">
        <v>83</v>
      </c>
      <c r="Q16" s="7" t="s">
        <v>125</v>
      </c>
      <c r="R16" s="7"/>
      <c r="S16" s="7" t="s">
        <v>83</v>
      </c>
      <c r="T16" s="7"/>
      <c r="U16" s="7"/>
      <c r="V16" s="7"/>
      <c r="W16" s="7"/>
      <c r="X16" s="113" t="s">
        <v>169</v>
      </c>
    </row>
    <row r="17" spans="1:24" x14ac:dyDescent="0.25">
      <c r="A17" s="140"/>
      <c r="B17" s="143"/>
      <c r="C17" s="74" t="s">
        <v>54</v>
      </c>
      <c r="D17" s="74"/>
      <c r="E17" s="7" t="s">
        <v>83</v>
      </c>
      <c r="F17" s="7" t="s">
        <v>83</v>
      </c>
      <c r="G17" s="7" t="s">
        <v>83</v>
      </c>
      <c r="H17" s="7" t="s">
        <v>83</v>
      </c>
      <c r="I17" s="7" t="s">
        <v>83</v>
      </c>
      <c r="J17" s="7" t="s">
        <v>125</v>
      </c>
      <c r="K17" s="7" t="s">
        <v>83</v>
      </c>
      <c r="L17" s="7" t="s">
        <v>83</v>
      </c>
      <c r="M17" s="7" t="s">
        <v>83</v>
      </c>
      <c r="N17" s="7" t="s">
        <v>83</v>
      </c>
      <c r="O17" s="7" t="s">
        <v>125</v>
      </c>
      <c r="P17" s="7" t="s">
        <v>83</v>
      </c>
      <c r="Q17" s="7" t="s">
        <v>125</v>
      </c>
      <c r="R17" s="7"/>
      <c r="S17" s="7" t="s">
        <v>83</v>
      </c>
      <c r="T17" s="7"/>
      <c r="U17" s="7"/>
      <c r="V17" s="7"/>
      <c r="W17" s="7"/>
      <c r="X17" s="113" t="s">
        <v>169</v>
      </c>
    </row>
    <row r="18" spans="1:24" x14ac:dyDescent="0.25">
      <c r="A18" s="140"/>
      <c r="B18" s="143" t="s">
        <v>11</v>
      </c>
      <c r="C18" s="125" t="s">
        <v>98</v>
      </c>
      <c r="D18" s="74" t="s">
        <v>55</v>
      </c>
      <c r="E18" s="7" t="s">
        <v>83</v>
      </c>
      <c r="F18" s="7" t="s">
        <v>83</v>
      </c>
      <c r="G18" s="7" t="s">
        <v>83</v>
      </c>
      <c r="H18" s="7" t="s">
        <v>83</v>
      </c>
      <c r="I18" s="7" t="s">
        <v>83</v>
      </c>
      <c r="J18" s="93" t="s">
        <v>76</v>
      </c>
      <c r="K18" s="7" t="s">
        <v>83</v>
      </c>
      <c r="L18" s="7" t="s">
        <v>83</v>
      </c>
      <c r="M18" s="7" t="s">
        <v>83</v>
      </c>
      <c r="N18" s="7" t="s">
        <v>83</v>
      </c>
      <c r="O18" s="93" t="s">
        <v>76</v>
      </c>
      <c r="P18" s="7" t="s">
        <v>83</v>
      </c>
      <c r="Q18" s="93" t="s">
        <v>76</v>
      </c>
      <c r="R18" s="93" t="s">
        <v>76</v>
      </c>
      <c r="S18" s="7" t="s">
        <v>83</v>
      </c>
      <c r="T18" s="7"/>
      <c r="U18" s="7"/>
      <c r="V18" s="7"/>
      <c r="W18" s="7"/>
      <c r="X18" s="7"/>
    </row>
    <row r="19" spans="1:24" x14ac:dyDescent="0.25">
      <c r="A19" s="140"/>
      <c r="B19" s="143"/>
      <c r="C19" s="125" t="s">
        <v>99</v>
      </c>
      <c r="D19" s="74" t="s">
        <v>55</v>
      </c>
      <c r="E19" s="7" t="s">
        <v>83</v>
      </c>
      <c r="F19" s="7" t="s">
        <v>83</v>
      </c>
      <c r="G19" s="7" t="s">
        <v>83</v>
      </c>
      <c r="H19" s="7" t="s">
        <v>83</v>
      </c>
      <c r="I19" s="7" t="s">
        <v>83</v>
      </c>
      <c r="J19" s="7" t="s">
        <v>83</v>
      </c>
      <c r="K19" s="7" t="s">
        <v>83</v>
      </c>
      <c r="L19" s="7" t="s">
        <v>83</v>
      </c>
      <c r="M19" s="7" t="s">
        <v>83</v>
      </c>
      <c r="N19" s="7" t="s">
        <v>83</v>
      </c>
      <c r="O19" s="7" t="s">
        <v>83</v>
      </c>
      <c r="P19" s="7" t="s">
        <v>83</v>
      </c>
      <c r="Q19" s="93" t="s">
        <v>76</v>
      </c>
      <c r="R19" s="7"/>
      <c r="S19" s="7" t="s">
        <v>83</v>
      </c>
      <c r="T19" s="7"/>
      <c r="U19" s="7"/>
      <c r="V19" s="7"/>
      <c r="W19" s="7"/>
      <c r="X19" s="7"/>
    </row>
    <row r="20" spans="1:24" x14ac:dyDescent="0.25">
      <c r="A20" s="140"/>
      <c r="B20" s="143"/>
      <c r="C20" s="125" t="s">
        <v>138</v>
      </c>
      <c r="D20" s="74" t="s">
        <v>56</v>
      </c>
      <c r="E20" s="7" t="s">
        <v>83</v>
      </c>
      <c r="F20" s="7" t="s">
        <v>83</v>
      </c>
      <c r="G20" s="7" t="s">
        <v>83</v>
      </c>
      <c r="H20" s="7" t="s">
        <v>83</v>
      </c>
      <c r="I20" s="7" t="s">
        <v>83</v>
      </c>
      <c r="J20" s="93" t="s">
        <v>76</v>
      </c>
      <c r="K20" s="7" t="s">
        <v>83</v>
      </c>
      <c r="L20" s="7" t="s">
        <v>83</v>
      </c>
      <c r="M20" s="7" t="s">
        <v>83</v>
      </c>
      <c r="N20" s="7" t="s">
        <v>83</v>
      </c>
      <c r="O20" s="93" t="s">
        <v>76</v>
      </c>
      <c r="P20" s="7" t="s">
        <v>83</v>
      </c>
      <c r="Q20" s="93" t="s">
        <v>76</v>
      </c>
      <c r="R20" s="93" t="s">
        <v>76</v>
      </c>
      <c r="S20" s="7"/>
      <c r="T20" s="7"/>
      <c r="U20" s="7"/>
      <c r="V20" s="7"/>
      <c r="W20" s="7"/>
      <c r="X20" s="7"/>
    </row>
    <row r="21" spans="1:24" x14ac:dyDescent="0.25">
      <c r="A21" s="140"/>
      <c r="B21" s="143"/>
      <c r="C21" s="74" t="s">
        <v>100</v>
      </c>
      <c r="D21" s="74" t="s">
        <v>56</v>
      </c>
      <c r="E21" s="7" t="s">
        <v>83</v>
      </c>
      <c r="F21" s="7" t="s">
        <v>83</v>
      </c>
      <c r="G21" s="7" t="s">
        <v>83</v>
      </c>
      <c r="H21" s="7" t="s">
        <v>83</v>
      </c>
      <c r="I21" s="7" t="s">
        <v>83</v>
      </c>
      <c r="J21" s="7" t="s">
        <v>83</v>
      </c>
      <c r="K21" s="7" t="s">
        <v>83</v>
      </c>
      <c r="L21" s="7" t="s">
        <v>83</v>
      </c>
      <c r="M21" s="7" t="s">
        <v>83</v>
      </c>
      <c r="N21" s="7" t="s">
        <v>83</v>
      </c>
      <c r="O21" s="7" t="s">
        <v>83</v>
      </c>
      <c r="P21" s="7" t="s">
        <v>83</v>
      </c>
      <c r="Q21" s="7" t="s">
        <v>125</v>
      </c>
      <c r="R21" s="7"/>
      <c r="S21" s="7" t="s">
        <v>83</v>
      </c>
      <c r="T21" s="7"/>
      <c r="U21" s="7"/>
      <c r="V21" s="7"/>
      <c r="W21" s="7"/>
      <c r="X21" s="7"/>
    </row>
    <row r="22" spans="1:24" x14ac:dyDescent="0.25">
      <c r="A22" s="140"/>
      <c r="B22" s="143"/>
      <c r="C22" s="74" t="s">
        <v>101</v>
      </c>
      <c r="D22" s="74" t="s">
        <v>57</v>
      </c>
      <c r="E22" s="7" t="s">
        <v>83</v>
      </c>
      <c r="F22" s="7" t="s">
        <v>83</v>
      </c>
      <c r="G22" s="7" t="s">
        <v>83</v>
      </c>
      <c r="H22" s="7" t="s">
        <v>83</v>
      </c>
      <c r="I22" s="7" t="s">
        <v>83</v>
      </c>
      <c r="J22" s="93" t="s">
        <v>76</v>
      </c>
      <c r="K22" s="7" t="s">
        <v>83</v>
      </c>
      <c r="L22" s="7" t="s">
        <v>83</v>
      </c>
      <c r="M22" s="7" t="s">
        <v>83</v>
      </c>
      <c r="N22" s="7" t="s">
        <v>83</v>
      </c>
      <c r="O22" s="93" t="s">
        <v>76</v>
      </c>
      <c r="P22" s="7" t="s">
        <v>83</v>
      </c>
      <c r="Q22" s="93" t="s">
        <v>76</v>
      </c>
      <c r="R22" s="93" t="s">
        <v>76</v>
      </c>
      <c r="S22" s="7" t="s">
        <v>83</v>
      </c>
      <c r="T22" s="7"/>
      <c r="U22" s="7"/>
      <c r="V22" s="7"/>
      <c r="W22" s="7"/>
      <c r="X22" s="7"/>
    </row>
    <row r="23" spans="1:24" x14ac:dyDescent="0.25">
      <c r="A23" s="140"/>
      <c r="B23" s="143"/>
      <c r="C23" s="74" t="s">
        <v>102</v>
      </c>
      <c r="D23" s="74" t="s">
        <v>57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125</v>
      </c>
      <c r="P23" s="7" t="s">
        <v>83</v>
      </c>
      <c r="Q23" s="7" t="s">
        <v>125</v>
      </c>
      <c r="R23" s="7"/>
      <c r="S23" s="7" t="s">
        <v>83</v>
      </c>
      <c r="T23" s="7"/>
      <c r="U23" s="7"/>
      <c r="V23" s="7"/>
      <c r="W23" s="7"/>
      <c r="X23" s="7"/>
    </row>
    <row r="24" spans="1:24" x14ac:dyDescent="0.25">
      <c r="A24" s="140"/>
      <c r="B24" s="143" t="s">
        <v>151</v>
      </c>
      <c r="C24" s="125" t="s">
        <v>139</v>
      </c>
      <c r="D24" s="74" t="s">
        <v>142</v>
      </c>
      <c r="E24" s="7" t="s">
        <v>83</v>
      </c>
      <c r="F24" s="7" t="s">
        <v>83</v>
      </c>
      <c r="G24" s="7" t="s">
        <v>83</v>
      </c>
      <c r="H24" s="7" t="s">
        <v>83</v>
      </c>
      <c r="I24" s="7" t="s">
        <v>83</v>
      </c>
      <c r="J24" s="7" t="s">
        <v>83</v>
      </c>
      <c r="K24" s="7" t="s">
        <v>83</v>
      </c>
      <c r="L24" s="93" t="s">
        <v>76</v>
      </c>
      <c r="M24" s="93" t="s">
        <v>76</v>
      </c>
      <c r="N24" s="93" t="s">
        <v>76</v>
      </c>
      <c r="O24" s="7" t="s">
        <v>83</v>
      </c>
      <c r="P24" s="7" t="s">
        <v>83</v>
      </c>
      <c r="Q24" s="93" t="s">
        <v>76</v>
      </c>
      <c r="R24" s="7" t="s">
        <v>83</v>
      </c>
      <c r="S24" s="7" t="s">
        <v>83</v>
      </c>
      <c r="T24" s="7"/>
      <c r="U24" s="7"/>
      <c r="V24" s="7"/>
      <c r="W24" s="7"/>
      <c r="X24" s="7"/>
    </row>
    <row r="25" spans="1:24" x14ac:dyDescent="0.25">
      <c r="A25" s="140"/>
      <c r="B25" s="143"/>
      <c r="C25" s="74" t="s">
        <v>140</v>
      </c>
      <c r="D25" s="7" t="s">
        <v>141</v>
      </c>
      <c r="E25" s="7" t="s">
        <v>83</v>
      </c>
      <c r="F25" s="7" t="s">
        <v>83</v>
      </c>
      <c r="G25" s="7" t="s">
        <v>83</v>
      </c>
      <c r="H25" s="7" t="s">
        <v>83</v>
      </c>
      <c r="I25" s="7" t="s">
        <v>83</v>
      </c>
      <c r="J25" s="7" t="s">
        <v>83</v>
      </c>
      <c r="K25" s="7" t="s">
        <v>83</v>
      </c>
      <c r="L25" s="99" t="s">
        <v>125</v>
      </c>
      <c r="M25" s="93" t="s">
        <v>76</v>
      </c>
      <c r="N25" s="93" t="s">
        <v>76</v>
      </c>
      <c r="O25" s="7"/>
      <c r="P25" s="7" t="s">
        <v>83</v>
      </c>
      <c r="Q25" s="7" t="s">
        <v>125</v>
      </c>
      <c r="R25" s="7" t="s">
        <v>83</v>
      </c>
      <c r="S25" s="7" t="s">
        <v>83</v>
      </c>
      <c r="T25" s="7"/>
      <c r="U25" s="7"/>
      <c r="V25" s="7"/>
      <c r="W25" s="7"/>
      <c r="X25" s="7"/>
    </row>
    <row r="26" spans="1:24" x14ac:dyDescent="0.25">
      <c r="A26" s="140"/>
      <c r="B26" s="143"/>
      <c r="C26" s="125" t="s">
        <v>222</v>
      </c>
      <c r="D26" s="74" t="s">
        <v>223</v>
      </c>
      <c r="E26" s="7" t="s">
        <v>83</v>
      </c>
      <c r="F26" s="7" t="s">
        <v>83</v>
      </c>
      <c r="G26" s="7" t="s">
        <v>83</v>
      </c>
      <c r="H26" s="93" t="s">
        <v>76</v>
      </c>
      <c r="I26" s="93" t="s">
        <v>76</v>
      </c>
      <c r="J26" s="93" t="s">
        <v>76</v>
      </c>
      <c r="K26" s="7" t="s">
        <v>83</v>
      </c>
      <c r="L26" s="7" t="s">
        <v>83</v>
      </c>
      <c r="M26" s="7" t="s">
        <v>83</v>
      </c>
      <c r="N26" s="7" t="s">
        <v>83</v>
      </c>
      <c r="O26" s="93" t="s">
        <v>76</v>
      </c>
      <c r="P26" s="7" t="s">
        <v>83</v>
      </c>
      <c r="Q26" s="93" t="s">
        <v>76</v>
      </c>
      <c r="R26" s="7" t="s">
        <v>83</v>
      </c>
      <c r="S26" s="7" t="s">
        <v>83</v>
      </c>
      <c r="T26" s="7"/>
      <c r="U26" s="7"/>
      <c r="V26" s="7"/>
      <c r="W26" s="7"/>
      <c r="X26" s="7"/>
    </row>
    <row r="27" spans="1:24" x14ac:dyDescent="0.25">
      <c r="A27" s="140"/>
      <c r="B27" s="143"/>
      <c r="C27" s="126" t="s">
        <v>224</v>
      </c>
      <c r="D27" s="7" t="s">
        <v>153</v>
      </c>
      <c r="E27" s="7" t="s">
        <v>83</v>
      </c>
      <c r="F27" s="7" t="s">
        <v>83</v>
      </c>
      <c r="G27" s="7" t="s">
        <v>83</v>
      </c>
      <c r="H27" s="93" t="s">
        <v>76</v>
      </c>
      <c r="I27" s="93" t="s">
        <v>76</v>
      </c>
      <c r="J27" s="93" t="s">
        <v>76</v>
      </c>
      <c r="K27" s="7" t="s">
        <v>83</v>
      </c>
      <c r="L27" s="7" t="s">
        <v>83</v>
      </c>
      <c r="M27" s="7" t="s">
        <v>83</v>
      </c>
      <c r="N27" s="7" t="s">
        <v>83</v>
      </c>
      <c r="O27" s="93" t="s">
        <v>76</v>
      </c>
      <c r="P27" s="7" t="s">
        <v>83</v>
      </c>
      <c r="Q27" s="93" t="s">
        <v>76</v>
      </c>
      <c r="R27" s="7" t="s">
        <v>83</v>
      </c>
      <c r="S27" s="7" t="s">
        <v>83</v>
      </c>
      <c r="T27" s="7"/>
      <c r="U27" s="7"/>
      <c r="V27" s="7"/>
      <c r="W27" s="7"/>
      <c r="X27" s="7"/>
    </row>
    <row r="28" spans="1:24" x14ac:dyDescent="0.25">
      <c r="A28" s="140"/>
      <c r="B28" s="143"/>
      <c r="C28" s="125" t="s">
        <v>225</v>
      </c>
      <c r="D28" s="7" t="s">
        <v>197</v>
      </c>
      <c r="E28" s="7" t="s">
        <v>83</v>
      </c>
      <c r="F28" s="93" t="s">
        <v>76</v>
      </c>
      <c r="G28" s="7" t="s">
        <v>83</v>
      </c>
      <c r="H28" s="7" t="s">
        <v>83</v>
      </c>
      <c r="I28" s="7" t="s">
        <v>83</v>
      </c>
      <c r="J28" s="7" t="s">
        <v>83</v>
      </c>
      <c r="K28" s="7" t="s">
        <v>83</v>
      </c>
      <c r="L28" s="7" t="s">
        <v>83</v>
      </c>
      <c r="M28" s="7" t="s">
        <v>83</v>
      </c>
      <c r="N28" s="7" t="s">
        <v>83</v>
      </c>
      <c r="O28" s="93" t="s">
        <v>76</v>
      </c>
      <c r="P28" s="7" t="s">
        <v>83</v>
      </c>
      <c r="Q28" s="93" t="s">
        <v>76</v>
      </c>
      <c r="R28" s="7" t="s">
        <v>83</v>
      </c>
      <c r="S28" s="7" t="s">
        <v>83</v>
      </c>
      <c r="T28" s="7"/>
      <c r="U28" s="7"/>
      <c r="V28" s="7"/>
      <c r="W28" s="7"/>
      <c r="X28" s="7"/>
    </row>
    <row r="29" spans="1:24" x14ac:dyDescent="0.25">
      <c r="A29" s="140"/>
      <c r="B29" s="143"/>
      <c r="C29" s="74" t="s">
        <v>226</v>
      </c>
      <c r="D29" s="74"/>
      <c r="E29" s="7"/>
      <c r="F29" s="7"/>
      <c r="G29" s="7"/>
      <c r="H29" s="7"/>
      <c r="I29" s="7"/>
      <c r="J29" s="7"/>
      <c r="K29" s="7"/>
      <c r="L29" s="93" t="s">
        <v>76</v>
      </c>
      <c r="M29" s="93" t="s">
        <v>76</v>
      </c>
      <c r="N29" s="7" t="s">
        <v>125</v>
      </c>
      <c r="O29" s="7"/>
      <c r="P29" s="7" t="s">
        <v>83</v>
      </c>
      <c r="Q29" s="7" t="s">
        <v>125</v>
      </c>
      <c r="R29" s="7" t="s">
        <v>83</v>
      </c>
      <c r="S29" s="7" t="s">
        <v>83</v>
      </c>
      <c r="T29" s="7"/>
      <c r="U29" s="7"/>
      <c r="V29" s="7"/>
      <c r="W29" s="7"/>
      <c r="X29" s="7"/>
    </row>
    <row r="30" spans="1:24" x14ac:dyDescent="0.25">
      <c r="A30" s="140"/>
      <c r="B30" s="143"/>
      <c r="C30" s="74" t="s">
        <v>227</v>
      </c>
      <c r="D30" s="7" t="s">
        <v>217</v>
      </c>
      <c r="E30" s="93" t="s">
        <v>76</v>
      </c>
      <c r="F30" s="7" t="s">
        <v>83</v>
      </c>
      <c r="G30" s="7" t="s">
        <v>83</v>
      </c>
      <c r="H30" s="7" t="s">
        <v>83</v>
      </c>
      <c r="I30" s="7" t="s">
        <v>83</v>
      </c>
      <c r="J30" s="7" t="s">
        <v>83</v>
      </c>
      <c r="K30" s="7" t="s">
        <v>83</v>
      </c>
      <c r="L30" s="7" t="s">
        <v>83</v>
      </c>
      <c r="M30" s="7" t="s">
        <v>83</v>
      </c>
      <c r="N30" s="7" t="s">
        <v>83</v>
      </c>
      <c r="O30" s="93" t="s">
        <v>76</v>
      </c>
      <c r="P30" s="7" t="s">
        <v>83</v>
      </c>
      <c r="Q30" s="93" t="s">
        <v>76</v>
      </c>
      <c r="R30" s="7" t="s">
        <v>83</v>
      </c>
      <c r="S30" s="7" t="s">
        <v>83</v>
      </c>
      <c r="T30" s="7"/>
      <c r="U30" s="7"/>
      <c r="V30" s="7"/>
      <c r="W30" s="7"/>
      <c r="X30" s="7"/>
    </row>
    <row r="31" spans="1:24" x14ac:dyDescent="0.25">
      <c r="A31" s="140"/>
      <c r="B31" s="146" t="s">
        <v>13</v>
      </c>
      <c r="C31" s="74" t="s">
        <v>230</v>
      </c>
      <c r="D31" s="74"/>
      <c r="E31" s="7" t="s">
        <v>83</v>
      </c>
      <c r="F31" s="7" t="s">
        <v>83</v>
      </c>
      <c r="G31" s="7" t="s">
        <v>83</v>
      </c>
      <c r="H31" s="7" t="s">
        <v>83</v>
      </c>
      <c r="I31" s="7" t="s">
        <v>83</v>
      </c>
      <c r="J31" s="7" t="s">
        <v>83</v>
      </c>
      <c r="K31" s="7" t="s">
        <v>83</v>
      </c>
      <c r="L31" s="7" t="s">
        <v>83</v>
      </c>
      <c r="M31" s="7" t="s">
        <v>83</v>
      </c>
      <c r="N31" s="7" t="s">
        <v>83</v>
      </c>
      <c r="O31" s="7" t="s">
        <v>83</v>
      </c>
      <c r="P31" s="7" t="s">
        <v>83</v>
      </c>
      <c r="Q31" s="93" t="s">
        <v>76</v>
      </c>
      <c r="R31" s="7" t="s">
        <v>83</v>
      </c>
      <c r="S31" s="7" t="s">
        <v>83</v>
      </c>
      <c r="T31" s="7"/>
      <c r="U31" s="7"/>
      <c r="V31" s="7"/>
      <c r="W31" s="7"/>
      <c r="X31" s="7"/>
    </row>
    <row r="32" spans="1:24" x14ac:dyDescent="0.25">
      <c r="A32" s="140"/>
      <c r="B32" s="147"/>
      <c r="C32" s="74" t="s">
        <v>231</v>
      </c>
      <c r="D32" s="74"/>
      <c r="E32" s="7" t="s">
        <v>83</v>
      </c>
      <c r="F32" s="7" t="s">
        <v>83</v>
      </c>
      <c r="G32" s="7" t="s">
        <v>83</v>
      </c>
      <c r="H32" s="7" t="s">
        <v>83</v>
      </c>
      <c r="I32" s="7" t="s">
        <v>83</v>
      </c>
      <c r="J32" s="7" t="s">
        <v>83</v>
      </c>
      <c r="K32" s="7" t="s">
        <v>83</v>
      </c>
      <c r="L32" s="7" t="s">
        <v>83</v>
      </c>
      <c r="M32" s="7" t="s">
        <v>83</v>
      </c>
      <c r="N32" s="7" t="s">
        <v>83</v>
      </c>
      <c r="O32" s="7" t="s">
        <v>83</v>
      </c>
      <c r="P32" s="7" t="s">
        <v>83</v>
      </c>
      <c r="Q32" s="93" t="s">
        <v>76</v>
      </c>
      <c r="R32" s="7" t="s">
        <v>83</v>
      </c>
      <c r="S32" s="7" t="s">
        <v>83</v>
      </c>
      <c r="T32" s="7"/>
      <c r="U32" s="7"/>
      <c r="V32" s="7"/>
      <c r="W32" s="7"/>
      <c r="X32" s="7"/>
    </row>
    <row r="33" spans="1:24" x14ac:dyDescent="0.25">
      <c r="A33" s="140"/>
      <c r="B33" s="147"/>
      <c r="C33" s="74" t="s">
        <v>232</v>
      </c>
      <c r="D33" s="74"/>
      <c r="E33" s="7" t="s">
        <v>83</v>
      </c>
      <c r="F33" s="7" t="s">
        <v>83</v>
      </c>
      <c r="G33" s="7" t="s">
        <v>83</v>
      </c>
      <c r="H33" s="7" t="s">
        <v>83</v>
      </c>
      <c r="I33" s="7" t="s">
        <v>83</v>
      </c>
      <c r="J33" s="7" t="s">
        <v>83</v>
      </c>
      <c r="K33" s="7" t="s">
        <v>83</v>
      </c>
      <c r="L33" s="7" t="s">
        <v>83</v>
      </c>
      <c r="M33" s="7" t="s">
        <v>83</v>
      </c>
      <c r="N33" s="7" t="s">
        <v>83</v>
      </c>
      <c r="O33" s="7" t="s">
        <v>83</v>
      </c>
      <c r="P33" s="7" t="s">
        <v>83</v>
      </c>
      <c r="Q33" s="93" t="s">
        <v>76</v>
      </c>
      <c r="R33" s="7" t="s">
        <v>83</v>
      </c>
      <c r="S33" s="7" t="s">
        <v>83</v>
      </c>
      <c r="T33" s="7"/>
      <c r="U33" s="7"/>
      <c r="V33" s="7"/>
      <c r="W33" s="7"/>
      <c r="X33" s="7"/>
    </row>
    <row r="34" spans="1:24" ht="15" customHeight="1" x14ac:dyDescent="0.25">
      <c r="A34" s="140"/>
      <c r="B34" s="148"/>
      <c r="C34" s="74" t="s">
        <v>170</v>
      </c>
      <c r="D34" s="74"/>
      <c r="E34" s="7" t="s">
        <v>83</v>
      </c>
      <c r="F34" s="7" t="s">
        <v>83</v>
      </c>
      <c r="G34" s="7" t="s">
        <v>83</v>
      </c>
      <c r="H34" s="7" t="s">
        <v>83</v>
      </c>
      <c r="I34" s="7" t="s">
        <v>83</v>
      </c>
      <c r="J34" s="7" t="s">
        <v>83</v>
      </c>
      <c r="K34" s="7" t="s">
        <v>83</v>
      </c>
      <c r="L34" s="7" t="s">
        <v>83</v>
      </c>
      <c r="M34" s="7" t="s">
        <v>83</v>
      </c>
      <c r="N34" s="7" t="s">
        <v>83</v>
      </c>
      <c r="O34" s="7" t="s">
        <v>83</v>
      </c>
      <c r="P34" s="7" t="s">
        <v>83</v>
      </c>
      <c r="Q34" s="93" t="s">
        <v>76</v>
      </c>
      <c r="R34" s="93" t="s">
        <v>76</v>
      </c>
      <c r="S34" s="93" t="s">
        <v>76</v>
      </c>
      <c r="T34" s="7"/>
      <c r="U34" s="7"/>
      <c r="V34" s="7"/>
      <c r="W34" s="7"/>
      <c r="X34" s="7"/>
    </row>
    <row r="35" spans="1:24" x14ac:dyDescent="0.25">
      <c r="A35" s="140"/>
      <c r="B35" s="143" t="s">
        <v>14</v>
      </c>
      <c r="C35" s="74"/>
      <c r="D35" s="7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 t="s">
        <v>83</v>
      </c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140"/>
      <c r="B36" s="143"/>
      <c r="C36" s="74"/>
      <c r="D36" s="7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 t="s">
        <v>83</v>
      </c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40"/>
      <c r="B37" s="143"/>
      <c r="C37" s="74"/>
      <c r="D37" s="7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 t="s">
        <v>83</v>
      </c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140"/>
      <c r="B38" s="143"/>
      <c r="C38" s="74"/>
      <c r="D38" s="7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 t="s">
        <v>83</v>
      </c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140"/>
      <c r="B39" s="130"/>
      <c r="C39" s="74" t="s">
        <v>171</v>
      </c>
      <c r="D39" s="74"/>
      <c r="E39" s="7"/>
      <c r="F39" s="7"/>
      <c r="G39" s="7"/>
      <c r="H39" s="7"/>
      <c r="I39" s="7"/>
      <c r="J39" s="93" t="s">
        <v>76</v>
      </c>
      <c r="K39" s="7"/>
      <c r="L39" s="7"/>
      <c r="M39" s="7"/>
      <c r="N39" s="7"/>
      <c r="O39" s="7"/>
      <c r="P39" s="7" t="s">
        <v>83</v>
      </c>
      <c r="Q39" s="7"/>
      <c r="R39" s="7"/>
      <c r="S39" s="7"/>
      <c r="T39" s="7"/>
      <c r="U39" s="7"/>
      <c r="V39" s="7"/>
      <c r="W39" s="7"/>
      <c r="X39" s="7"/>
    </row>
  </sheetData>
  <mergeCells count="13">
    <mergeCell ref="A3:A4"/>
    <mergeCell ref="B3:B4"/>
    <mergeCell ref="A7:A13"/>
    <mergeCell ref="A14:A39"/>
    <mergeCell ref="A6:B6"/>
    <mergeCell ref="B35:B38"/>
    <mergeCell ref="B7:B8"/>
    <mergeCell ref="B9:B11"/>
    <mergeCell ref="B12:B13"/>
    <mergeCell ref="B14:B17"/>
    <mergeCell ref="B18:B23"/>
    <mergeCell ref="B24:B30"/>
    <mergeCell ref="B31:B34"/>
  </mergeCells>
  <conditionalFormatting sqref="A32:A34 A24:B30 C33:Q33 A31:P31 T24:XFD33 C34:XFD34 A35:XFD1048576 C32:P32 A1:XFD23">
    <cfRule type="expression" dxfId="40" priority="40" stopIfTrue="1">
      <formula>"Pass"</formula>
    </cfRule>
  </conditionalFormatting>
  <conditionalFormatting sqref="R34:R37">
    <cfRule type="expression" dxfId="39" priority="37">
      <formula>Pass</formula>
    </cfRule>
  </conditionalFormatting>
  <conditionalFormatting sqref="M12">
    <cfRule type="expression" dxfId="38" priority="35">
      <formula>Pass</formula>
    </cfRule>
  </conditionalFormatting>
  <conditionalFormatting sqref="L13">
    <cfRule type="expression" dxfId="37" priority="34">
      <formula>Pass</formula>
    </cfRule>
  </conditionalFormatting>
  <conditionalFormatting sqref="M13">
    <cfRule type="expression" dxfId="36" priority="33">
      <formula>Pass</formula>
    </cfRule>
  </conditionalFormatting>
  <conditionalFormatting sqref="N13">
    <cfRule type="expression" dxfId="35" priority="32">
      <formula>Pass</formula>
    </cfRule>
  </conditionalFormatting>
  <conditionalFormatting sqref="J19:J20">
    <cfRule type="expression" dxfId="34" priority="31">
      <formula>Pass</formula>
    </cfRule>
  </conditionalFormatting>
  <conditionalFormatting sqref="J18">
    <cfRule type="expression" dxfId="33" priority="30">
      <formula>Pass</formula>
    </cfRule>
  </conditionalFormatting>
  <conditionalFormatting sqref="Q18">
    <cfRule type="expression" dxfId="32" priority="29">
      <formula>Pass</formula>
    </cfRule>
  </conditionalFormatting>
  <conditionalFormatting sqref="Q19">
    <cfRule type="expression" dxfId="31" priority="28">
      <formula>Pass</formula>
    </cfRule>
  </conditionalFormatting>
  <conditionalFormatting sqref="M12">
    <cfRule type="expression" dxfId="30" priority="27">
      <formula>Pass</formula>
    </cfRule>
  </conditionalFormatting>
  <conditionalFormatting sqref="M13">
    <cfRule type="expression" dxfId="29" priority="26">
      <formula>Pass</formula>
    </cfRule>
  </conditionalFormatting>
  <conditionalFormatting sqref="N13">
    <cfRule type="expression" dxfId="28" priority="25">
      <formula>Pass</formula>
    </cfRule>
  </conditionalFormatting>
  <conditionalFormatting sqref="Q33:Q34">
    <cfRule type="expression" dxfId="27" priority="24">
      <formula>Pass</formula>
    </cfRule>
  </conditionalFormatting>
  <conditionalFormatting sqref="O19">
    <cfRule type="expression" dxfId="26" priority="23">
      <formula>Pass</formula>
    </cfRule>
  </conditionalFormatting>
  <conditionalFormatting sqref="O18">
    <cfRule type="expression" dxfId="25" priority="22">
      <formula>Pass</formula>
    </cfRule>
  </conditionalFormatting>
  <conditionalFormatting sqref="O20">
    <cfRule type="expression" dxfId="24" priority="21">
      <formula>Pass</formula>
    </cfRule>
  </conditionalFormatting>
  <conditionalFormatting sqref="Q20">
    <cfRule type="expression" dxfId="23" priority="20">
      <formula>Pass</formula>
    </cfRule>
  </conditionalFormatting>
  <conditionalFormatting sqref="R20">
    <cfRule type="expression" dxfId="22" priority="19">
      <formula>Pass</formula>
    </cfRule>
  </conditionalFormatting>
  <conditionalFormatting sqref="J22">
    <cfRule type="expression" dxfId="21" priority="18">
      <formula>Pass</formula>
    </cfRule>
  </conditionalFormatting>
  <conditionalFormatting sqref="O22">
    <cfRule type="expression" dxfId="20" priority="17">
      <formula>Pass</formula>
    </cfRule>
  </conditionalFormatting>
  <conditionalFormatting sqref="C30:E30 G30:S30 C24:S29 Q31:Q32">
    <cfRule type="expression" dxfId="19" priority="16" stopIfTrue="1">
      <formula>"Pass"</formula>
    </cfRule>
  </conditionalFormatting>
  <conditionalFormatting sqref="R28:R32">
    <cfRule type="expression" dxfId="18" priority="15">
      <formula>Pass</formula>
    </cfRule>
  </conditionalFormatting>
  <conditionalFormatting sqref="F30">
    <cfRule type="expression" dxfId="17" priority="14" stopIfTrue="1">
      <formula>"Pass"</formula>
    </cfRule>
  </conditionalFormatting>
  <conditionalFormatting sqref="R33:S33">
    <cfRule type="expression" dxfId="16" priority="13" stopIfTrue="1">
      <formula>"Pass"</formula>
    </cfRule>
  </conditionalFormatting>
  <conditionalFormatting sqref="R33">
    <cfRule type="expression" dxfId="15" priority="12">
      <formula>Pass</formula>
    </cfRule>
  </conditionalFormatting>
  <conditionalFormatting sqref="R31">
    <cfRule type="expression" dxfId="14" priority="11" stopIfTrue="1">
      <formula>"Pass"</formula>
    </cfRule>
  </conditionalFormatting>
  <conditionalFormatting sqref="R32">
    <cfRule type="expression" dxfId="13" priority="10" stopIfTrue="1">
      <formula>"Pass"</formula>
    </cfRule>
  </conditionalFormatting>
  <conditionalFormatting sqref="S31">
    <cfRule type="expression" dxfId="12" priority="9" stopIfTrue="1">
      <formula>"Pass"</formula>
    </cfRule>
  </conditionalFormatting>
  <conditionalFormatting sqref="S31">
    <cfRule type="expression" dxfId="11" priority="8">
      <formula>Pass</formula>
    </cfRule>
  </conditionalFormatting>
  <conditionalFormatting sqref="S32">
    <cfRule type="expression" dxfId="10" priority="7" stopIfTrue="1">
      <formula>"Pass"</formula>
    </cfRule>
  </conditionalFormatting>
  <conditionalFormatting sqref="S32">
    <cfRule type="expression" dxfId="9" priority="6">
      <formula>Pass</formula>
    </cfRule>
  </conditionalFormatting>
  <conditionalFormatting sqref="S34">
    <cfRule type="expression" dxfId="8" priority="5">
      <formula>Pass</formula>
    </cfRule>
  </conditionalFormatting>
  <conditionalFormatting sqref="Q22">
    <cfRule type="expression" dxfId="7" priority="4">
      <formula>Pass</formula>
    </cfRule>
  </conditionalFormatting>
  <conditionalFormatting sqref="R22">
    <cfRule type="expression" dxfId="6" priority="3">
      <formula>Pass</formula>
    </cfRule>
  </conditionalFormatting>
  <conditionalFormatting sqref="R18">
    <cfRule type="expression" dxfId="5" priority="2">
      <formula>Pass</formula>
    </cfRule>
  </conditionalFormatting>
  <conditionalFormatting sqref="J39">
    <cfRule type="expression" dxfId="4" priority="1">
      <formula>Pass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5" x14ac:dyDescent="0.25"/>
  <cols>
    <col min="1" max="1" width="33.28515625" style="47" customWidth="1"/>
    <col min="2" max="2" width="18.7109375" style="4" customWidth="1"/>
    <col min="3" max="3" width="9.42578125" customWidth="1"/>
    <col min="4" max="4" width="12.140625" customWidth="1"/>
    <col min="5" max="5" width="10.28515625" customWidth="1"/>
    <col min="6" max="6" width="17.28515625" customWidth="1"/>
    <col min="7" max="7" width="11.5703125" customWidth="1"/>
    <col min="12" max="12" width="28.5703125" customWidth="1"/>
    <col min="16" max="16" width="32.42578125" style="4" customWidth="1"/>
  </cols>
  <sheetData>
    <row r="1" spans="1:27" s="19" customFormat="1" x14ac:dyDescent="0.25">
      <c r="A1" s="45"/>
      <c r="B1" s="35"/>
      <c r="C1" s="13"/>
      <c r="D1" s="14"/>
      <c r="E1" s="14"/>
      <c r="F1" s="15"/>
      <c r="G1" s="15"/>
      <c r="H1" s="15"/>
      <c r="I1" s="15"/>
      <c r="J1" s="16"/>
      <c r="K1" s="15"/>
      <c r="L1" s="15"/>
      <c r="M1" s="15"/>
      <c r="N1" s="15"/>
      <c r="O1" s="15"/>
      <c r="P1" s="17"/>
      <c r="Q1" s="15"/>
      <c r="R1" s="15"/>
      <c r="S1" s="15"/>
      <c r="T1" s="15"/>
      <c r="U1" s="15"/>
      <c r="V1" s="18"/>
      <c r="W1" s="18"/>
      <c r="X1" s="18"/>
      <c r="Y1" s="18"/>
      <c r="Z1" s="18"/>
      <c r="AA1" s="18"/>
    </row>
    <row r="2" spans="1:27" s="19" customFormat="1" ht="15.75" thickBot="1" x14ac:dyDescent="0.3">
      <c r="A2" s="21" t="s">
        <v>64</v>
      </c>
      <c r="B2" s="20"/>
      <c r="C2" s="15"/>
      <c r="G2" s="15"/>
      <c r="H2" s="22"/>
      <c r="I2" s="22"/>
      <c r="J2" s="23"/>
      <c r="K2" s="22"/>
      <c r="L2" s="22"/>
      <c r="M2" s="15"/>
      <c r="N2" s="15"/>
      <c r="O2" s="15"/>
      <c r="P2" s="17"/>
      <c r="Q2" s="15"/>
      <c r="R2" s="15"/>
      <c r="S2" s="15"/>
      <c r="T2" s="15"/>
      <c r="U2" s="15"/>
      <c r="V2" s="18"/>
      <c r="W2" s="18"/>
      <c r="X2" s="18"/>
      <c r="Y2" s="18"/>
      <c r="Z2" s="18"/>
      <c r="AA2" s="18"/>
    </row>
    <row r="3" spans="1:27" s="19" customFormat="1" ht="15.75" thickBot="1" x14ac:dyDescent="0.3">
      <c r="A3" s="24" t="s">
        <v>17</v>
      </c>
      <c r="B3" s="25" t="s">
        <v>17</v>
      </c>
      <c r="C3" s="26" t="s">
        <v>42</v>
      </c>
      <c r="G3" s="27"/>
      <c r="H3" s="28"/>
      <c r="I3" s="28"/>
      <c r="J3" s="16"/>
      <c r="K3" s="22"/>
      <c r="L3" s="22"/>
      <c r="M3" s="15"/>
      <c r="N3" s="15"/>
      <c r="O3" s="15"/>
      <c r="P3" s="17"/>
      <c r="Q3" s="15"/>
      <c r="R3" s="15"/>
      <c r="S3" s="15"/>
      <c r="T3" s="15"/>
      <c r="U3" s="15"/>
      <c r="V3" s="18"/>
      <c r="W3" s="18"/>
      <c r="X3" s="18"/>
      <c r="Y3" s="18"/>
      <c r="Z3" s="18"/>
      <c r="AA3" s="18"/>
    </row>
    <row r="4" spans="1:27" s="19" customFormat="1" ht="15.75" thickBot="1" x14ac:dyDescent="0.3">
      <c r="A4" s="24" t="s">
        <v>18</v>
      </c>
      <c r="B4" s="25" t="s">
        <v>18</v>
      </c>
      <c r="C4" s="29"/>
      <c r="G4" s="27"/>
      <c r="H4" s="28"/>
      <c r="I4" s="28"/>
      <c r="J4" s="16"/>
      <c r="K4" s="30"/>
      <c r="L4" s="22"/>
      <c r="M4" s="15"/>
      <c r="N4" s="15"/>
      <c r="O4" s="15"/>
      <c r="P4" s="17"/>
      <c r="Q4" s="15"/>
      <c r="R4" s="15"/>
      <c r="S4" s="15"/>
      <c r="T4" s="15"/>
      <c r="U4" s="15"/>
      <c r="V4" s="18"/>
      <c r="W4" s="18"/>
      <c r="X4" s="18"/>
      <c r="Y4" s="18"/>
      <c r="Z4" s="18"/>
      <c r="AA4" s="18"/>
    </row>
    <row r="5" spans="1:27" s="19" customFormat="1" ht="15.75" thickBot="1" x14ac:dyDescent="0.3">
      <c r="A5" s="24" t="s">
        <v>19</v>
      </c>
      <c r="B5" s="25" t="s">
        <v>19</v>
      </c>
      <c r="C5" s="29" t="s">
        <v>20</v>
      </c>
      <c r="G5" s="27"/>
      <c r="H5" s="28"/>
      <c r="I5" s="28"/>
      <c r="J5" s="16"/>
      <c r="K5" s="22"/>
      <c r="L5" s="22"/>
      <c r="M5" s="15"/>
      <c r="N5" s="15"/>
      <c r="O5" s="15"/>
      <c r="P5" s="17"/>
      <c r="Q5" s="15"/>
      <c r="R5" s="15"/>
      <c r="S5" s="15"/>
      <c r="T5" s="15"/>
      <c r="U5" s="15"/>
      <c r="V5" s="18"/>
      <c r="W5" s="18"/>
      <c r="X5" s="18"/>
      <c r="Y5" s="18"/>
      <c r="Z5" s="18"/>
      <c r="AA5" s="18"/>
    </row>
    <row r="6" spans="1:27" s="19" customFormat="1" ht="15.75" thickBot="1" x14ac:dyDescent="0.3">
      <c r="A6" s="24" t="s">
        <v>21</v>
      </c>
      <c r="B6" s="25" t="s">
        <v>21</v>
      </c>
      <c r="C6" s="31"/>
      <c r="G6" s="32"/>
      <c r="H6" s="28"/>
      <c r="I6" s="28"/>
      <c r="J6" s="16"/>
      <c r="K6" s="22"/>
      <c r="L6" s="22"/>
      <c r="M6" s="15"/>
      <c r="N6" s="15"/>
      <c r="O6" s="15"/>
      <c r="P6" s="17"/>
      <c r="Q6" s="15"/>
      <c r="R6" s="15"/>
      <c r="S6" s="15"/>
      <c r="T6" s="15"/>
      <c r="U6" s="15"/>
      <c r="V6" s="18"/>
      <c r="W6" s="18"/>
      <c r="X6" s="18"/>
      <c r="Y6" s="18"/>
      <c r="Z6" s="18"/>
      <c r="AA6" s="18"/>
    </row>
    <row r="7" spans="1:27" s="19" customFormat="1" x14ac:dyDescent="0.25">
      <c r="A7" s="45"/>
      <c r="B7" s="35"/>
      <c r="C7" s="37"/>
      <c r="D7" s="14"/>
      <c r="E7" s="14"/>
      <c r="F7" s="15"/>
      <c r="G7" s="15"/>
      <c r="H7" s="15"/>
      <c r="I7" s="15"/>
      <c r="J7" s="16"/>
      <c r="K7" s="15"/>
      <c r="L7" s="15"/>
      <c r="M7" s="15"/>
      <c r="N7" s="15"/>
      <c r="O7" s="15"/>
      <c r="P7" s="17"/>
      <c r="Q7" s="15"/>
      <c r="R7" s="15"/>
      <c r="S7" s="15"/>
      <c r="T7" s="15"/>
      <c r="U7" s="15"/>
      <c r="V7" s="18"/>
      <c r="W7" s="18"/>
      <c r="X7" s="18"/>
      <c r="Y7" s="18"/>
      <c r="Z7" s="18"/>
      <c r="AA7" s="18"/>
    </row>
    <row r="8" spans="1:27" s="19" customFormat="1" ht="51" x14ac:dyDescent="0.25">
      <c r="A8" s="46"/>
      <c r="B8" s="38"/>
      <c r="C8" s="38" t="s">
        <v>22</v>
      </c>
      <c r="D8" s="39" t="s">
        <v>23</v>
      </c>
      <c r="E8" s="39" t="s">
        <v>113</v>
      </c>
      <c r="F8" s="39" t="s">
        <v>24</v>
      </c>
      <c r="G8" s="39" t="s">
        <v>25</v>
      </c>
      <c r="H8" s="39" t="s">
        <v>26</v>
      </c>
      <c r="I8" s="39" t="s">
        <v>27</v>
      </c>
      <c r="J8" s="40" t="s">
        <v>28</v>
      </c>
      <c r="K8" s="39" t="s">
        <v>29</v>
      </c>
      <c r="L8" s="39" t="s">
        <v>30</v>
      </c>
      <c r="M8" s="39" t="s">
        <v>31</v>
      </c>
      <c r="N8" s="39" t="s">
        <v>32</v>
      </c>
      <c r="O8" s="39" t="s">
        <v>33</v>
      </c>
      <c r="P8" s="39" t="s">
        <v>34</v>
      </c>
      <c r="Q8" s="39" t="s">
        <v>35</v>
      </c>
      <c r="R8" s="39" t="s">
        <v>36</v>
      </c>
      <c r="S8" s="39" t="s">
        <v>37</v>
      </c>
      <c r="T8" s="39" t="s">
        <v>38</v>
      </c>
      <c r="U8" s="39" t="s">
        <v>39</v>
      </c>
      <c r="V8" s="39" t="s">
        <v>40</v>
      </c>
      <c r="W8" s="33"/>
      <c r="X8" s="33"/>
      <c r="Y8" s="33"/>
      <c r="Z8" s="33"/>
      <c r="AA8" s="33"/>
    </row>
    <row r="9" spans="1:27" ht="30" hidden="1" customHeight="1" x14ac:dyDescent="0.25">
      <c r="A9" s="149" t="s">
        <v>5</v>
      </c>
      <c r="B9" s="8" t="str">
        <f>CONCATENATE(F9,C9)</f>
        <v>MPC-10BFT1</v>
      </c>
      <c r="C9" s="97" t="s">
        <v>63</v>
      </c>
      <c r="D9" s="97" t="s">
        <v>63</v>
      </c>
      <c r="E9" s="97"/>
      <c r="F9" s="7" t="s">
        <v>43</v>
      </c>
      <c r="G9" s="7"/>
      <c r="H9" s="7"/>
      <c r="I9" s="7"/>
      <c r="J9" s="7"/>
      <c r="K9" s="7"/>
      <c r="L9" s="7"/>
      <c r="M9" s="7"/>
      <c r="N9" s="7"/>
      <c r="O9" s="7"/>
      <c r="P9" s="8"/>
      <c r="Q9" s="7"/>
      <c r="R9" s="7"/>
      <c r="S9" s="89"/>
      <c r="T9" s="89"/>
      <c r="U9" s="89"/>
      <c r="V9" s="89"/>
    </row>
    <row r="10" spans="1:27" hidden="1" x14ac:dyDescent="0.25">
      <c r="A10" s="150"/>
      <c r="B10" s="8" t="str">
        <f t="shared" ref="B10:B31" si="0">CONCATENATE(F10,C10)</f>
        <v>MPC-10BFT2</v>
      </c>
      <c r="C10" s="97" t="s">
        <v>71</v>
      </c>
      <c r="D10" s="97" t="s">
        <v>71</v>
      </c>
      <c r="E10" s="97"/>
      <c r="F10" s="7" t="s">
        <v>43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7"/>
      <c r="R10" s="7"/>
      <c r="S10" s="89"/>
      <c r="T10" s="89"/>
      <c r="U10" s="89"/>
      <c r="V10" s="89"/>
    </row>
    <row r="11" spans="1:27" hidden="1" x14ac:dyDescent="0.25">
      <c r="A11" s="150"/>
      <c r="B11" s="8" t="str">
        <f t="shared" si="0"/>
        <v>MPC-10SLT</v>
      </c>
      <c r="C11" s="97" t="s">
        <v>72</v>
      </c>
      <c r="D11" s="97" t="s">
        <v>72</v>
      </c>
      <c r="E11" s="97"/>
      <c r="F11" s="7" t="s">
        <v>43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7"/>
      <c r="R11" s="7"/>
      <c r="S11" s="89"/>
      <c r="T11" s="89"/>
      <c r="U11" s="89"/>
      <c r="V11" s="89"/>
    </row>
    <row r="12" spans="1:27" hidden="1" x14ac:dyDescent="0.25">
      <c r="A12" s="150"/>
      <c r="B12" s="8" t="str">
        <f t="shared" si="0"/>
        <v>MPC-10FST_S</v>
      </c>
      <c r="C12" s="97" t="s">
        <v>84</v>
      </c>
      <c r="D12" s="97" t="s">
        <v>84</v>
      </c>
      <c r="E12" s="97"/>
      <c r="F12" s="7" t="s">
        <v>43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7"/>
      <c r="R12" s="7"/>
      <c r="S12" s="89"/>
      <c r="T12" s="89"/>
      <c r="U12" s="89"/>
      <c r="V12" s="89"/>
    </row>
    <row r="13" spans="1:27" hidden="1" x14ac:dyDescent="0.25">
      <c r="A13" s="150"/>
      <c r="B13" s="8" t="str">
        <f t="shared" si="0"/>
        <v>SCBE3BFT1</v>
      </c>
      <c r="C13" s="97" t="s">
        <v>63</v>
      </c>
      <c r="D13" s="97" t="s">
        <v>63</v>
      </c>
      <c r="E13" s="97"/>
      <c r="F13" s="7" t="s">
        <v>44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89"/>
      <c r="T13" s="89"/>
      <c r="U13" s="89"/>
      <c r="V13" s="89"/>
    </row>
    <row r="14" spans="1:27" hidden="1" x14ac:dyDescent="0.25">
      <c r="A14" s="150"/>
      <c r="B14" s="8" t="str">
        <f t="shared" si="0"/>
        <v>SCBE3BFT2</v>
      </c>
      <c r="C14" s="97" t="s">
        <v>71</v>
      </c>
      <c r="D14" s="97" t="s">
        <v>71</v>
      </c>
      <c r="E14" s="97"/>
      <c r="F14" s="7" t="s">
        <v>44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89"/>
      <c r="T14" s="89"/>
      <c r="U14" s="89"/>
      <c r="V14" s="89"/>
    </row>
    <row r="15" spans="1:27" hidden="1" x14ac:dyDescent="0.25">
      <c r="A15" s="150"/>
      <c r="B15" s="8" t="str">
        <f t="shared" si="0"/>
        <v>SCBE3SLT</v>
      </c>
      <c r="C15" s="97" t="s">
        <v>72</v>
      </c>
      <c r="D15" s="97" t="s">
        <v>72</v>
      </c>
      <c r="E15" s="97"/>
      <c r="F15" s="7" t="s">
        <v>44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89"/>
      <c r="T15" s="89"/>
      <c r="U15" s="89"/>
      <c r="V15" s="89"/>
    </row>
    <row r="16" spans="1:27" hidden="1" x14ac:dyDescent="0.25">
      <c r="A16" s="151"/>
      <c r="B16" s="8" t="str">
        <f t="shared" si="0"/>
        <v>SCBE3FST_S</v>
      </c>
      <c r="C16" s="97" t="s">
        <v>84</v>
      </c>
      <c r="D16" s="97" t="s">
        <v>84</v>
      </c>
      <c r="E16" s="97"/>
      <c r="F16" s="7" t="s">
        <v>44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7"/>
      <c r="R16" s="7"/>
      <c r="S16" s="89"/>
      <c r="T16" s="89"/>
      <c r="U16" s="89"/>
      <c r="V16" s="89"/>
    </row>
    <row r="17" spans="1:22" hidden="1" x14ac:dyDescent="0.25">
      <c r="A17" s="143" t="s">
        <v>6</v>
      </c>
      <c r="B17" s="8" t="str">
        <f t="shared" si="0"/>
        <v>SCBE3BFT1</v>
      </c>
      <c r="C17" s="7" t="s">
        <v>63</v>
      </c>
      <c r="D17" s="7" t="s">
        <v>63</v>
      </c>
      <c r="E17" s="7"/>
      <c r="F17" s="7" t="s">
        <v>44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7"/>
      <c r="R17" s="7"/>
      <c r="S17" s="89"/>
      <c r="T17" s="89"/>
      <c r="U17" s="89"/>
      <c r="V17" s="89"/>
    </row>
    <row r="18" spans="1:22" hidden="1" x14ac:dyDescent="0.25">
      <c r="A18" s="143"/>
      <c r="B18" s="8" t="str">
        <f t="shared" si="0"/>
        <v>SCBE3BFT2</v>
      </c>
      <c r="C18" s="7" t="s">
        <v>71</v>
      </c>
      <c r="D18" s="7" t="s">
        <v>71</v>
      </c>
      <c r="E18" s="7"/>
      <c r="F18" s="7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7"/>
      <c r="R18" s="7"/>
      <c r="S18" s="89"/>
      <c r="T18" s="89"/>
      <c r="U18" s="89"/>
      <c r="V18" s="89"/>
    </row>
    <row r="19" spans="1:22" hidden="1" x14ac:dyDescent="0.25">
      <c r="A19" s="143"/>
      <c r="B19" s="8" t="str">
        <f t="shared" si="0"/>
        <v>SCBE3SLT</v>
      </c>
      <c r="C19" s="7" t="s">
        <v>72</v>
      </c>
      <c r="D19" s="7" t="s">
        <v>72</v>
      </c>
      <c r="E19" s="7"/>
      <c r="F19" s="7" t="s">
        <v>44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7"/>
      <c r="R19" s="7"/>
      <c r="S19" s="89"/>
      <c r="T19" s="89"/>
      <c r="U19" s="89"/>
      <c r="V19" s="89"/>
    </row>
    <row r="20" spans="1:22" hidden="1" x14ac:dyDescent="0.25">
      <c r="A20" s="143"/>
      <c r="B20" s="8" t="str">
        <f t="shared" si="0"/>
        <v>SCBE3FST_S</v>
      </c>
      <c r="C20" s="7" t="s">
        <v>84</v>
      </c>
      <c r="D20" s="7" t="s">
        <v>84</v>
      </c>
      <c r="E20" s="7"/>
      <c r="F20" s="7" t="s">
        <v>44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7"/>
      <c r="R20" s="7"/>
      <c r="S20" s="89"/>
      <c r="T20" s="89"/>
      <c r="U20" s="89"/>
      <c r="V20" s="89"/>
    </row>
    <row r="21" spans="1:22" hidden="1" x14ac:dyDescent="0.25">
      <c r="A21" s="143"/>
      <c r="B21" s="8" t="str">
        <f t="shared" si="0"/>
        <v>SCBE3DVT</v>
      </c>
      <c r="C21" s="7" t="s">
        <v>114</v>
      </c>
      <c r="D21" s="7" t="s">
        <v>114</v>
      </c>
      <c r="E21" s="7"/>
      <c r="F21" s="7" t="s">
        <v>44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7"/>
      <c r="R21" s="7"/>
      <c r="S21" s="89"/>
      <c r="T21" s="89"/>
      <c r="U21" s="89"/>
      <c r="V21" s="89"/>
    </row>
    <row r="22" spans="1:22" hidden="1" x14ac:dyDescent="0.25">
      <c r="A22" s="143"/>
      <c r="B22" s="8" t="str">
        <f t="shared" si="0"/>
        <v>MPC10-10BFT1</v>
      </c>
      <c r="C22" s="7" t="s">
        <v>63</v>
      </c>
      <c r="D22" s="7" t="s">
        <v>63</v>
      </c>
      <c r="E22" s="7"/>
      <c r="F22" s="7" t="s">
        <v>46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7"/>
      <c r="R22" s="7"/>
      <c r="S22" s="89"/>
      <c r="T22" s="89"/>
      <c r="U22" s="89"/>
      <c r="V22" s="89"/>
    </row>
    <row r="23" spans="1:22" hidden="1" x14ac:dyDescent="0.25">
      <c r="A23" s="143"/>
      <c r="B23" s="8" t="str">
        <f t="shared" si="0"/>
        <v>MPC10-10BFT2</v>
      </c>
      <c r="C23" s="7" t="s">
        <v>71</v>
      </c>
      <c r="D23" s="7" t="s">
        <v>71</v>
      </c>
      <c r="E23" s="7"/>
      <c r="F23" s="7" t="s">
        <v>46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7"/>
      <c r="R23" s="7"/>
      <c r="S23" s="89"/>
      <c r="T23" s="89"/>
      <c r="U23" s="89"/>
      <c r="V23" s="89"/>
    </row>
    <row r="24" spans="1:22" hidden="1" x14ac:dyDescent="0.25">
      <c r="A24" s="143"/>
      <c r="B24" s="8" t="str">
        <f t="shared" si="0"/>
        <v>MPC10-10SLT</v>
      </c>
      <c r="C24" s="7" t="s">
        <v>72</v>
      </c>
      <c r="D24" s="7" t="s">
        <v>72</v>
      </c>
      <c r="E24" s="7"/>
      <c r="F24" s="7" t="s">
        <v>46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7"/>
      <c r="R24" s="7"/>
      <c r="S24" s="89"/>
      <c r="T24" s="89"/>
      <c r="U24" s="89"/>
      <c r="V24" s="89"/>
    </row>
    <row r="25" spans="1:22" hidden="1" x14ac:dyDescent="0.25">
      <c r="A25" s="143"/>
      <c r="B25" s="8" t="str">
        <f t="shared" si="0"/>
        <v>MPC10-10FST_S</v>
      </c>
      <c r="C25" s="7" t="s">
        <v>84</v>
      </c>
      <c r="D25" s="7" t="s">
        <v>84</v>
      </c>
      <c r="E25" s="7"/>
      <c r="F25" s="7" t="s">
        <v>46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7"/>
      <c r="S25" s="89"/>
      <c r="T25" s="89"/>
      <c r="U25" s="89"/>
      <c r="V25" s="89"/>
    </row>
    <row r="26" spans="1:22" hidden="1" x14ac:dyDescent="0.25">
      <c r="A26" s="143"/>
      <c r="B26" s="8" t="str">
        <f t="shared" si="0"/>
        <v>MPC10-10DVT</v>
      </c>
      <c r="C26" s="7" t="s">
        <v>114</v>
      </c>
      <c r="D26" s="7" t="s">
        <v>114</v>
      </c>
      <c r="E26" s="7"/>
      <c r="F26" s="7" t="s">
        <v>46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7"/>
      <c r="R26" s="7"/>
      <c r="S26" s="89"/>
      <c r="T26" s="89"/>
      <c r="U26" s="89"/>
      <c r="V26" s="89"/>
    </row>
    <row r="27" spans="1:22" hidden="1" x14ac:dyDescent="0.25">
      <c r="A27" s="143"/>
      <c r="B27" s="8" t="str">
        <f t="shared" si="0"/>
        <v>MPC10-15BFT1</v>
      </c>
      <c r="C27" s="7" t="s">
        <v>63</v>
      </c>
      <c r="D27" s="7" t="s">
        <v>63</v>
      </c>
      <c r="E27" s="7"/>
      <c r="F27" s="7" t="s">
        <v>45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7"/>
      <c r="R27" s="7"/>
      <c r="S27" s="89"/>
      <c r="T27" s="89"/>
      <c r="U27" s="89"/>
      <c r="V27" s="89"/>
    </row>
    <row r="28" spans="1:22" hidden="1" x14ac:dyDescent="0.25">
      <c r="A28" s="143"/>
      <c r="B28" s="8" t="str">
        <f t="shared" si="0"/>
        <v>MPC10-15BFT2</v>
      </c>
      <c r="C28" s="7" t="s">
        <v>71</v>
      </c>
      <c r="D28" s="7" t="s">
        <v>71</v>
      </c>
      <c r="E28" s="7"/>
      <c r="F28" s="7" t="s">
        <v>45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7"/>
      <c r="R28" s="7"/>
      <c r="S28" s="89"/>
      <c r="T28" s="89"/>
      <c r="U28" s="89"/>
      <c r="V28" s="89"/>
    </row>
    <row r="29" spans="1:22" hidden="1" x14ac:dyDescent="0.25">
      <c r="A29" s="143"/>
      <c r="B29" s="8" t="str">
        <f t="shared" si="0"/>
        <v>MPC10-15SLT</v>
      </c>
      <c r="C29" s="7" t="s">
        <v>72</v>
      </c>
      <c r="D29" s="7" t="s">
        <v>72</v>
      </c>
      <c r="E29" s="7"/>
      <c r="F29" s="7" t="s">
        <v>45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7"/>
      <c r="S29" s="89"/>
      <c r="T29" s="89"/>
      <c r="U29" s="89"/>
      <c r="V29" s="89"/>
    </row>
    <row r="30" spans="1:22" hidden="1" x14ac:dyDescent="0.25">
      <c r="A30" s="143"/>
      <c r="B30" s="8" t="str">
        <f t="shared" si="0"/>
        <v>MPC10-15FST_S</v>
      </c>
      <c r="C30" s="7" t="s">
        <v>84</v>
      </c>
      <c r="D30" s="7" t="s">
        <v>84</v>
      </c>
      <c r="E30" s="7"/>
      <c r="F30" s="7" t="s">
        <v>45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7"/>
      <c r="S30" s="89"/>
      <c r="T30" s="89"/>
      <c r="U30" s="89"/>
      <c r="V30" s="89"/>
    </row>
    <row r="31" spans="1:22" hidden="1" x14ac:dyDescent="0.25">
      <c r="A31" s="143"/>
      <c r="B31" s="8" t="str">
        <f t="shared" si="0"/>
        <v>MPC10-15DVT</v>
      </c>
      <c r="C31" s="7" t="s">
        <v>114</v>
      </c>
      <c r="D31" s="7" t="s">
        <v>114</v>
      </c>
      <c r="E31" s="7"/>
      <c r="F31" s="7" t="s">
        <v>45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7"/>
      <c r="S31" s="89"/>
      <c r="T31" s="89"/>
      <c r="U31" s="89"/>
      <c r="V31" s="89"/>
    </row>
    <row r="32" spans="1:22" x14ac:dyDescent="0.25">
      <c r="A32" s="149" t="s">
        <v>7</v>
      </c>
      <c r="B32" s="8" t="str">
        <f>CONCATENATE(F32,C32)</f>
        <v>SFB3BFT1</v>
      </c>
      <c r="C32" s="7" t="s">
        <v>63</v>
      </c>
      <c r="D32" s="7" t="s">
        <v>63</v>
      </c>
      <c r="E32" s="7"/>
      <c r="F32" s="7" t="s">
        <v>60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7"/>
      <c r="R32" s="7"/>
      <c r="S32" s="89"/>
      <c r="T32" s="89"/>
      <c r="U32" s="89"/>
      <c r="V32" s="89"/>
    </row>
    <row r="33" spans="1:22" ht="45" x14ac:dyDescent="0.25">
      <c r="A33" s="150"/>
      <c r="B33" s="8" t="str">
        <f t="shared" ref="B33:B39" si="1">CONCATENATE(F33,C33)</f>
        <v>SFB3BFT2</v>
      </c>
      <c r="C33" s="7" t="s">
        <v>71</v>
      </c>
      <c r="D33" s="7" t="s">
        <v>71</v>
      </c>
      <c r="E33" s="7"/>
      <c r="F33" s="7" t="s">
        <v>60</v>
      </c>
      <c r="G33" s="7" t="s">
        <v>137</v>
      </c>
      <c r="H33" s="7" t="s">
        <v>136</v>
      </c>
      <c r="I33" s="7"/>
      <c r="J33" s="7"/>
      <c r="K33" s="7"/>
      <c r="L33" s="7"/>
      <c r="M33" s="7"/>
      <c r="N33" s="7" t="s">
        <v>76</v>
      </c>
      <c r="O33" s="7"/>
      <c r="P33" s="8" t="s">
        <v>132</v>
      </c>
      <c r="Q33" s="7"/>
      <c r="R33" s="7"/>
      <c r="S33" s="89"/>
      <c r="T33" s="89"/>
      <c r="U33" s="89"/>
      <c r="V33" s="89"/>
    </row>
    <row r="34" spans="1:22" x14ac:dyDescent="0.25">
      <c r="A34" s="150"/>
      <c r="B34" s="8" t="str">
        <f t="shared" si="1"/>
        <v>SFB3SLT</v>
      </c>
      <c r="C34" s="7" t="s">
        <v>72</v>
      </c>
      <c r="D34" s="7" t="s">
        <v>72</v>
      </c>
      <c r="E34" s="7"/>
      <c r="F34" s="7" t="s">
        <v>60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89"/>
      <c r="T34" s="89"/>
      <c r="U34" s="89"/>
      <c r="V34" s="89"/>
    </row>
    <row r="35" spans="1:22" x14ac:dyDescent="0.25">
      <c r="A35" s="150"/>
      <c r="B35" s="8" t="str">
        <f t="shared" si="1"/>
        <v>SFB3FST_S</v>
      </c>
      <c r="C35" s="7" t="s">
        <v>84</v>
      </c>
      <c r="D35" s="7" t="s">
        <v>84</v>
      </c>
      <c r="E35" s="7"/>
      <c r="F35" s="7" t="s">
        <v>60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7"/>
      <c r="S35" s="89"/>
      <c r="T35" s="89"/>
      <c r="U35" s="89"/>
      <c r="V35" s="89"/>
    </row>
    <row r="36" spans="1:22" ht="37.9" customHeight="1" x14ac:dyDescent="0.25">
      <c r="A36" s="150"/>
      <c r="B36" s="8" t="str">
        <f t="shared" si="1"/>
        <v>MPC11BFT1</v>
      </c>
      <c r="C36" s="7" t="s">
        <v>63</v>
      </c>
      <c r="D36" s="7" t="s">
        <v>63</v>
      </c>
      <c r="E36" s="7"/>
      <c r="F36" s="96" t="s">
        <v>81</v>
      </c>
      <c r="G36" s="7" t="s">
        <v>131</v>
      </c>
      <c r="H36" s="7" t="s">
        <v>130</v>
      </c>
      <c r="I36" s="7"/>
      <c r="J36" s="7"/>
      <c r="K36" s="7"/>
      <c r="L36" s="98" t="s">
        <v>129</v>
      </c>
      <c r="M36" s="7"/>
      <c r="N36" s="7" t="s">
        <v>76</v>
      </c>
      <c r="O36" s="7"/>
      <c r="P36" s="8" t="s">
        <v>128</v>
      </c>
      <c r="Q36" s="7"/>
      <c r="R36" s="7"/>
      <c r="S36" s="89"/>
      <c r="T36" s="89"/>
      <c r="U36" s="89"/>
      <c r="V36" s="89"/>
    </row>
    <row r="37" spans="1:22" ht="45" x14ac:dyDescent="0.25">
      <c r="A37" s="150"/>
      <c r="B37" s="8" t="str">
        <f t="shared" si="1"/>
        <v>MPC11BFT2</v>
      </c>
      <c r="C37" s="7" t="s">
        <v>71</v>
      </c>
      <c r="D37" s="7" t="s">
        <v>71</v>
      </c>
      <c r="E37" s="7"/>
      <c r="F37" s="96" t="s">
        <v>81</v>
      </c>
      <c r="G37" s="7"/>
      <c r="H37" s="7"/>
      <c r="I37" s="7"/>
      <c r="J37" s="7"/>
      <c r="K37" s="7"/>
      <c r="L37" s="7"/>
      <c r="M37" s="7"/>
      <c r="N37" s="7" t="s">
        <v>76</v>
      </c>
      <c r="O37" s="7"/>
      <c r="P37" s="8" t="s">
        <v>132</v>
      </c>
      <c r="Q37" s="7"/>
      <c r="R37" s="7"/>
      <c r="S37" s="89"/>
      <c r="T37" s="89"/>
      <c r="U37" s="89"/>
      <c r="V37" s="89"/>
    </row>
    <row r="38" spans="1:22" ht="30" x14ac:dyDescent="0.25">
      <c r="A38" s="150"/>
      <c r="B38" s="8" t="str">
        <f t="shared" si="1"/>
        <v>MPC11SLT</v>
      </c>
      <c r="C38" s="7" t="s">
        <v>72</v>
      </c>
      <c r="D38" s="7" t="s">
        <v>72</v>
      </c>
      <c r="E38" s="7"/>
      <c r="F38" s="96" t="s">
        <v>81</v>
      </c>
      <c r="G38" s="7" t="s">
        <v>135</v>
      </c>
      <c r="H38" s="7" t="s">
        <v>134</v>
      </c>
      <c r="I38" s="7"/>
      <c r="J38" s="7"/>
      <c r="K38" s="7"/>
      <c r="L38" s="7"/>
      <c r="M38" s="7"/>
      <c r="N38" s="7" t="s">
        <v>76</v>
      </c>
      <c r="O38" s="7"/>
      <c r="P38" s="8" t="s">
        <v>133</v>
      </c>
      <c r="Q38" s="7"/>
      <c r="R38" s="7"/>
      <c r="S38" s="89"/>
      <c r="T38" s="89"/>
      <c r="U38" s="89"/>
      <c r="V38" s="89"/>
    </row>
    <row r="39" spans="1:22" x14ac:dyDescent="0.25">
      <c r="A39" s="151"/>
      <c r="B39" s="8" t="str">
        <f t="shared" si="1"/>
        <v>MPC11FST_S</v>
      </c>
      <c r="C39" s="7" t="s">
        <v>84</v>
      </c>
      <c r="D39" s="7" t="s">
        <v>84</v>
      </c>
      <c r="E39" s="7"/>
      <c r="F39" s="96" t="s">
        <v>81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7"/>
      <c r="S39" s="89"/>
      <c r="T39" s="89"/>
      <c r="U39" s="89"/>
      <c r="V39" s="89"/>
    </row>
    <row r="40" spans="1:22" ht="15" customHeight="1" x14ac:dyDescent="0.25">
      <c r="A40" s="95"/>
      <c r="B40" s="8"/>
      <c r="C40" s="7"/>
      <c r="D40" s="7"/>
      <c r="E40" s="7"/>
      <c r="F40" s="96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7"/>
      <c r="S40" s="7"/>
      <c r="T40" s="7"/>
      <c r="U40" s="7"/>
      <c r="V40" s="7"/>
    </row>
  </sheetData>
  <mergeCells count="3">
    <mergeCell ref="A9:A16"/>
    <mergeCell ref="A17:A31"/>
    <mergeCell ref="A32:A39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workbookViewId="0">
      <selection activeCell="D29" sqref="D29"/>
    </sheetView>
  </sheetViews>
  <sheetFormatPr defaultColWidth="18.85546875" defaultRowHeight="15" x14ac:dyDescent="0.25"/>
  <sheetData>
    <row r="2" spans="1:26" s="19" customFormat="1" ht="15" customHeight="1" x14ac:dyDescent="0.25">
      <c r="A2" s="48" t="s">
        <v>85</v>
      </c>
      <c r="B2" s="48" t="s">
        <v>86</v>
      </c>
      <c r="C2" s="48" t="s">
        <v>87</v>
      </c>
      <c r="D2" s="49" t="s">
        <v>88</v>
      </c>
      <c r="E2" s="50" t="s">
        <v>65</v>
      </c>
      <c r="F2" s="51" t="s">
        <v>89</v>
      </c>
      <c r="G2" s="50" t="s">
        <v>90</v>
      </c>
      <c r="H2" s="50" t="s">
        <v>91</v>
      </c>
      <c r="I2" s="50" t="s">
        <v>92</v>
      </c>
      <c r="J2" s="50" t="s">
        <v>93</v>
      </c>
      <c r="K2" s="50" t="s">
        <v>2</v>
      </c>
      <c r="L2" s="50" t="s">
        <v>94</v>
      </c>
      <c r="M2" s="48" t="s">
        <v>95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s="19" customFormat="1" x14ac:dyDescent="0.25">
      <c r="A3" s="52"/>
      <c r="B3" s="53"/>
      <c r="C3" s="54"/>
      <c r="D3" s="55"/>
      <c r="E3" s="56"/>
      <c r="F3" s="56"/>
      <c r="G3" s="57"/>
      <c r="H3" s="58"/>
      <c r="I3" s="52"/>
      <c r="J3" s="52"/>
      <c r="K3" s="54"/>
      <c r="L3" s="54"/>
      <c r="M3" s="59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s="19" customFormat="1" x14ac:dyDescent="0.25">
      <c r="A4" s="52"/>
      <c r="B4" s="53"/>
      <c r="C4" s="52"/>
      <c r="D4" s="55"/>
      <c r="E4" s="56"/>
      <c r="F4" s="56"/>
      <c r="G4" s="57"/>
      <c r="H4" s="58"/>
      <c r="I4" s="52"/>
      <c r="J4" s="52"/>
      <c r="K4" s="54"/>
      <c r="L4" s="52"/>
      <c r="M4" s="5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s="19" customFormat="1" x14ac:dyDescent="0.25">
      <c r="A5" s="52"/>
      <c r="B5" s="53"/>
      <c r="C5" s="52"/>
      <c r="D5" s="55"/>
      <c r="E5" s="56"/>
      <c r="F5" s="56"/>
      <c r="G5" s="60"/>
      <c r="H5" s="61"/>
      <c r="I5" s="52"/>
      <c r="J5" s="76"/>
      <c r="K5" s="77"/>
      <c r="L5" s="76"/>
      <c r="M5" s="78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s="19" customFormat="1" x14ac:dyDescent="0.25">
      <c r="A6" s="52"/>
      <c r="B6" s="53"/>
      <c r="C6" s="52"/>
      <c r="D6" s="55"/>
      <c r="E6" s="56"/>
      <c r="F6" s="56"/>
      <c r="G6" s="57"/>
      <c r="H6" s="61"/>
      <c r="I6" s="75"/>
      <c r="J6" s="82"/>
      <c r="K6" s="83"/>
      <c r="L6" s="82"/>
      <c r="M6" s="84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s="19" customFormat="1" x14ac:dyDescent="0.25">
      <c r="A7" s="63"/>
      <c r="B7" s="52"/>
      <c r="C7" s="52"/>
      <c r="D7" s="63"/>
      <c r="E7" s="56"/>
      <c r="F7" s="56"/>
      <c r="G7" s="63"/>
      <c r="H7" s="61"/>
      <c r="I7" s="75"/>
      <c r="J7" s="85"/>
      <c r="K7" s="85"/>
      <c r="L7" s="85"/>
      <c r="M7" s="8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s="19" customFormat="1" ht="32.25" customHeight="1" x14ac:dyDescent="0.25">
      <c r="A8" s="62"/>
      <c r="B8" s="52"/>
      <c r="C8" s="64"/>
      <c r="D8" s="62"/>
      <c r="E8" s="63"/>
      <c r="F8" s="63"/>
      <c r="G8" s="65"/>
      <c r="H8" s="65"/>
      <c r="I8" s="65"/>
      <c r="J8" s="79"/>
      <c r="K8" s="80"/>
      <c r="L8" s="81"/>
      <c r="M8" s="79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s="19" customFormat="1" x14ac:dyDescent="0.25">
      <c r="A9" s="52"/>
      <c r="B9" s="67"/>
      <c r="C9" s="68"/>
      <c r="D9" s="60"/>
      <c r="E9" s="65"/>
      <c r="F9" s="56"/>
      <c r="G9" s="65"/>
      <c r="H9" s="69"/>
      <c r="I9" s="65"/>
      <c r="J9" s="65"/>
      <c r="K9" s="66"/>
      <c r="L9" s="52"/>
      <c r="M9" s="70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</sheetData>
  <conditionalFormatting sqref="L5">
    <cfRule type="cellIs" dxfId="3" priority="1" operator="equal">
      <formula>"closed"</formula>
    </cfRule>
  </conditionalFormatting>
  <conditionalFormatting sqref="L5">
    <cfRule type="cellIs" dxfId="2" priority="2" operator="equal">
      <formula>"Open"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I31" sqref="I31"/>
    </sheetView>
  </sheetViews>
  <sheetFormatPr defaultRowHeight="15" x14ac:dyDescent="0.25"/>
  <cols>
    <col min="1" max="1" width="18.7109375" style="47" customWidth="1"/>
    <col min="2" max="2" width="27.42578125" style="4" customWidth="1"/>
    <col min="3" max="3" width="11.42578125" customWidth="1"/>
    <col min="4" max="4" width="12.28515625" customWidth="1"/>
    <col min="5" max="5" width="16" customWidth="1"/>
    <col min="6" max="6" width="19" customWidth="1"/>
    <col min="7" max="7" width="25.85546875" customWidth="1"/>
    <col min="8" max="8" width="16.28515625" customWidth="1"/>
    <col min="9" max="9" width="12" customWidth="1"/>
    <col min="10" max="10" width="8.85546875" customWidth="1"/>
    <col min="11" max="11" width="43.140625" customWidth="1"/>
    <col min="15" max="15" width="88" customWidth="1"/>
    <col min="17" max="17" width="17.7109375" customWidth="1"/>
  </cols>
  <sheetData>
    <row r="1" spans="1:26" s="19" customFormat="1" x14ac:dyDescent="0.25">
      <c r="A1" s="45"/>
      <c r="B1" s="35"/>
      <c r="C1" s="13"/>
      <c r="D1" s="14"/>
      <c r="E1" s="15"/>
      <c r="F1" s="15"/>
      <c r="G1" s="15"/>
      <c r="H1" s="15"/>
      <c r="I1" s="16"/>
      <c r="J1" s="15"/>
      <c r="K1" s="15"/>
      <c r="L1" s="15"/>
      <c r="M1" s="15"/>
      <c r="N1" s="15"/>
      <c r="O1" s="17"/>
      <c r="P1" s="15"/>
      <c r="Q1" s="15"/>
      <c r="R1" s="15"/>
      <c r="S1" s="15"/>
      <c r="T1" s="15"/>
      <c r="U1" s="18"/>
      <c r="V1" s="18"/>
      <c r="W1" s="18"/>
      <c r="X1" s="18"/>
      <c r="Y1" s="18"/>
      <c r="Z1" s="18"/>
    </row>
    <row r="2" spans="1:26" s="19" customFormat="1" ht="15.75" thickBot="1" x14ac:dyDescent="0.3">
      <c r="A2" s="21" t="s">
        <v>82</v>
      </c>
      <c r="B2" s="20"/>
      <c r="C2" s="15"/>
      <c r="F2" s="15"/>
      <c r="G2" s="15"/>
      <c r="H2" s="22"/>
      <c r="I2" s="23"/>
      <c r="J2" s="22"/>
      <c r="K2" s="22"/>
      <c r="L2" s="15"/>
      <c r="M2" s="15"/>
      <c r="N2" s="15"/>
      <c r="O2" s="17"/>
      <c r="P2" s="15"/>
      <c r="Q2" s="15"/>
      <c r="R2" s="15"/>
      <c r="S2" s="15"/>
      <c r="T2" s="15"/>
      <c r="U2" s="18"/>
      <c r="V2" s="18"/>
      <c r="W2" s="18"/>
      <c r="X2" s="18"/>
      <c r="Y2" s="18"/>
      <c r="Z2" s="18"/>
    </row>
    <row r="3" spans="1:26" s="19" customFormat="1" ht="15.75" thickBot="1" x14ac:dyDescent="0.3">
      <c r="A3" s="24" t="s">
        <v>17</v>
      </c>
      <c r="B3" s="25" t="s">
        <v>17</v>
      </c>
      <c r="C3" s="26" t="s">
        <v>42</v>
      </c>
      <c r="F3" s="41"/>
      <c r="G3" s="27"/>
      <c r="H3" s="28"/>
      <c r="I3" s="16"/>
      <c r="J3" s="22"/>
      <c r="K3" s="22"/>
      <c r="L3" s="15"/>
      <c r="M3" s="15"/>
      <c r="N3" s="15"/>
      <c r="O3" s="17"/>
      <c r="P3" s="15"/>
      <c r="Q3" s="15"/>
      <c r="R3" s="15"/>
      <c r="S3" s="15"/>
      <c r="T3" s="15"/>
      <c r="U3" s="18"/>
      <c r="V3" s="18"/>
      <c r="W3" s="18"/>
      <c r="X3" s="18"/>
      <c r="Y3" s="18"/>
      <c r="Z3" s="18"/>
    </row>
    <row r="4" spans="1:26" s="19" customFormat="1" ht="15.75" thickBot="1" x14ac:dyDescent="0.3">
      <c r="A4" s="24" t="s">
        <v>18</v>
      </c>
      <c r="B4" s="25" t="s">
        <v>18</v>
      </c>
      <c r="C4" s="29"/>
      <c r="F4" s="42"/>
      <c r="G4" s="27"/>
      <c r="H4" s="28"/>
      <c r="I4" s="16"/>
      <c r="J4" s="30"/>
      <c r="K4" s="22"/>
      <c r="L4" s="15"/>
      <c r="M4" s="15"/>
      <c r="N4" s="15"/>
      <c r="O4" s="17"/>
      <c r="P4" s="15"/>
      <c r="Q4" s="15"/>
      <c r="R4" s="15"/>
      <c r="S4" s="15"/>
      <c r="T4" s="15"/>
      <c r="U4" s="18"/>
      <c r="V4" s="18"/>
      <c r="W4" s="18"/>
      <c r="X4" s="18"/>
      <c r="Y4" s="18"/>
      <c r="Z4" s="18"/>
    </row>
    <row r="5" spans="1:26" s="19" customFormat="1" ht="15.75" thickBot="1" x14ac:dyDescent="0.3">
      <c r="A5" s="24" t="s">
        <v>19</v>
      </c>
      <c r="B5" s="25" t="s">
        <v>19</v>
      </c>
      <c r="C5" s="29" t="s">
        <v>20</v>
      </c>
      <c r="F5" s="42"/>
      <c r="G5" s="27"/>
      <c r="H5" s="28"/>
      <c r="I5" s="16"/>
      <c r="J5" s="22"/>
      <c r="K5" s="22"/>
      <c r="L5" s="15"/>
      <c r="M5" s="15"/>
      <c r="N5" s="15"/>
      <c r="O5" s="17"/>
      <c r="P5" s="15"/>
      <c r="Q5" s="15"/>
      <c r="R5" s="15"/>
      <c r="S5" s="15"/>
      <c r="T5" s="15"/>
      <c r="U5" s="18"/>
      <c r="V5" s="18"/>
      <c r="W5" s="18"/>
      <c r="X5" s="18"/>
      <c r="Y5" s="18"/>
      <c r="Z5" s="18"/>
    </row>
    <row r="6" spans="1:26" s="19" customFormat="1" ht="15.75" thickBot="1" x14ac:dyDescent="0.3">
      <c r="A6" s="24" t="s">
        <v>21</v>
      </c>
      <c r="B6" s="25" t="s">
        <v>21</v>
      </c>
      <c r="C6" s="31"/>
      <c r="F6" s="43"/>
      <c r="G6" s="32"/>
      <c r="H6" s="28"/>
      <c r="I6" s="16"/>
      <c r="J6" s="22"/>
      <c r="K6" s="22"/>
      <c r="L6" s="15"/>
      <c r="M6" s="15"/>
      <c r="N6" s="15"/>
      <c r="O6" s="17"/>
      <c r="P6" s="15"/>
      <c r="Q6" s="15"/>
      <c r="R6" s="15"/>
      <c r="S6" s="15"/>
      <c r="T6" s="15"/>
      <c r="U6" s="18"/>
      <c r="V6" s="18"/>
      <c r="W6" s="18"/>
      <c r="X6" s="18"/>
      <c r="Y6" s="18"/>
      <c r="Z6" s="18"/>
    </row>
    <row r="7" spans="1:26" s="19" customFormat="1" x14ac:dyDescent="0.25">
      <c r="A7" s="45"/>
      <c r="B7" s="35"/>
      <c r="C7" s="37"/>
      <c r="D7" s="14"/>
      <c r="E7" s="15"/>
      <c r="F7" s="15"/>
      <c r="G7" s="15"/>
      <c r="H7" s="15"/>
      <c r="I7" s="16"/>
      <c r="J7" s="15"/>
      <c r="K7" s="15"/>
      <c r="L7" s="15"/>
      <c r="M7" s="15"/>
      <c r="N7" s="15"/>
      <c r="O7" s="17"/>
      <c r="P7" s="15"/>
      <c r="Q7" s="15"/>
      <c r="R7" s="15"/>
      <c r="S7" s="15"/>
      <c r="T7" s="15"/>
      <c r="U7" s="18"/>
      <c r="V7" s="18"/>
      <c r="W7" s="18"/>
      <c r="X7" s="18"/>
      <c r="Y7" s="18"/>
      <c r="Z7" s="18"/>
    </row>
    <row r="8" spans="1:26" s="19" customFormat="1" ht="51" x14ac:dyDescent="0.25">
      <c r="A8" s="46"/>
      <c r="B8" s="38"/>
      <c r="C8" s="38" t="s">
        <v>22</v>
      </c>
      <c r="D8" s="39" t="s">
        <v>23</v>
      </c>
      <c r="E8" s="39" t="s">
        <v>24</v>
      </c>
      <c r="F8" s="39" t="s">
        <v>173</v>
      </c>
      <c r="G8" s="39" t="s">
        <v>25</v>
      </c>
      <c r="H8" s="39" t="s">
        <v>26</v>
      </c>
      <c r="I8" s="40" t="s">
        <v>28</v>
      </c>
      <c r="J8" s="39" t="s">
        <v>29</v>
      </c>
      <c r="K8" s="39" t="s">
        <v>30</v>
      </c>
      <c r="L8" s="39" t="s">
        <v>31</v>
      </c>
      <c r="M8" s="39" t="s">
        <v>32</v>
      </c>
      <c r="N8" s="39" t="s">
        <v>33</v>
      </c>
      <c r="O8" s="39" t="s">
        <v>34</v>
      </c>
      <c r="P8" s="39" t="s">
        <v>35</v>
      </c>
      <c r="Q8" s="39" t="s">
        <v>36</v>
      </c>
      <c r="R8" s="39" t="s">
        <v>37</v>
      </c>
      <c r="S8" s="39" t="s">
        <v>38</v>
      </c>
      <c r="T8" s="39" t="s">
        <v>39</v>
      </c>
      <c r="U8" s="39" t="s">
        <v>40</v>
      </c>
      <c r="V8" s="33"/>
      <c r="W8" s="33"/>
      <c r="X8" s="33"/>
      <c r="Y8" s="33"/>
      <c r="Z8" s="33"/>
    </row>
    <row r="9" spans="1:26" s="118" customFormat="1" ht="30" customHeight="1" x14ac:dyDescent="0.25">
      <c r="A9" s="143" t="s">
        <v>9</v>
      </c>
      <c r="B9" s="119" t="str">
        <f t="shared" ref="B9:B31" si="0">CONCATENATE(E9,"_",C9,"_",F9)</f>
        <v>SX4600_NA_</v>
      </c>
      <c r="C9" s="89" t="s">
        <v>83</v>
      </c>
      <c r="D9" s="89"/>
      <c r="E9" s="89" t="s">
        <v>51</v>
      </c>
      <c r="F9" s="89"/>
      <c r="G9" s="89" t="s">
        <v>83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</row>
    <row r="10" spans="1:26" x14ac:dyDescent="0.25">
      <c r="A10" s="143"/>
      <c r="B10" s="132" t="str">
        <f t="shared" si="0"/>
        <v>SRX5400__</v>
      </c>
      <c r="C10" s="133" t="str">
        <f>LEFT(D10,3)</f>
        <v/>
      </c>
      <c r="D10" s="133"/>
      <c r="E10" s="133" t="s">
        <v>52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</row>
    <row r="11" spans="1:26" x14ac:dyDescent="0.25">
      <c r="A11" s="143"/>
      <c r="B11" s="132" t="str">
        <f t="shared" si="0"/>
        <v>SRX5600__</v>
      </c>
      <c r="C11" s="133" t="str">
        <f t="shared" ref="C11:C30" si="1">LEFT(D11,3)</f>
        <v/>
      </c>
      <c r="D11" s="133"/>
      <c r="E11" s="133" t="s">
        <v>53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</row>
    <row r="12" spans="1:26" x14ac:dyDescent="0.25">
      <c r="A12" s="143"/>
      <c r="B12" s="132" t="str">
        <f t="shared" si="0"/>
        <v>SRX5600__</v>
      </c>
      <c r="C12" s="133" t="str">
        <f t="shared" si="1"/>
        <v/>
      </c>
      <c r="D12" s="133"/>
      <c r="E12" s="133" t="s">
        <v>53</v>
      </c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</row>
    <row r="13" spans="1:26" x14ac:dyDescent="0.25">
      <c r="A13" s="143"/>
      <c r="B13" s="132" t="str">
        <f t="shared" si="0"/>
        <v>SRX5600__</v>
      </c>
      <c r="C13" s="133" t="str">
        <f t="shared" si="1"/>
        <v/>
      </c>
      <c r="D13" s="133"/>
      <c r="E13" s="133" t="s">
        <v>53</v>
      </c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</row>
    <row r="14" spans="1:26" x14ac:dyDescent="0.25">
      <c r="A14" s="143"/>
      <c r="B14" s="132" t="str">
        <f t="shared" si="0"/>
        <v>SRX5600__</v>
      </c>
      <c r="C14" s="133" t="str">
        <f t="shared" si="1"/>
        <v/>
      </c>
      <c r="D14" s="133"/>
      <c r="E14" s="133" t="s">
        <v>53</v>
      </c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</row>
    <row r="15" spans="1:26" x14ac:dyDescent="0.25">
      <c r="A15" s="143"/>
      <c r="B15" s="44" t="str">
        <f t="shared" si="0"/>
        <v>SRX5800_SAT_</v>
      </c>
      <c r="C15" s="7" t="str">
        <f t="shared" si="1"/>
        <v>SAT</v>
      </c>
      <c r="D15" s="7" t="s">
        <v>69</v>
      </c>
      <c r="E15" s="7" t="s">
        <v>54</v>
      </c>
      <c r="F15" s="7"/>
      <c r="G15" s="7" t="s">
        <v>54</v>
      </c>
      <c r="H15" s="7" t="s">
        <v>190</v>
      </c>
      <c r="I15" s="7">
        <v>20220713.023242999</v>
      </c>
      <c r="J15" s="7" t="s">
        <v>121</v>
      </c>
      <c r="K15" s="7" t="s">
        <v>191</v>
      </c>
      <c r="L15" s="7"/>
      <c r="M15" s="7" t="s">
        <v>76</v>
      </c>
      <c r="N15" s="7"/>
      <c r="O15" s="7" t="s">
        <v>192</v>
      </c>
      <c r="P15" s="7"/>
      <c r="Q15" s="7">
        <v>1</v>
      </c>
      <c r="R15" s="7"/>
      <c r="S15" s="7"/>
      <c r="T15" s="7"/>
      <c r="U15" s="7"/>
    </row>
    <row r="16" spans="1:26" x14ac:dyDescent="0.25">
      <c r="A16" s="143"/>
      <c r="B16" s="44" t="str">
        <f t="shared" si="0"/>
        <v>SRX5800_RIT_</v>
      </c>
      <c r="C16" s="7" t="str">
        <f t="shared" si="1"/>
        <v>RIT</v>
      </c>
      <c r="D16" s="7" t="s">
        <v>62</v>
      </c>
      <c r="E16" s="7" t="s">
        <v>54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143"/>
      <c r="B17" s="44" t="str">
        <f t="shared" si="0"/>
        <v>SRX5800_FST_</v>
      </c>
      <c r="C17" s="7" t="str">
        <f t="shared" si="1"/>
        <v>FST</v>
      </c>
      <c r="D17" s="7" t="s">
        <v>84</v>
      </c>
      <c r="E17" s="7" t="s">
        <v>54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143"/>
      <c r="B18" s="44" t="str">
        <f t="shared" si="0"/>
        <v>SRX5800_SWT_</v>
      </c>
      <c r="C18" s="7" t="str">
        <f t="shared" si="1"/>
        <v>SWT</v>
      </c>
      <c r="D18" s="7" t="s">
        <v>74</v>
      </c>
      <c r="E18" s="7" t="s">
        <v>54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143" t="s">
        <v>11</v>
      </c>
      <c r="B19" s="44" t="str">
        <f t="shared" si="0"/>
        <v>MX240_SAT_SCBE2</v>
      </c>
      <c r="C19" s="7" t="str">
        <f t="shared" si="1"/>
        <v>SAT</v>
      </c>
      <c r="D19" s="7" t="s">
        <v>69</v>
      </c>
      <c r="E19" s="7" t="s">
        <v>55</v>
      </c>
      <c r="F19" s="7" t="s">
        <v>172</v>
      </c>
      <c r="G19" s="7" t="s">
        <v>55</v>
      </c>
      <c r="H19" s="7" t="s">
        <v>188</v>
      </c>
      <c r="I19" s="7">
        <v>20220717.020916</v>
      </c>
      <c r="J19" s="7" t="s">
        <v>186</v>
      </c>
      <c r="K19" s="7" t="s">
        <v>175</v>
      </c>
      <c r="L19" s="7"/>
      <c r="M19" s="7" t="s">
        <v>76</v>
      </c>
      <c r="N19" s="7"/>
      <c r="O19" s="121" t="s">
        <v>189</v>
      </c>
      <c r="P19" s="7"/>
      <c r="Q19" s="7">
        <v>2.1800000000000002</v>
      </c>
      <c r="R19" s="7"/>
      <c r="S19" s="7"/>
      <c r="T19" s="7"/>
      <c r="U19" s="7"/>
    </row>
    <row r="20" spans="1:21" s="111" customFormat="1" x14ac:dyDescent="0.25">
      <c r="A20" s="143"/>
      <c r="B20" s="110" t="str">
        <f t="shared" si="0"/>
        <v>MX240_RIT_SCBE2</v>
      </c>
      <c r="C20" s="96" t="str">
        <f t="shared" si="1"/>
        <v>RIT</v>
      </c>
      <c r="D20" s="96" t="s">
        <v>62</v>
      </c>
      <c r="E20" s="96" t="s">
        <v>55</v>
      </c>
      <c r="F20" s="96" t="s">
        <v>172</v>
      </c>
      <c r="G20" s="96" t="s">
        <v>55</v>
      </c>
      <c r="H20" s="96" t="s">
        <v>188</v>
      </c>
      <c r="I20" s="96">
        <v>20220718.224413</v>
      </c>
      <c r="J20" s="96" t="s">
        <v>199</v>
      </c>
      <c r="K20" s="96" t="s">
        <v>259</v>
      </c>
      <c r="L20" s="96"/>
      <c r="M20" s="96" t="s">
        <v>76</v>
      </c>
      <c r="N20" s="96"/>
      <c r="O20" s="96" t="s">
        <v>258</v>
      </c>
      <c r="P20" s="96"/>
      <c r="Q20" s="96">
        <v>10.76</v>
      </c>
      <c r="R20" s="96"/>
      <c r="S20" s="96"/>
      <c r="T20" s="96"/>
      <c r="U20" s="96"/>
    </row>
    <row r="21" spans="1:21" s="111" customFormat="1" x14ac:dyDescent="0.25">
      <c r="A21" s="143"/>
      <c r="B21" s="110" t="str">
        <f t="shared" si="0"/>
        <v>MX240_FST_SCBE2</v>
      </c>
      <c r="C21" s="96" t="str">
        <f t="shared" si="1"/>
        <v>FST</v>
      </c>
      <c r="D21" s="96" t="s">
        <v>84</v>
      </c>
      <c r="E21" s="96" t="s">
        <v>55</v>
      </c>
      <c r="F21" s="96" t="s">
        <v>172</v>
      </c>
      <c r="G21" s="96" t="s">
        <v>55</v>
      </c>
      <c r="H21" s="96" t="s">
        <v>188</v>
      </c>
      <c r="I21" s="96">
        <v>20220719.213845</v>
      </c>
      <c r="J21" s="96" t="s">
        <v>199</v>
      </c>
      <c r="K21" s="96" t="s">
        <v>259</v>
      </c>
      <c r="L21" s="96"/>
      <c r="M21" s="96" t="s">
        <v>76</v>
      </c>
      <c r="N21" s="96"/>
      <c r="O21" s="96" t="s">
        <v>260</v>
      </c>
      <c r="P21" s="96"/>
      <c r="Q21" s="96">
        <v>1.41</v>
      </c>
      <c r="R21" s="96"/>
      <c r="S21" s="96"/>
      <c r="T21" s="96"/>
      <c r="U21" s="96"/>
    </row>
    <row r="22" spans="1:21" s="111" customFormat="1" x14ac:dyDescent="0.25">
      <c r="A22" s="143"/>
      <c r="B22" s="110" t="str">
        <f t="shared" si="0"/>
        <v>MX240_SWT_SCBE2</v>
      </c>
      <c r="C22" s="96" t="str">
        <f t="shared" si="1"/>
        <v>SWT</v>
      </c>
      <c r="D22" s="96" t="s">
        <v>74</v>
      </c>
      <c r="E22" s="96" t="s">
        <v>55</v>
      </c>
      <c r="F22" s="96" t="s">
        <v>172</v>
      </c>
      <c r="G22" s="96" t="s">
        <v>55</v>
      </c>
      <c r="H22" s="123" t="s">
        <v>188</v>
      </c>
      <c r="I22" s="96">
        <v>20220720.012042999</v>
      </c>
      <c r="J22" s="96" t="s">
        <v>199</v>
      </c>
      <c r="K22" s="96" t="s">
        <v>122</v>
      </c>
      <c r="L22" s="96"/>
      <c r="M22" s="96" t="s">
        <v>76</v>
      </c>
      <c r="N22" s="96"/>
      <c r="O22" s="96" t="s">
        <v>261</v>
      </c>
      <c r="P22" s="96"/>
      <c r="Q22" s="96">
        <v>1.46</v>
      </c>
      <c r="R22" s="96"/>
      <c r="S22" s="96"/>
      <c r="T22" s="96"/>
      <c r="U22" s="96"/>
    </row>
    <row r="23" spans="1:21" s="111" customFormat="1" ht="15" customHeight="1" x14ac:dyDescent="0.25">
      <c r="A23" s="143"/>
      <c r="B23" s="110" t="str">
        <f t="shared" si="0"/>
        <v>MX480_SAT_SCBE2</v>
      </c>
      <c r="C23" s="96" t="str">
        <f t="shared" si="1"/>
        <v>SAT</v>
      </c>
      <c r="D23" s="96" t="s">
        <v>69</v>
      </c>
      <c r="E23" s="96" t="s">
        <v>56</v>
      </c>
      <c r="F23" s="96" t="s">
        <v>172</v>
      </c>
      <c r="G23" s="96" t="str">
        <f>E23</f>
        <v>MX480</v>
      </c>
      <c r="H23" s="96" t="s">
        <v>174</v>
      </c>
      <c r="I23" s="96">
        <v>20220711.231536001</v>
      </c>
      <c r="J23" s="96" t="s">
        <v>121</v>
      </c>
      <c r="K23" s="96" t="s">
        <v>175</v>
      </c>
      <c r="L23" s="96"/>
      <c r="M23" s="96" t="s">
        <v>76</v>
      </c>
      <c r="N23" s="96"/>
      <c r="O23" s="96" t="s">
        <v>179</v>
      </c>
      <c r="P23" s="96"/>
      <c r="Q23" s="96">
        <v>3.52</v>
      </c>
      <c r="R23" s="96"/>
      <c r="S23" s="96"/>
      <c r="T23" s="96"/>
      <c r="U23" s="96"/>
    </row>
    <row r="24" spans="1:21" s="111" customFormat="1" ht="17.45" customHeight="1" x14ac:dyDescent="0.25">
      <c r="A24" s="143"/>
      <c r="B24" s="110" t="str">
        <f t="shared" si="0"/>
        <v>MX480_RIT_SCBE2</v>
      </c>
      <c r="C24" s="96" t="str">
        <f t="shared" si="1"/>
        <v>RIT</v>
      </c>
      <c r="D24" s="96" t="s">
        <v>62</v>
      </c>
      <c r="E24" s="96" t="s">
        <v>56</v>
      </c>
      <c r="F24" s="96" t="s">
        <v>172</v>
      </c>
      <c r="G24" s="96" t="str">
        <f>E24</f>
        <v>MX480</v>
      </c>
      <c r="H24" s="96" t="s">
        <v>176</v>
      </c>
      <c r="I24" s="96">
        <v>20220712.035115</v>
      </c>
      <c r="J24" s="96" t="s">
        <v>121</v>
      </c>
      <c r="K24" s="96" t="s">
        <v>177</v>
      </c>
      <c r="L24" s="96"/>
      <c r="M24" s="96" t="s">
        <v>76</v>
      </c>
      <c r="N24" s="96"/>
      <c r="O24" s="122" t="s">
        <v>178</v>
      </c>
      <c r="P24" s="96"/>
      <c r="Q24" s="96">
        <v>8.33</v>
      </c>
      <c r="R24" s="96"/>
      <c r="S24" s="96"/>
      <c r="T24" s="96"/>
      <c r="U24" s="96"/>
    </row>
    <row r="25" spans="1:21" s="111" customFormat="1" x14ac:dyDescent="0.25">
      <c r="A25" s="143"/>
      <c r="B25" s="110" t="str">
        <f t="shared" si="0"/>
        <v>MX480_FST_SCBE2</v>
      </c>
      <c r="C25" s="96" t="str">
        <f t="shared" si="1"/>
        <v>FST</v>
      </c>
      <c r="D25" s="96" t="s">
        <v>84</v>
      </c>
      <c r="E25" s="96" t="s">
        <v>56</v>
      </c>
      <c r="F25" s="96" t="s">
        <v>172</v>
      </c>
      <c r="G25" s="96" t="str">
        <f>E25</f>
        <v>MX480</v>
      </c>
      <c r="H25" s="96" t="s">
        <v>168</v>
      </c>
      <c r="I25" s="96">
        <v>20220712.053215999</v>
      </c>
      <c r="J25" s="96" t="s">
        <v>121</v>
      </c>
      <c r="K25" s="96" t="s">
        <v>177</v>
      </c>
      <c r="L25" s="96"/>
      <c r="M25" s="96" t="s">
        <v>76</v>
      </c>
      <c r="N25" s="96"/>
      <c r="O25" s="96" t="s">
        <v>180</v>
      </c>
      <c r="P25" s="96"/>
      <c r="Q25" s="96">
        <v>1.37</v>
      </c>
      <c r="R25" s="96"/>
      <c r="S25" s="96"/>
      <c r="T25" s="96"/>
      <c r="U25" s="96"/>
    </row>
    <row r="26" spans="1:21" s="111" customFormat="1" x14ac:dyDescent="0.25">
      <c r="A26" s="143"/>
      <c r="B26" s="110" t="str">
        <f t="shared" si="0"/>
        <v>MX480_SWT_SCBE2</v>
      </c>
      <c r="C26" s="96" t="str">
        <f t="shared" si="1"/>
        <v>SWT</v>
      </c>
      <c r="D26" s="96" t="s">
        <v>74</v>
      </c>
      <c r="E26" s="96" t="s">
        <v>56</v>
      </c>
      <c r="F26" s="96" t="s">
        <v>172</v>
      </c>
      <c r="G26" s="96" t="s">
        <v>56</v>
      </c>
      <c r="H26" s="96" t="s">
        <v>167</v>
      </c>
      <c r="I26" s="96">
        <v>20220712.194056999</v>
      </c>
      <c r="J26" s="96" t="s">
        <v>121</v>
      </c>
      <c r="K26" s="96" t="s">
        <v>181</v>
      </c>
      <c r="L26" s="96"/>
      <c r="M26" s="96" t="s">
        <v>76</v>
      </c>
      <c r="N26" s="96"/>
      <c r="O26" s="96" t="s">
        <v>182</v>
      </c>
      <c r="P26" s="96"/>
      <c r="Q26" s="96">
        <v>1.25</v>
      </c>
      <c r="R26" s="96"/>
      <c r="S26" s="96"/>
      <c r="T26" s="96"/>
      <c r="U26" s="96"/>
    </row>
    <row r="27" spans="1:21" s="111" customFormat="1" x14ac:dyDescent="0.25">
      <c r="A27" s="143"/>
      <c r="B27" s="110" t="str">
        <f t="shared" si="0"/>
        <v>MX960_SAT_SCBE2</v>
      </c>
      <c r="C27" s="96" t="str">
        <f t="shared" si="1"/>
        <v>SAT</v>
      </c>
      <c r="D27" s="96" t="s">
        <v>69</v>
      </c>
      <c r="E27" s="96" t="s">
        <v>57</v>
      </c>
      <c r="F27" s="96" t="s">
        <v>172</v>
      </c>
      <c r="G27" s="96" t="s">
        <v>57</v>
      </c>
      <c r="H27" s="96" t="s">
        <v>183</v>
      </c>
      <c r="I27" s="96">
        <v>20220710.022039</v>
      </c>
      <c r="J27" s="96" t="s">
        <v>121</v>
      </c>
      <c r="K27" s="96" t="s">
        <v>175</v>
      </c>
      <c r="L27" s="96"/>
      <c r="M27" s="96" t="s">
        <v>76</v>
      </c>
      <c r="N27" s="96"/>
      <c r="O27" s="96" t="s">
        <v>184</v>
      </c>
      <c r="P27" s="96"/>
      <c r="Q27" s="96">
        <v>3.55</v>
      </c>
      <c r="R27" s="96"/>
      <c r="S27" s="96"/>
      <c r="T27" s="96"/>
      <c r="U27" s="96"/>
    </row>
    <row r="28" spans="1:21" s="111" customFormat="1" x14ac:dyDescent="0.25">
      <c r="A28" s="143"/>
      <c r="B28" s="110" t="str">
        <f t="shared" si="0"/>
        <v>MX960_RIT_SCBE2</v>
      </c>
      <c r="C28" s="96" t="str">
        <f t="shared" si="1"/>
        <v>RIT</v>
      </c>
      <c r="D28" s="96" t="s">
        <v>62</v>
      </c>
      <c r="E28" s="96" t="s">
        <v>57</v>
      </c>
      <c r="F28" s="96" t="s">
        <v>172</v>
      </c>
      <c r="G28" s="96" t="s">
        <v>57</v>
      </c>
      <c r="H28" s="96" t="s">
        <v>185</v>
      </c>
      <c r="I28" s="96">
        <v>20220717.031408001</v>
      </c>
      <c r="J28" s="96" t="s">
        <v>186</v>
      </c>
      <c r="K28" s="96" t="s">
        <v>177</v>
      </c>
      <c r="L28" s="96"/>
      <c r="M28" s="96" t="s">
        <v>76</v>
      </c>
      <c r="N28" s="96"/>
      <c r="O28" s="96" t="s">
        <v>187</v>
      </c>
      <c r="P28" s="96"/>
      <c r="Q28" s="96">
        <v>8.6199999999999992</v>
      </c>
      <c r="R28" s="96"/>
      <c r="S28" s="96"/>
      <c r="T28" s="96"/>
      <c r="U28" s="96"/>
    </row>
    <row r="29" spans="1:21" s="111" customFormat="1" x14ac:dyDescent="0.25">
      <c r="A29" s="143"/>
      <c r="B29" s="110" t="str">
        <f t="shared" si="0"/>
        <v>MX960_FST_SCBE2</v>
      </c>
      <c r="C29" s="96" t="str">
        <f t="shared" si="1"/>
        <v>FST</v>
      </c>
      <c r="D29" s="96" t="s">
        <v>84</v>
      </c>
      <c r="E29" s="96" t="s">
        <v>57</v>
      </c>
      <c r="F29" s="96" t="s">
        <v>172</v>
      </c>
      <c r="G29" s="96" t="str">
        <f>E29</f>
        <v>MX960</v>
      </c>
      <c r="H29" s="7" t="s">
        <v>185</v>
      </c>
      <c r="I29" s="96">
        <v>20220718.090856999</v>
      </c>
      <c r="J29" s="96" t="s">
        <v>186</v>
      </c>
      <c r="K29" s="96" t="s">
        <v>264</v>
      </c>
      <c r="L29" s="96"/>
      <c r="M29" s="96" t="s">
        <v>76</v>
      </c>
      <c r="N29" s="96"/>
      <c r="O29" s="96" t="s">
        <v>263</v>
      </c>
      <c r="P29" s="96"/>
      <c r="Q29" s="96"/>
      <c r="R29" s="96"/>
      <c r="S29" s="96"/>
      <c r="T29" s="96"/>
      <c r="U29" s="96"/>
    </row>
    <row r="30" spans="1:21" s="111" customFormat="1" x14ac:dyDescent="0.25">
      <c r="A30" s="143"/>
      <c r="B30" s="110" t="str">
        <f t="shared" si="0"/>
        <v>MX960_SWT_SCBE2</v>
      </c>
      <c r="C30" s="96" t="str">
        <f t="shared" si="1"/>
        <v>SWT</v>
      </c>
      <c r="D30" s="96" t="s">
        <v>74</v>
      </c>
      <c r="E30" s="96" t="s">
        <v>57</v>
      </c>
      <c r="F30" s="96" t="s">
        <v>172</v>
      </c>
      <c r="G30" s="96" t="str">
        <f>E30</f>
        <v>MX960</v>
      </c>
      <c r="H30" s="123" t="s">
        <v>185</v>
      </c>
      <c r="I30" s="96">
        <v>20220718.133358002</v>
      </c>
      <c r="J30" s="96" t="s">
        <v>186</v>
      </c>
      <c r="K30" s="96" t="s">
        <v>122</v>
      </c>
      <c r="L30" s="96"/>
      <c r="M30" s="96" t="s">
        <v>76</v>
      </c>
      <c r="N30" s="96"/>
      <c r="O30" s="96" t="s">
        <v>262</v>
      </c>
      <c r="P30" s="96"/>
      <c r="Q30" s="96">
        <v>1.44</v>
      </c>
      <c r="R30" s="96"/>
      <c r="S30" s="96"/>
      <c r="T30" s="96"/>
      <c r="U30" s="96"/>
    </row>
    <row r="31" spans="1:21" s="111" customFormat="1" x14ac:dyDescent="0.25">
      <c r="A31" s="152" t="s">
        <v>151</v>
      </c>
      <c r="B31" s="44" t="str">
        <f t="shared" si="0"/>
        <v>MPC8_FPCTEST_</v>
      </c>
      <c r="C31" s="7" t="s">
        <v>61</v>
      </c>
      <c r="D31" s="7" t="s">
        <v>61</v>
      </c>
      <c r="E31" s="7" t="s">
        <v>58</v>
      </c>
      <c r="F31" s="7"/>
      <c r="G31" s="7" t="s">
        <v>197</v>
      </c>
      <c r="H31" s="7" t="s">
        <v>198</v>
      </c>
      <c r="I31" s="7">
        <v>20220719.17354</v>
      </c>
      <c r="J31" s="7" t="s">
        <v>199</v>
      </c>
      <c r="K31" s="7" t="s">
        <v>155</v>
      </c>
      <c r="L31" s="7" t="s">
        <v>200</v>
      </c>
      <c r="M31" s="7" t="s">
        <v>201</v>
      </c>
      <c r="N31" s="7"/>
      <c r="O31" s="124" t="s">
        <v>202</v>
      </c>
      <c r="P31" s="7"/>
      <c r="Q31" s="7" t="s">
        <v>203</v>
      </c>
      <c r="R31" s="96"/>
      <c r="S31" s="96"/>
      <c r="T31" s="96"/>
      <c r="U31" s="96"/>
    </row>
    <row r="32" spans="1:21" s="111" customFormat="1" x14ac:dyDescent="0.25">
      <c r="A32" s="152"/>
      <c r="B32" s="44" t="s">
        <v>204</v>
      </c>
      <c r="C32" s="7" t="s">
        <v>62</v>
      </c>
      <c r="D32" s="7" t="s">
        <v>62</v>
      </c>
      <c r="E32" s="7" t="s">
        <v>58</v>
      </c>
      <c r="F32" s="7"/>
      <c r="G32" s="7" t="s">
        <v>197</v>
      </c>
      <c r="H32" s="7" t="s">
        <v>198</v>
      </c>
      <c r="I32" s="7">
        <v>20220718.101401001</v>
      </c>
      <c r="J32" s="7" t="s">
        <v>186</v>
      </c>
      <c r="K32" s="7" t="s">
        <v>155</v>
      </c>
      <c r="L32" s="7" t="s">
        <v>205</v>
      </c>
      <c r="M32" s="7" t="s">
        <v>201</v>
      </c>
      <c r="N32" s="7"/>
      <c r="O32" s="124" t="s">
        <v>206</v>
      </c>
      <c r="P32" s="7"/>
      <c r="Q32" s="7" t="s">
        <v>207</v>
      </c>
      <c r="R32" s="96"/>
      <c r="S32" s="96"/>
      <c r="T32" s="96"/>
      <c r="U32" s="96"/>
    </row>
    <row r="33" spans="1:21" s="111" customFormat="1" x14ac:dyDescent="0.25">
      <c r="A33" s="152"/>
      <c r="B33" s="44" t="s">
        <v>208</v>
      </c>
      <c r="C33" s="7" t="s">
        <v>84</v>
      </c>
      <c r="D33" s="7" t="s">
        <v>96</v>
      </c>
      <c r="E33" s="7" t="s">
        <v>58</v>
      </c>
      <c r="F33" s="7"/>
      <c r="G33" s="7" t="s">
        <v>197</v>
      </c>
      <c r="H33" s="7" t="s">
        <v>198</v>
      </c>
      <c r="I33" s="7">
        <v>20220719.050140001</v>
      </c>
      <c r="J33" s="7" t="s">
        <v>199</v>
      </c>
      <c r="K33" s="7" t="s">
        <v>155</v>
      </c>
      <c r="L33" s="7" t="s">
        <v>205</v>
      </c>
      <c r="M33" s="7" t="s">
        <v>201</v>
      </c>
      <c r="N33" s="7"/>
      <c r="O33" s="124" t="s">
        <v>209</v>
      </c>
      <c r="P33" s="7"/>
      <c r="Q33" s="7" t="s">
        <v>210</v>
      </c>
      <c r="R33" s="96"/>
      <c r="S33" s="96"/>
      <c r="T33" s="96"/>
      <c r="U33" s="96"/>
    </row>
    <row r="34" spans="1:21" s="111" customFormat="1" x14ac:dyDescent="0.25">
      <c r="A34" s="152"/>
      <c r="B34" s="44" t="str">
        <f t="shared" ref="B34:B47" si="2">CONCATENATE(E34,"_",C34,"_",F34)</f>
        <v>MPC11_BFT1_</v>
      </c>
      <c r="C34" s="7" t="s">
        <v>63</v>
      </c>
      <c r="D34" s="7" t="s">
        <v>63</v>
      </c>
      <c r="E34" s="7" t="s">
        <v>81</v>
      </c>
      <c r="F34" s="7"/>
      <c r="G34" s="7" t="s">
        <v>142</v>
      </c>
      <c r="H34" s="7" t="s">
        <v>134</v>
      </c>
      <c r="I34" s="7">
        <v>20220709.160310999</v>
      </c>
      <c r="J34" s="7" t="s">
        <v>121</v>
      </c>
      <c r="K34" s="7" t="s">
        <v>129</v>
      </c>
      <c r="L34" s="7" t="s">
        <v>147</v>
      </c>
      <c r="M34" s="7" t="s">
        <v>201</v>
      </c>
      <c r="N34" s="7"/>
      <c r="O34" s="124" t="s">
        <v>149</v>
      </c>
      <c r="P34" s="7"/>
      <c r="Q34" s="7" t="s">
        <v>150</v>
      </c>
      <c r="R34" s="96"/>
      <c r="S34" s="96"/>
      <c r="T34" s="96"/>
      <c r="U34" s="96"/>
    </row>
    <row r="35" spans="1:21" s="111" customFormat="1" x14ac:dyDescent="0.25">
      <c r="A35" s="152"/>
      <c r="B35" s="44" t="str">
        <f t="shared" si="2"/>
        <v>MPC11_BFT2_</v>
      </c>
      <c r="C35" s="7" t="s">
        <v>71</v>
      </c>
      <c r="D35" s="7" t="s">
        <v>71</v>
      </c>
      <c r="E35" s="7" t="s">
        <v>81</v>
      </c>
      <c r="F35" s="7"/>
      <c r="G35" s="7" t="s">
        <v>142</v>
      </c>
      <c r="H35" s="7" t="s">
        <v>134</v>
      </c>
      <c r="I35" s="7">
        <v>20220709.192504998</v>
      </c>
      <c r="J35" s="7" t="s">
        <v>121</v>
      </c>
      <c r="K35" s="7" t="s">
        <v>129</v>
      </c>
      <c r="L35" s="7" t="s">
        <v>143</v>
      </c>
      <c r="M35" s="7" t="s">
        <v>201</v>
      </c>
      <c r="N35" s="7"/>
      <c r="O35" s="124" t="s">
        <v>145</v>
      </c>
      <c r="P35" s="7"/>
      <c r="Q35" s="7" t="s">
        <v>148</v>
      </c>
      <c r="R35" s="96"/>
      <c r="S35" s="96"/>
      <c r="T35" s="96"/>
      <c r="U35" s="96"/>
    </row>
    <row r="36" spans="1:21" s="111" customFormat="1" x14ac:dyDescent="0.25">
      <c r="A36" s="152"/>
      <c r="B36" s="44" t="str">
        <f t="shared" si="2"/>
        <v>MPC11_SLT_</v>
      </c>
      <c r="C36" s="7" t="s">
        <v>72</v>
      </c>
      <c r="D36" s="7" t="s">
        <v>72</v>
      </c>
      <c r="E36" s="7" t="s">
        <v>81</v>
      </c>
      <c r="F36" s="7"/>
      <c r="G36" s="8" t="s">
        <v>142</v>
      </c>
      <c r="H36" s="7" t="s">
        <v>134</v>
      </c>
      <c r="I36" s="7">
        <v>20220711.015301999</v>
      </c>
      <c r="J36" s="7" t="s">
        <v>121</v>
      </c>
      <c r="K36" s="7" t="s">
        <v>129</v>
      </c>
      <c r="L36" s="7" t="s">
        <v>143</v>
      </c>
      <c r="M36" s="7" t="s">
        <v>201</v>
      </c>
      <c r="N36" s="7"/>
      <c r="O36" s="124" t="s">
        <v>133</v>
      </c>
      <c r="P36" s="7"/>
      <c r="Q36" s="7" t="s">
        <v>144</v>
      </c>
      <c r="R36" s="96"/>
      <c r="S36" s="96"/>
      <c r="T36" s="96"/>
      <c r="U36" s="96"/>
    </row>
    <row r="37" spans="1:21" s="111" customFormat="1" x14ac:dyDescent="0.25">
      <c r="A37" s="152"/>
      <c r="B37" s="44" t="str">
        <f t="shared" si="2"/>
        <v>SFB2_BFT1_</v>
      </c>
      <c r="C37" s="7" t="s">
        <v>63</v>
      </c>
      <c r="D37" s="7" t="s">
        <v>63</v>
      </c>
      <c r="E37" s="7" t="s">
        <v>59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96"/>
      <c r="S37" s="96"/>
      <c r="T37" s="96"/>
      <c r="U37" s="96"/>
    </row>
    <row r="38" spans="1:21" s="111" customFormat="1" x14ac:dyDescent="0.25">
      <c r="A38" s="152"/>
      <c r="B38" s="44" t="str">
        <f t="shared" si="2"/>
        <v>REMX2K-X8-128_RE_FCT1_</v>
      </c>
      <c r="C38" s="7" t="s">
        <v>152</v>
      </c>
      <c r="D38" s="7" t="s">
        <v>152</v>
      </c>
      <c r="E38" s="120" t="s">
        <v>211</v>
      </c>
      <c r="F38" s="7"/>
      <c r="G38" s="7" t="s">
        <v>153</v>
      </c>
      <c r="H38" s="7" t="s">
        <v>154</v>
      </c>
      <c r="I38" s="7">
        <v>20220711.151804</v>
      </c>
      <c r="J38" s="7" t="s">
        <v>121</v>
      </c>
      <c r="K38" s="7" t="s">
        <v>155</v>
      </c>
      <c r="L38" s="7" t="s">
        <v>156</v>
      </c>
      <c r="M38" s="7" t="s">
        <v>201</v>
      </c>
      <c r="N38" s="7"/>
      <c r="O38" s="7" t="s">
        <v>157</v>
      </c>
      <c r="P38" s="7"/>
      <c r="Q38" s="7" t="s">
        <v>158</v>
      </c>
      <c r="R38" s="96"/>
      <c r="S38" s="96"/>
      <c r="T38" s="96"/>
      <c r="U38" s="96"/>
    </row>
    <row r="39" spans="1:21" s="111" customFormat="1" x14ac:dyDescent="0.25">
      <c r="A39" s="152"/>
      <c r="B39" s="44" t="str">
        <f t="shared" si="2"/>
        <v>REMX2K-X8-128_RE_FCT2_</v>
      </c>
      <c r="C39" s="7" t="s">
        <v>68</v>
      </c>
      <c r="D39" s="7" t="s">
        <v>68</v>
      </c>
      <c r="E39" s="120" t="s">
        <v>211</v>
      </c>
      <c r="F39" s="7"/>
      <c r="G39" s="7" t="s">
        <v>153</v>
      </c>
      <c r="H39" s="7" t="s">
        <v>154</v>
      </c>
      <c r="I39" s="7">
        <v>20220714.104352999</v>
      </c>
      <c r="J39" s="7" t="s">
        <v>121</v>
      </c>
      <c r="K39" s="7" t="s">
        <v>155</v>
      </c>
      <c r="L39" s="7" t="s">
        <v>156</v>
      </c>
      <c r="M39" s="7" t="s">
        <v>201</v>
      </c>
      <c r="N39" s="7"/>
      <c r="O39" s="7" t="s">
        <v>159</v>
      </c>
      <c r="P39" s="7"/>
      <c r="Q39" s="7" t="s">
        <v>160</v>
      </c>
      <c r="R39" s="96"/>
      <c r="S39" s="96"/>
      <c r="T39" s="96"/>
      <c r="U39" s="96"/>
    </row>
    <row r="40" spans="1:21" s="111" customFormat="1" x14ac:dyDescent="0.25">
      <c r="A40" s="152"/>
      <c r="B40" s="44" t="str">
        <f t="shared" si="2"/>
        <v>REMX2K-X8-128_SAT_</v>
      </c>
      <c r="C40" s="7" t="s">
        <v>69</v>
      </c>
      <c r="D40" s="7" t="s">
        <v>69</v>
      </c>
      <c r="E40" s="120" t="s">
        <v>211</v>
      </c>
      <c r="F40" s="7"/>
      <c r="G40" s="7" t="s">
        <v>153</v>
      </c>
      <c r="H40" s="7" t="s">
        <v>154</v>
      </c>
      <c r="I40" s="7">
        <v>20220717.134953</v>
      </c>
      <c r="J40" s="7" t="s">
        <v>186</v>
      </c>
      <c r="K40" s="7" t="s">
        <v>155</v>
      </c>
      <c r="L40" s="7" t="s">
        <v>212</v>
      </c>
      <c r="M40" s="7" t="s">
        <v>201</v>
      </c>
      <c r="N40" s="7"/>
      <c r="O40" s="7" t="s">
        <v>213</v>
      </c>
      <c r="P40" s="7"/>
      <c r="Q40" s="7" t="s">
        <v>214</v>
      </c>
      <c r="R40" s="96"/>
      <c r="S40" s="96"/>
      <c r="T40" s="96"/>
      <c r="U40" s="96"/>
    </row>
    <row r="41" spans="1:21" s="111" customFormat="1" x14ac:dyDescent="0.25">
      <c r="A41" s="152"/>
      <c r="B41" s="44" t="str">
        <f t="shared" si="2"/>
        <v>REMX2K-X8-128_RIT_</v>
      </c>
      <c r="C41" s="7" t="s">
        <v>62</v>
      </c>
      <c r="D41" s="7" t="s">
        <v>62</v>
      </c>
      <c r="E41" s="120" t="s">
        <v>211</v>
      </c>
      <c r="F41" s="7"/>
      <c r="G41" s="7" t="s">
        <v>153</v>
      </c>
      <c r="H41" s="7" t="s">
        <v>154</v>
      </c>
      <c r="I41" s="7">
        <v>20220718.101401001</v>
      </c>
      <c r="J41" s="7" t="s">
        <v>186</v>
      </c>
      <c r="K41" s="7" t="s">
        <v>155</v>
      </c>
      <c r="L41" s="7" t="s">
        <v>205</v>
      </c>
      <c r="M41" s="7" t="s">
        <v>201</v>
      </c>
      <c r="N41" s="7"/>
      <c r="O41" s="7" t="s">
        <v>206</v>
      </c>
      <c r="P41" s="7"/>
      <c r="Q41" s="7" t="s">
        <v>207</v>
      </c>
      <c r="R41" s="96"/>
      <c r="S41" s="96"/>
      <c r="T41" s="96"/>
      <c r="U41" s="96"/>
    </row>
    <row r="42" spans="1:21" s="111" customFormat="1" x14ac:dyDescent="0.25">
      <c r="A42" s="152"/>
      <c r="B42" s="44" t="str">
        <f t="shared" si="2"/>
        <v>REMX2K-X8-128_FST_S_</v>
      </c>
      <c r="C42" s="7" t="s">
        <v>84</v>
      </c>
      <c r="D42" s="7" t="s">
        <v>84</v>
      </c>
      <c r="E42" s="120" t="s">
        <v>211</v>
      </c>
      <c r="F42" s="7"/>
      <c r="G42" s="7" t="s">
        <v>153</v>
      </c>
      <c r="H42" s="7" t="s">
        <v>154</v>
      </c>
      <c r="I42" s="7">
        <v>20220719.050140001</v>
      </c>
      <c r="J42" s="7" t="s">
        <v>199</v>
      </c>
      <c r="K42" s="7" t="s">
        <v>155</v>
      </c>
      <c r="L42" s="7" t="s">
        <v>205</v>
      </c>
      <c r="M42" s="7" t="s">
        <v>201</v>
      </c>
      <c r="N42" s="7"/>
      <c r="O42" s="7" t="s">
        <v>215</v>
      </c>
      <c r="P42" s="7"/>
      <c r="Q42" s="7" t="s">
        <v>210</v>
      </c>
      <c r="R42" s="96"/>
      <c r="S42" s="96"/>
      <c r="T42" s="96"/>
      <c r="U42" s="96"/>
    </row>
    <row r="43" spans="1:21" s="111" customFormat="1" x14ac:dyDescent="0.25">
      <c r="A43" s="152"/>
      <c r="B43" s="44" t="str">
        <f t="shared" si="2"/>
        <v>MIC_PICTEST_</v>
      </c>
      <c r="C43" s="7" t="s">
        <v>66</v>
      </c>
      <c r="D43" s="7" t="s">
        <v>66</v>
      </c>
      <c r="E43" s="7" t="s">
        <v>216</v>
      </c>
      <c r="F43" s="7"/>
      <c r="G43" s="7" t="s">
        <v>217</v>
      </c>
      <c r="H43" s="7" t="s">
        <v>218</v>
      </c>
      <c r="I43" s="7">
        <v>20220716.181150001</v>
      </c>
      <c r="J43" s="7" t="s">
        <v>186</v>
      </c>
      <c r="K43" s="7" t="s">
        <v>155</v>
      </c>
      <c r="L43" s="7" t="s">
        <v>219</v>
      </c>
      <c r="M43" s="7" t="s">
        <v>201</v>
      </c>
      <c r="N43" s="7"/>
      <c r="O43" s="7" t="s">
        <v>220</v>
      </c>
      <c r="P43" s="7"/>
      <c r="Q43" s="7" t="s">
        <v>221</v>
      </c>
      <c r="R43" s="96"/>
      <c r="S43" s="96"/>
      <c r="T43" s="96"/>
      <c r="U43" s="96"/>
    </row>
    <row r="44" spans="1:21" s="111" customFormat="1" x14ac:dyDescent="0.25">
      <c r="A44" s="152"/>
      <c r="B44" s="44" t="str">
        <f t="shared" si="2"/>
        <v>MIC_RIT_</v>
      </c>
      <c r="C44" s="7" t="s">
        <v>62</v>
      </c>
      <c r="D44" s="7" t="s">
        <v>62</v>
      </c>
      <c r="E44" s="7" t="s">
        <v>216</v>
      </c>
      <c r="F44" s="7"/>
      <c r="G44" s="7" t="s">
        <v>217</v>
      </c>
      <c r="H44" s="7" t="s">
        <v>218</v>
      </c>
      <c r="I44" s="7">
        <v>20220718.101401001</v>
      </c>
      <c r="J44" s="7" t="s">
        <v>186</v>
      </c>
      <c r="K44" s="7" t="s">
        <v>155</v>
      </c>
      <c r="L44" s="7" t="s">
        <v>205</v>
      </c>
      <c r="M44" s="7" t="s">
        <v>201</v>
      </c>
      <c r="N44" s="7"/>
      <c r="O44" s="7" t="s">
        <v>206</v>
      </c>
      <c r="P44" s="7"/>
      <c r="Q44" s="7" t="s">
        <v>207</v>
      </c>
      <c r="R44" s="96"/>
      <c r="S44" s="96"/>
      <c r="T44" s="96"/>
      <c r="U44" s="96"/>
    </row>
    <row r="45" spans="1:21" s="111" customFormat="1" x14ac:dyDescent="0.25">
      <c r="A45" s="152"/>
      <c r="B45" s="44" t="str">
        <f t="shared" si="2"/>
        <v>MIC_FST_S_</v>
      </c>
      <c r="C45" s="7" t="s">
        <v>84</v>
      </c>
      <c r="D45" s="7" t="s">
        <v>96</v>
      </c>
      <c r="E45" s="7" t="s">
        <v>216</v>
      </c>
      <c r="F45" s="7"/>
      <c r="G45" s="7" t="s">
        <v>217</v>
      </c>
      <c r="H45" s="7" t="s">
        <v>218</v>
      </c>
      <c r="I45" s="7">
        <v>20220719.050140001</v>
      </c>
      <c r="J45" s="7" t="s">
        <v>199</v>
      </c>
      <c r="K45" s="7" t="s">
        <v>155</v>
      </c>
      <c r="L45" s="7" t="s">
        <v>205</v>
      </c>
      <c r="M45" s="7" t="s">
        <v>201</v>
      </c>
      <c r="N45" s="7"/>
      <c r="O45" s="7" t="s">
        <v>209</v>
      </c>
      <c r="P45" s="7"/>
      <c r="Q45" s="7" t="s">
        <v>210</v>
      </c>
      <c r="R45" s="96"/>
      <c r="S45" s="96"/>
      <c r="T45" s="96"/>
      <c r="U45" s="96"/>
    </row>
    <row r="46" spans="1:21" s="111" customFormat="1" ht="15" customHeight="1" x14ac:dyDescent="0.25">
      <c r="A46" s="152"/>
      <c r="B46" s="44" t="str">
        <f t="shared" si="2"/>
        <v>SFB3_BFT2_</v>
      </c>
      <c r="C46" s="7" t="s">
        <v>71</v>
      </c>
      <c r="D46" s="7" t="s">
        <v>71</v>
      </c>
      <c r="E46" s="7" t="s">
        <v>60</v>
      </c>
      <c r="F46" s="7"/>
      <c r="G46" s="7" t="s">
        <v>141</v>
      </c>
      <c r="H46" s="7" t="s">
        <v>136</v>
      </c>
      <c r="I46" s="7">
        <v>20220710.022601999</v>
      </c>
      <c r="J46" s="7" t="s">
        <v>121</v>
      </c>
      <c r="K46" s="7" t="s">
        <v>129</v>
      </c>
      <c r="L46" s="7" t="s">
        <v>143</v>
      </c>
      <c r="M46" s="7" t="s">
        <v>201</v>
      </c>
      <c r="N46" s="7"/>
      <c r="O46" s="124" t="s">
        <v>145</v>
      </c>
      <c r="P46" s="7"/>
      <c r="Q46" s="7" t="s">
        <v>146</v>
      </c>
      <c r="R46" s="96"/>
      <c r="S46" s="96"/>
      <c r="T46" s="96"/>
      <c r="U46" s="96"/>
    </row>
    <row r="47" spans="1:21" s="111" customFormat="1" x14ac:dyDescent="0.25">
      <c r="A47" s="153" t="s">
        <v>13</v>
      </c>
      <c r="B47" s="110" t="str">
        <f t="shared" si="2"/>
        <v>MX104_FST_S_</v>
      </c>
      <c r="C47" s="96" t="s">
        <v>84</v>
      </c>
      <c r="D47" s="96" t="s">
        <v>84</v>
      </c>
      <c r="E47" s="96" t="s">
        <v>103</v>
      </c>
      <c r="F47" s="96"/>
      <c r="G47" s="96"/>
      <c r="H47" s="96"/>
      <c r="I47" s="96">
        <v>20220709.222615998</v>
      </c>
      <c r="J47" s="96" t="s">
        <v>121</v>
      </c>
      <c r="K47" s="96" t="s">
        <v>161</v>
      </c>
      <c r="L47" s="96" t="s">
        <v>120</v>
      </c>
      <c r="M47" s="96" t="s">
        <v>76</v>
      </c>
      <c r="N47" s="96"/>
      <c r="O47" s="96" t="s">
        <v>162</v>
      </c>
      <c r="P47" s="96"/>
      <c r="Q47" s="96" t="s">
        <v>163</v>
      </c>
      <c r="R47" s="96"/>
      <c r="S47" s="96"/>
      <c r="T47" s="96"/>
      <c r="U47" s="96"/>
    </row>
    <row r="48" spans="1:21" s="111" customFormat="1" x14ac:dyDescent="0.25">
      <c r="A48" s="153"/>
      <c r="B48" s="110" t="s">
        <v>230</v>
      </c>
      <c r="C48" s="96" t="s">
        <v>84</v>
      </c>
      <c r="D48" s="96" t="s">
        <v>84</v>
      </c>
      <c r="E48" s="96" t="s">
        <v>230</v>
      </c>
      <c r="F48" s="96"/>
      <c r="G48" s="96" t="s">
        <v>233</v>
      </c>
      <c r="H48" s="96" t="s">
        <v>234</v>
      </c>
      <c r="I48" s="96">
        <v>20220726.091921002</v>
      </c>
      <c r="J48" s="96" t="s">
        <v>235</v>
      </c>
      <c r="K48" s="96" t="s">
        <v>236</v>
      </c>
      <c r="L48" s="96" t="s">
        <v>237</v>
      </c>
      <c r="M48" s="96" t="s">
        <v>77</v>
      </c>
      <c r="N48" s="96"/>
      <c r="O48" s="96" t="s">
        <v>238</v>
      </c>
      <c r="P48" s="96"/>
      <c r="Q48" s="96" t="s">
        <v>239</v>
      </c>
      <c r="R48" s="96"/>
      <c r="S48" s="96"/>
      <c r="T48" s="96"/>
      <c r="U48" s="96"/>
    </row>
    <row r="49" spans="1:21" s="111" customFormat="1" ht="30" x14ac:dyDescent="0.25">
      <c r="A49" s="153"/>
      <c r="B49" s="110" t="s">
        <v>240</v>
      </c>
      <c r="C49" s="96" t="s">
        <v>84</v>
      </c>
      <c r="D49" s="96" t="s">
        <v>84</v>
      </c>
      <c r="E49" s="123" t="s">
        <v>240</v>
      </c>
      <c r="F49" s="96"/>
      <c r="G49" s="96" t="s">
        <v>241</v>
      </c>
      <c r="H49" s="96" t="s">
        <v>252</v>
      </c>
      <c r="I49" s="96">
        <v>20220801.093628</v>
      </c>
      <c r="J49" s="96" t="s">
        <v>248</v>
      </c>
      <c r="K49" s="96" t="s">
        <v>161</v>
      </c>
      <c r="L49" s="96" t="s">
        <v>253</v>
      </c>
      <c r="M49" s="96" t="s">
        <v>77</v>
      </c>
      <c r="N49" s="96"/>
      <c r="O49" s="96" t="s">
        <v>254</v>
      </c>
      <c r="P49" s="96"/>
      <c r="Q49" s="123" t="s">
        <v>255</v>
      </c>
      <c r="R49" s="96"/>
      <c r="S49" s="96"/>
      <c r="T49" s="96"/>
      <c r="U49" s="96"/>
    </row>
    <row r="50" spans="1:21" s="111" customFormat="1" x14ac:dyDescent="0.25">
      <c r="A50" s="153"/>
      <c r="B50" s="110" t="str">
        <f t="shared" ref="B50:B55" si="3">CONCATENATE(E50,"_",C50,"_",F50)</f>
        <v>MX104_SWTEST_RE_MX_104</v>
      </c>
      <c r="C50" s="96" t="s">
        <v>74</v>
      </c>
      <c r="D50" s="96" t="s">
        <v>74</v>
      </c>
      <c r="E50" s="96" t="s">
        <v>103</v>
      </c>
      <c r="F50" s="96" t="s">
        <v>124</v>
      </c>
      <c r="G50" s="96" t="s">
        <v>103</v>
      </c>
      <c r="H50" s="96" t="s">
        <v>123</v>
      </c>
      <c r="I50" s="96">
        <v>20220710.033418</v>
      </c>
      <c r="J50" s="96" t="s">
        <v>121</v>
      </c>
      <c r="K50" s="96" t="s">
        <v>122</v>
      </c>
      <c r="L50" s="96" t="s">
        <v>120</v>
      </c>
      <c r="M50" s="96" t="s">
        <v>76</v>
      </c>
      <c r="N50" s="96"/>
      <c r="O50" s="123" t="s">
        <v>119</v>
      </c>
      <c r="P50" s="96"/>
      <c r="Q50" s="96" t="s">
        <v>164</v>
      </c>
      <c r="R50" s="96"/>
      <c r="S50" s="96"/>
      <c r="T50" s="96"/>
      <c r="U50" s="96"/>
    </row>
    <row r="51" spans="1:21" s="111" customFormat="1" ht="30" x14ac:dyDescent="0.25">
      <c r="A51" s="153"/>
      <c r="B51" s="110" t="str">
        <f t="shared" si="3"/>
        <v>MX104_PACKOUT_RE_MX_104</v>
      </c>
      <c r="C51" s="96" t="s">
        <v>104</v>
      </c>
      <c r="D51" s="96" t="s">
        <v>104</v>
      </c>
      <c r="E51" s="96" t="s">
        <v>103</v>
      </c>
      <c r="F51" s="96" t="s">
        <v>124</v>
      </c>
      <c r="G51" s="96" t="s">
        <v>103</v>
      </c>
      <c r="H51" s="96" t="s">
        <v>251</v>
      </c>
      <c r="I51" s="96">
        <v>20220731.134204</v>
      </c>
      <c r="J51" s="96" t="s">
        <v>248</v>
      </c>
      <c r="K51" s="96"/>
      <c r="L51" s="96"/>
      <c r="M51" s="96" t="s">
        <v>76</v>
      </c>
      <c r="N51" s="96"/>
      <c r="O51" s="96" t="s">
        <v>249</v>
      </c>
      <c r="P51" s="96"/>
      <c r="Q51" s="96" t="s">
        <v>250</v>
      </c>
      <c r="R51" s="96"/>
      <c r="S51" s="96"/>
      <c r="T51" s="96"/>
      <c r="U51" s="96"/>
    </row>
    <row r="52" spans="1:21" s="111" customFormat="1" x14ac:dyDescent="0.25">
      <c r="A52" s="153" t="s">
        <v>196</v>
      </c>
      <c r="B52" s="110" t="str">
        <f t="shared" si="3"/>
        <v>EX9214__</v>
      </c>
      <c r="C52" s="96"/>
      <c r="D52" s="96" t="s">
        <v>69</v>
      </c>
      <c r="E52" s="96" t="s">
        <v>171</v>
      </c>
      <c r="F52" s="96"/>
      <c r="G52" s="96" t="s">
        <v>171</v>
      </c>
      <c r="H52" s="96" t="s">
        <v>193</v>
      </c>
      <c r="I52" s="96">
        <v>20220716.221616998</v>
      </c>
      <c r="J52" s="96" t="s">
        <v>186</v>
      </c>
      <c r="K52" s="96" t="s">
        <v>194</v>
      </c>
      <c r="L52" s="96"/>
      <c r="M52" s="96" t="s">
        <v>76</v>
      </c>
      <c r="N52" s="96"/>
      <c r="O52" s="96" t="s">
        <v>195</v>
      </c>
      <c r="P52" s="96"/>
      <c r="Q52" s="96">
        <v>9.49</v>
      </c>
      <c r="R52" s="96"/>
      <c r="S52" s="96"/>
      <c r="T52" s="96"/>
      <c r="U52" s="96"/>
    </row>
    <row r="53" spans="1:21" s="111" customFormat="1" x14ac:dyDescent="0.25">
      <c r="A53" s="153"/>
      <c r="B53" s="110" t="str">
        <f t="shared" si="3"/>
        <v>EX9214__</v>
      </c>
      <c r="C53" s="96"/>
      <c r="D53" s="96" t="s">
        <v>62</v>
      </c>
      <c r="E53" s="96" t="s">
        <v>171</v>
      </c>
      <c r="F53" s="96"/>
      <c r="G53" s="96" t="s">
        <v>171</v>
      </c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s="111" customFormat="1" x14ac:dyDescent="0.25">
      <c r="A54" s="153"/>
      <c r="B54" s="110" t="str">
        <f t="shared" si="3"/>
        <v>EX9214__</v>
      </c>
      <c r="C54" s="96"/>
      <c r="D54" s="96" t="s">
        <v>84</v>
      </c>
      <c r="E54" s="96" t="s">
        <v>171</v>
      </c>
      <c r="F54" s="96"/>
      <c r="G54" s="96" t="s">
        <v>171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s="111" customFormat="1" x14ac:dyDescent="0.25">
      <c r="A55" s="153"/>
      <c r="B55" s="110" t="str">
        <f t="shared" si="3"/>
        <v>EX9214__</v>
      </c>
      <c r="C55" s="96"/>
      <c r="D55" s="96" t="s">
        <v>74</v>
      </c>
      <c r="E55" s="96" t="s">
        <v>171</v>
      </c>
      <c r="F55" s="96"/>
      <c r="G55" s="96" t="s">
        <v>171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</sheetData>
  <mergeCells count="5">
    <mergeCell ref="A9:A18"/>
    <mergeCell ref="A19:A30"/>
    <mergeCell ref="A31:A46"/>
    <mergeCell ref="A47:A51"/>
    <mergeCell ref="A52:A55"/>
  </mergeCells>
  <phoneticPr fontId="14" type="noConversion"/>
  <hyperlinks>
    <hyperlink ref="O24" r:id="rId1"/>
    <hyperlink ref="O19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topLeftCell="A4" zoomScale="70" zoomScaleNormal="70" workbookViewId="0">
      <selection activeCell="J6" sqref="J6"/>
    </sheetView>
  </sheetViews>
  <sheetFormatPr defaultColWidth="21" defaultRowHeight="15" x14ac:dyDescent="0.25"/>
  <cols>
    <col min="1" max="1" width="21" style="109"/>
    <col min="2" max="2" width="13.28515625" style="109" bestFit="1" customWidth="1"/>
    <col min="3" max="3" width="21" style="109"/>
    <col min="4" max="4" width="48.28515625" style="109" customWidth="1"/>
    <col min="5" max="6" width="21" style="109"/>
    <col min="7" max="7" width="68.42578125" style="109" customWidth="1"/>
    <col min="8" max="16384" width="21" style="109"/>
  </cols>
  <sheetData>
    <row r="2" spans="1:26" s="101" customFormat="1" ht="15" customHeight="1" x14ac:dyDescent="0.25">
      <c r="A2" s="48" t="s">
        <v>85</v>
      </c>
      <c r="B2" s="48" t="s">
        <v>86</v>
      </c>
      <c r="C2" s="48" t="s">
        <v>87</v>
      </c>
      <c r="D2" s="49" t="s">
        <v>88</v>
      </c>
      <c r="E2" s="50" t="s">
        <v>65</v>
      </c>
      <c r="F2" s="50" t="s">
        <v>89</v>
      </c>
      <c r="G2" s="50" t="s">
        <v>90</v>
      </c>
      <c r="H2" s="50" t="s">
        <v>91</v>
      </c>
      <c r="I2" s="50" t="s">
        <v>92</v>
      </c>
      <c r="J2" s="50" t="s">
        <v>93</v>
      </c>
      <c r="K2" s="50" t="s">
        <v>2</v>
      </c>
      <c r="L2" s="50" t="s">
        <v>94</v>
      </c>
      <c r="M2" s="48" t="s">
        <v>95</v>
      </c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s="101" customFormat="1" ht="178.5" x14ac:dyDescent="0.25">
      <c r="A3" s="52"/>
      <c r="B3" s="102">
        <v>20220712.013943002</v>
      </c>
      <c r="C3" s="54"/>
      <c r="D3" s="55" t="s">
        <v>165</v>
      </c>
      <c r="E3" s="56" t="s">
        <v>103</v>
      </c>
      <c r="F3" s="56" t="s">
        <v>104</v>
      </c>
      <c r="G3" s="55" t="s">
        <v>166</v>
      </c>
      <c r="H3" s="58" t="s">
        <v>121</v>
      </c>
      <c r="I3" s="52"/>
      <c r="J3" s="52"/>
      <c r="K3" s="54"/>
      <c r="L3" s="54"/>
      <c r="M3" s="59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s="101" customFormat="1" ht="409.5" x14ac:dyDescent="0.25">
      <c r="A4" s="52"/>
      <c r="B4" s="96">
        <v>20220721.175427999</v>
      </c>
      <c r="C4" s="52"/>
      <c r="D4" s="55" t="s">
        <v>242</v>
      </c>
      <c r="E4" s="56" t="s">
        <v>231</v>
      </c>
      <c r="F4" s="56" t="s">
        <v>84</v>
      </c>
      <c r="G4" s="55" t="s">
        <v>244</v>
      </c>
      <c r="H4" s="58" t="s">
        <v>245</v>
      </c>
      <c r="I4" s="52"/>
      <c r="J4" s="52"/>
      <c r="K4" s="54"/>
      <c r="L4" s="52"/>
      <c r="M4" s="59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spans="1:26" s="101" customFormat="1" ht="89.25" x14ac:dyDescent="0.25">
      <c r="A5" s="52"/>
      <c r="B5" s="128">
        <v>20220726.091921002</v>
      </c>
      <c r="C5" s="52"/>
      <c r="D5" s="55" t="s">
        <v>243</v>
      </c>
      <c r="E5" s="56" t="s">
        <v>230</v>
      </c>
      <c r="F5" s="56" t="s">
        <v>84</v>
      </c>
      <c r="G5" s="55" t="s">
        <v>246</v>
      </c>
      <c r="H5" s="129" t="s">
        <v>247</v>
      </c>
      <c r="I5" s="52"/>
      <c r="J5" s="52"/>
      <c r="K5" s="54"/>
      <c r="L5" s="52"/>
      <c r="M5" s="55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spans="1:26" s="101" customFormat="1" ht="382.5" x14ac:dyDescent="0.25">
      <c r="A6" s="52"/>
      <c r="B6" s="131">
        <v>20220801.093628</v>
      </c>
      <c r="C6" s="52"/>
      <c r="D6" s="55" t="s">
        <v>256</v>
      </c>
      <c r="E6" s="56" t="s">
        <v>231</v>
      </c>
      <c r="F6" s="56" t="s">
        <v>84</v>
      </c>
      <c r="G6" s="55" t="s">
        <v>257</v>
      </c>
      <c r="H6" s="61" t="s">
        <v>248</v>
      </c>
      <c r="I6" s="76"/>
      <c r="J6" s="76"/>
      <c r="K6" s="77"/>
      <c r="L6" s="76"/>
      <c r="M6" s="103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spans="1:26" s="101" customFormat="1" x14ac:dyDescent="0.25">
      <c r="A7" s="52"/>
      <c r="B7" s="52"/>
      <c r="C7" s="52"/>
      <c r="D7" s="52"/>
      <c r="E7" s="56"/>
      <c r="F7" s="56"/>
      <c r="G7" s="52"/>
      <c r="H7" s="86"/>
      <c r="I7" s="82"/>
      <c r="J7" s="104"/>
      <c r="K7" s="104"/>
      <c r="L7" s="104"/>
      <c r="M7" s="104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spans="1:26" s="101" customFormat="1" x14ac:dyDescent="0.25">
      <c r="A8" s="64"/>
      <c r="B8" s="52"/>
      <c r="C8" s="64"/>
      <c r="D8" s="64"/>
      <c r="E8" s="52"/>
      <c r="F8" s="52"/>
      <c r="G8" s="105"/>
      <c r="H8" s="105"/>
      <c r="I8" s="106"/>
      <c r="J8" s="106"/>
      <c r="K8" s="80"/>
      <c r="L8" s="81"/>
      <c r="M8" s="106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1:26" s="101" customFormat="1" x14ac:dyDescent="0.25">
      <c r="A9" s="52"/>
      <c r="B9" s="67"/>
      <c r="C9" s="68"/>
      <c r="D9" s="68"/>
      <c r="E9" s="105"/>
      <c r="F9" s="56"/>
      <c r="G9" s="105"/>
      <c r="H9" s="107"/>
      <c r="I9" s="105"/>
      <c r="J9" s="105"/>
      <c r="K9" s="66"/>
      <c r="L9" s="52"/>
      <c r="M9" s="108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</sheetData>
  <conditionalFormatting sqref="L5">
    <cfRule type="cellIs" dxfId="1" priority="1" operator="equal">
      <formula>"closed"</formula>
    </cfRule>
  </conditionalFormatting>
  <conditionalFormatting sqref="L5">
    <cfRule type="cellIs" dxfId="0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8.17 Regression Plan</vt:lpstr>
      <vt:lpstr>Regression Status Summary</vt:lpstr>
      <vt:lpstr>Products validation result</vt:lpstr>
      <vt:lpstr>Products_issue summary</vt:lpstr>
      <vt:lpstr>Platforms validation result</vt:lpstr>
      <vt:lpstr>Platforms_issue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2022-08-15T10:31:48Z</dcterms:modified>
</cp:coreProperties>
</file>