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ong\Downloads\"/>
    </mc:Choice>
  </mc:AlternateContent>
  <bookViews>
    <workbookView xWindow="0" yWindow="0" windowWidth="19200" windowHeight="11610"/>
  </bookViews>
  <sheets>
    <sheet name="18" sheetId="1" r:id="rId1"/>
  </sheets>
  <definedNames>
    <definedName name="_xlnm.Print_Area" localSheetId="0">'18'!$A$1:$G$43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</calcChain>
</file>

<file path=xl/sharedStrings.xml><?xml version="1.0" encoding="utf-8"?>
<sst xmlns="http://schemas.openxmlformats.org/spreadsheetml/2006/main" count="160" uniqueCount="115">
  <si>
    <t>TRUNG TÂM THÚ CƯNG IVYVET</t>
  </si>
  <si>
    <t>SỐ 41, ĐÀO XUYÊN, ĐA TỐN, GIA LÂM, HÀ NỘI</t>
  </si>
  <si>
    <t>HOTLINE: 0899315115</t>
  </si>
  <si>
    <t>PHIẾU KẾT QỦA XÉT NGHIỆM MÁU</t>
  </si>
  <si>
    <t xml:space="preserve">ID: </t>
  </si>
  <si>
    <t>STT</t>
  </si>
  <si>
    <t>Danh mục xét nghiệm</t>
  </si>
  <si>
    <t>Kết quả</t>
  </si>
  <si>
    <t>Chỉ số bình thường</t>
  </si>
  <si>
    <t>Đơn vị</t>
  </si>
  <si>
    <t>Ghi chú</t>
  </si>
  <si>
    <t xml:space="preserve">Chó </t>
  </si>
  <si>
    <t>Mèo</t>
  </si>
  <si>
    <t>AST ( GOT)</t>
  </si>
  <si>
    <t>5-55</t>
  </si>
  <si>
    <t>10-100</t>
  </si>
  <si>
    <t>U/L</t>
  </si>
  <si>
    <t>bình thường</t>
  </si>
  <si>
    <t>ALT (GPT)</t>
  </si>
  <si>
    <t>tăng</t>
  </si>
  <si>
    <t>Ure máu</t>
  </si>
  <si>
    <t>2.5-9.6</t>
  </si>
  <si>
    <t>5-12.9</t>
  </si>
  <si>
    <t>mmol/L</t>
  </si>
  <si>
    <t>Creatinin máu</t>
  </si>
  <si>
    <t>44-138</t>
  </si>
  <si>
    <t>53-165</t>
  </si>
  <si>
    <t>μmol/L</t>
  </si>
  <si>
    <t>Bilirubin TP</t>
  </si>
  <si>
    <t>2.4-6</t>
  </si>
  <si>
    <t>0.2-0.68</t>
  </si>
  <si>
    <t>Bilirubin TT</t>
  </si>
  <si>
    <t>0-0.4</t>
  </si>
  <si>
    <t>0-0.2</t>
  </si>
  <si>
    <t>ALP</t>
  </si>
  <si>
    <t>10-150</t>
  </si>
  <si>
    <t>6-102</t>
  </si>
  <si>
    <t>GGT</t>
  </si>
  <si>
    <t>0-14</t>
  </si>
  <si>
    <t>1-10</t>
  </si>
  <si>
    <t>Huyết học</t>
  </si>
  <si>
    <t>Tổng phân tích máu :</t>
  </si>
  <si>
    <t>WBC - Số lượng bạch cầu</t>
  </si>
  <si>
    <t>6-17</t>
  </si>
  <si>
    <t>5.5-19.5</t>
  </si>
  <si>
    <t>giga/l</t>
  </si>
  <si>
    <t>RBC - Số lượng hồng cầu</t>
  </si>
  <si>
    <t>5.5-8.5</t>
  </si>
  <si>
    <t>4.6-10</t>
  </si>
  <si>
    <t>tera/l</t>
  </si>
  <si>
    <t>Hb - Số lượng huyết sắc tố</t>
  </si>
  <si>
    <t>110-190</t>
  </si>
  <si>
    <t>93-153</t>
  </si>
  <si>
    <t>g/L</t>
  </si>
  <si>
    <t>HCT - Thể tích hồng cầu</t>
  </si>
  <si>
    <t>39-56</t>
  </si>
  <si>
    <t>28-49</t>
  </si>
  <si>
    <t>%</t>
  </si>
  <si>
    <t>MCV - Thể tích trung bình HC</t>
  </si>
  <si>
    <t>62-72</t>
  </si>
  <si>
    <t>39-52</t>
  </si>
  <si>
    <t>fL</t>
  </si>
  <si>
    <t>MCH - Lượng Hb trung bình HC</t>
  </si>
  <si>
    <t>20-25</t>
  </si>
  <si>
    <t>13-21</t>
  </si>
  <si>
    <t>pg</t>
  </si>
  <si>
    <t>MCHC - Nồng độ Hb trung bình HC</t>
  </si>
  <si>
    <t>300-380</t>
  </si>
  <si>
    <t>RDW - Độ phân bố HC</t>
  </si>
  <si>
    <t>11-15.5</t>
  </si>
  <si>
    <t>14-18</t>
  </si>
  <si>
    <t>PLT - Số lượng tiểu cầu</t>
  </si>
  <si>
    <t>117-460</t>
  </si>
  <si>
    <t>100-514</t>
  </si>
  <si>
    <t>MPV - Thể tích trung bình TC</t>
  </si>
  <si>
    <t>6.1-10.1</t>
  </si>
  <si>
    <t>5-11.8</t>
  </si>
  <si>
    <t>PCT - Thể tích khối tiểu cầu</t>
  </si>
  <si>
    <t>0.1-1</t>
  </si>
  <si>
    <t>PDW - Độ phân bố TC</t>
  </si>
  <si>
    <t>14-31</t>
  </si>
  <si>
    <t>14-19</t>
  </si>
  <si>
    <t>Tỷ lệ % bạch cầu trung tính</t>
  </si>
  <si>
    <t>60-83</t>
  </si>
  <si>
    <t>35-85</t>
  </si>
  <si>
    <t>Tỷ lệ % bạch cầu Lympho(LYM%)</t>
  </si>
  <si>
    <t>12-30</t>
  </si>
  <si>
    <t>12-45</t>
  </si>
  <si>
    <t>Tỷ lệ % bạch cầu Mono (MID%)</t>
  </si>
  <si>
    <t>2-9</t>
  </si>
  <si>
    <t>Số lượng bạch cầu trung tính</t>
  </si>
  <si>
    <t>4.0-12.6</t>
  </si>
  <si>
    <t>2.1-15</t>
  </si>
  <si>
    <t>Số lượng bạch cầu Lympho</t>
  </si>
  <si>
    <t>0.8-5.1</t>
  </si>
  <si>
    <t>0.8-7.0</t>
  </si>
  <si>
    <t>Số lượng bạch cầu Mono</t>
  </si>
  <si>
    <t>0.0-1.8</t>
  </si>
  <si>
    <t>0.0-1.9</t>
  </si>
  <si>
    <t>Calci máu</t>
  </si>
  <si>
    <t>2.2-3</t>
  </si>
  <si>
    <t>2-2.7</t>
  </si>
  <si>
    <t>mmol/l</t>
  </si>
  <si>
    <t>Calci Ion</t>
  </si>
  <si>
    <t>1.24-1.43</t>
  </si>
  <si>
    <t>1.16-1.34</t>
  </si>
  <si>
    <t xml:space="preserve"> </t>
  </si>
  <si>
    <t>Họ tên chủ: Nguyễn P Thảo</t>
  </si>
  <si>
    <t>Tên thú cưng: Bin</t>
  </si>
  <si>
    <t>Giống: Fox sóc</t>
  </si>
  <si>
    <t>Giới tính: Đực</t>
  </si>
  <si>
    <t xml:space="preserve"> Ngày 19 tháng 07 năm 2022</t>
  </si>
  <si>
    <t>Cân nặng: 4.9 kg</t>
  </si>
  <si>
    <t>Tuổi:  : &gt; 1 tuổi</t>
  </si>
  <si>
    <t>SĐT: 0946161994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</si>
</sst>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</font>
    <font>
      <b/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i/>
      <u/>
      <sz val="14"/>
      <color theme="1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1"/>
      <color rgb="FFFF0000"/>
      <name val="Times New Roman"/>
      <family val="1"/>
    </font>
    <font>
      <b/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Border="1" applyAlignment="1"/>
    <xf numFmtId="0" fontId="4" fillId="0" borderId="0" xfId="0" applyFont="1"/>
    <xf numFmtId="49" fontId="5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/>
    <xf numFmtId="0" fontId="3" fillId="0" borderId="4" xfId="0" applyFont="1" applyBorder="1"/>
    <xf numFmtId="0" fontId="3" fillId="0" borderId="5" xfId="0" applyFont="1" applyBorder="1"/>
    <xf numFmtId="0" fontId="8" fillId="0" borderId="3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/>
    <xf numFmtId="0" fontId="1" fillId="0" borderId="0" xfId="0" applyFont="1" applyBorder="1"/>
    <xf numFmtId="0" fontId="3" fillId="0" borderId="5" xfId="0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5" fillId="0" borderId="3" xfId="0" applyFont="1" applyBorder="1" applyAlignment="1">
      <alignment horizontal="center"/>
    </xf>
    <xf numFmtId="0" fontId="3" fillId="0" borderId="8" xfId="0" applyFont="1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9" xfId="0" applyBorder="1"/>
    <xf numFmtId="49" fontId="3" fillId="0" borderId="0" xfId="0" applyNumberFormat="1" applyFont="1" applyBorder="1"/>
    <xf numFmtId="0" fontId="3" fillId="0" borderId="0" xfId="0" applyFont="1" applyAlignment="1">
      <alignment horizont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3" fillId="0" borderId="1" xfId="0" applyFont="1" applyBorder="1"/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left" vertical="center" wrapText="1"/>
    </xf>
    <xf numFmtId="0" fontId="6" fillId="0" borderId="0" xfId="1" applyBorder="1" applyAlignment="1" applyProtection="1">
      <alignment horizontal="center" vertical="center" wrapText="1"/>
    </xf>
    <xf numFmtId="0" fontId="11" fillId="0" borderId="5" xfId="0" applyFont="1" applyBorder="1" applyAlignment="1">
      <alignment vertical="center"/>
    </xf>
    <xf numFmtId="0" fontId="12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/>
    <xf numFmtId="0" fontId="14" fillId="0" borderId="0" xfId="0" applyFont="1" applyBorder="1" applyAlignment="1">
      <alignment horizontal="right" vertical="center" wrapText="1"/>
    </xf>
    <xf numFmtId="49" fontId="1" fillId="0" borderId="6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3" fillId="2" borderId="5" xfId="0" applyFont="1" applyFill="1" applyBorder="1" applyAlignment="1">
      <alignment wrapText="1"/>
    </xf>
    <xf numFmtId="49" fontId="3" fillId="2" borderId="6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1" fillId="2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wrapText="1"/>
    </xf>
    <xf numFmtId="49" fontId="3" fillId="0" borderId="6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Border="1"/>
    <xf numFmtId="0" fontId="8" fillId="3" borderId="13" xfId="0" applyFont="1" applyFill="1" applyBorder="1" applyAlignment="1">
      <alignment horizontal="center" wrapText="1"/>
    </xf>
    <xf numFmtId="49" fontId="3" fillId="0" borderId="1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5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49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35720</xdr:colOff>
      <xdr:row>0</xdr:row>
      <xdr:rowOff>11907</xdr:rowOff>
    </xdr:from>
    <xdr:to>
      <xdr:col>1</xdr:col>
      <xdr:colOff>690562</xdr:colOff>
      <xdr:row>4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20" y="11907"/>
          <a:ext cx="921542" cy="988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4" zoomScale="80" zoomScaleNormal="80" workbookViewId="0">
      <selection activeCell="S27" sqref="S27"/>
    </sheetView>
  </sheetViews>
  <sheetFormatPr defaultColWidth="8.85546875" defaultRowHeight="15.75" x14ac:dyDescent="0.25"/>
  <cols>
    <col min="1" max="1" width="4" style="1" customWidth="1"/>
    <col min="2" max="2" width="38.7109375" style="1" customWidth="1"/>
    <col min="3" max="3" width="10.5703125" style="62" bestFit="1" customWidth="1"/>
    <col min="4" max="4" width="10.42578125" style="64" customWidth="1"/>
    <col min="5" max="5" width="11.28515625" style="64" bestFit="1" customWidth="1"/>
    <col min="6" max="6" width="9.28515625" style="64" bestFit="1" customWidth="1"/>
    <col min="7" max="7" width="14.42578125" style="63" bestFit="1" customWidth="1"/>
    <col min="8" max="8" width="9.140625" style="1" customWidth="1"/>
    <col min="9" max="16384" width="8.85546875" style="1"/>
  </cols>
  <sheetData>
    <row r="1" spans="1:12" ht="18.75" customHeight="1" x14ac:dyDescent="0.3">
      <c r="B1" s="76" t="s">
        <v>0</v>
      </c>
      <c r="C1" s="76"/>
      <c r="D1" s="76"/>
      <c r="E1" s="76"/>
      <c r="F1" s="76"/>
      <c r="G1" s="76"/>
    </row>
    <row r="2" spans="1:12" ht="18.75" x14ac:dyDescent="0.3">
      <c r="A2" s="2"/>
      <c r="B2" s="77" t="s">
        <v>1</v>
      </c>
      <c r="C2" s="77"/>
      <c r="D2" s="77"/>
      <c r="E2" s="77"/>
      <c r="F2" s="77"/>
      <c r="G2" s="77"/>
    </row>
    <row r="3" spans="1:12" ht="18.75" x14ac:dyDescent="0.3">
      <c r="A3" s="2"/>
      <c r="B3" s="77" t="s">
        <v>2</v>
      </c>
      <c r="C3" s="77"/>
      <c r="D3" s="77"/>
      <c r="E3" s="77"/>
      <c r="F3" s="77"/>
      <c r="G3" s="77"/>
    </row>
    <row r="4" spans="1:12" ht="18.75" x14ac:dyDescent="0.3">
      <c r="A4" s="2"/>
      <c r="B4" s="2"/>
      <c r="C4" s="78"/>
      <c r="D4" s="78"/>
      <c r="E4" s="78"/>
      <c r="F4" s="78"/>
      <c r="G4" s="78"/>
    </row>
    <row r="5" spans="1:12" ht="31.5" customHeight="1" x14ac:dyDescent="0.3">
      <c r="A5" s="78" t="s">
        <v>3</v>
      </c>
      <c r="B5" s="78"/>
      <c r="C5" s="78"/>
      <c r="D5" s="78"/>
      <c r="E5" s="78"/>
      <c r="F5" s="78"/>
      <c r="G5" s="78"/>
    </row>
    <row r="6" spans="1:12" ht="23.25" customHeight="1" x14ac:dyDescent="0.3">
      <c r="A6" s="74" t="s">
        <v>107</v>
      </c>
      <c r="B6" s="74"/>
      <c r="C6" s="75" t="s">
        <v>114</v>
      </c>
      <c r="D6" s="75"/>
      <c r="E6" s="75"/>
      <c r="F6" s="75"/>
      <c r="G6" s="75"/>
    </row>
    <row r="7" spans="1:12" ht="23.25" customHeight="1" x14ac:dyDescent="0.3">
      <c r="A7" s="72" t="s">
        <v>108</v>
      </c>
      <c r="B7" s="72"/>
      <c r="C7" s="72" t="s">
        <v>4</v>
      </c>
      <c r="D7" s="72"/>
      <c r="E7" s="72" t="s">
        <v>109</v>
      </c>
      <c r="F7" s="72"/>
      <c r="G7" s="72"/>
    </row>
    <row r="8" spans="1:12" ht="23.25" customHeight="1" thickBot="1" x14ac:dyDescent="0.35">
      <c r="A8" s="73" t="s">
        <v>113</v>
      </c>
      <c r="B8" s="73"/>
      <c r="C8" s="73" t="s">
        <v>110</v>
      </c>
      <c r="D8" s="73"/>
      <c r="E8" s="74" t="s">
        <v>112</v>
      </c>
      <c r="F8" s="74"/>
      <c r="G8" s="3"/>
    </row>
    <row r="9" spans="1:12" s="4" customFormat="1" ht="18.75" customHeight="1" x14ac:dyDescent="0.25">
      <c r="A9" s="66" t="s">
        <v>5</v>
      </c>
      <c r="B9" s="68" t="s">
        <v>6</v>
      </c>
      <c r="C9" s="68" t="s">
        <v>7</v>
      </c>
      <c r="D9" s="70" t="s">
        <v>8</v>
      </c>
      <c r="E9" s="70"/>
      <c r="F9" s="70" t="s">
        <v>9</v>
      </c>
      <c r="G9" s="71" t="s">
        <v>10</v>
      </c>
    </row>
    <row r="10" spans="1:12" s="4" customFormat="1" ht="18.75" customHeight="1" x14ac:dyDescent="0.25">
      <c r="A10" s="67"/>
      <c r="B10" s="69"/>
      <c r="C10" s="69"/>
      <c r="D10" s="5" t="s">
        <v>11</v>
      </c>
      <c r="E10" s="5" t="s">
        <v>12</v>
      </c>
      <c r="F10" s="70"/>
      <c r="G10" s="71"/>
      <c r="K10" s="6"/>
      <c r="L10" s="6"/>
    </row>
    <row r="11" spans="1:12" ht="19.5" customHeight="1" x14ac:dyDescent="0.3">
      <c r="A11" s="7">
        <v>1</v>
      </c>
      <c r="B11" s="8" t="s">
        <v>13</v>
      </c>
      <c r="C11" s="9">
        <v>109.23</v>
      </c>
      <c r="D11" s="10" t="s">
        <v>14</v>
      </c>
      <c r="E11" s="11" t="s">
        <v>15</v>
      </c>
      <c r="F11" s="12" t="s">
        <v>16</v>
      </c>
      <c r="G11" s="13" t="s">
        <v>19</v>
      </c>
      <c r="J11" s="14"/>
    </row>
    <row r="12" spans="1:12" ht="19.5" customHeight="1" x14ac:dyDescent="0.3">
      <c r="A12" s="7">
        <v>2</v>
      </c>
      <c r="B12" s="15" t="s">
        <v>18</v>
      </c>
      <c r="C12" s="9">
        <v>65.319999999999993</v>
      </c>
      <c r="D12" s="10" t="s">
        <v>14</v>
      </c>
      <c r="E12" s="11" t="s">
        <v>15</v>
      </c>
      <c r="F12" s="12" t="s">
        <v>16</v>
      </c>
      <c r="G12" s="13" t="s">
        <v>19</v>
      </c>
    </row>
    <row r="13" spans="1:12" ht="18" customHeight="1" x14ac:dyDescent="0.3">
      <c r="A13" s="7">
        <v>3</v>
      </c>
      <c r="B13" s="15" t="s">
        <v>20</v>
      </c>
      <c r="C13" s="9">
        <v>5.86</v>
      </c>
      <c r="D13" s="10" t="s">
        <v>21</v>
      </c>
      <c r="E13" s="11" t="s">
        <v>22</v>
      </c>
      <c r="F13" s="12" t="s">
        <v>23</v>
      </c>
      <c r="G13" s="13" t="s">
        <v>17</v>
      </c>
    </row>
    <row r="14" spans="1:12" ht="18.75" customHeight="1" thickBot="1" x14ac:dyDescent="0.35">
      <c r="A14" s="16">
        <v>4</v>
      </c>
      <c r="B14" s="17" t="s">
        <v>24</v>
      </c>
      <c r="C14" s="9">
        <v>70.930000000000007</v>
      </c>
      <c r="D14" s="11" t="s">
        <v>25</v>
      </c>
      <c r="E14" s="11" t="s">
        <v>26</v>
      </c>
      <c r="F14" s="12" t="s">
        <v>27</v>
      </c>
      <c r="G14" s="13" t="s">
        <v>17</v>
      </c>
    </row>
    <row r="15" spans="1:12" s="2" customFormat="1" ht="21.75" hidden="1" customHeight="1" thickBot="1" x14ac:dyDescent="0.35">
      <c r="A15" s="7">
        <v>7</v>
      </c>
      <c r="B15" s="17" t="s">
        <v>28</v>
      </c>
      <c r="C15" s="18"/>
      <c r="D15" s="10" t="s">
        <v>29</v>
      </c>
      <c r="E15" s="11" t="s">
        <v>30</v>
      </c>
      <c r="F15" s="12" t="s">
        <v>27</v>
      </c>
      <c r="G15" s="19" t="str">
        <f>IF(G8="chó",(IF(C15&lt;2.4,"giảm",(IF(OR(C15&lt;6,C15=6),"bình thường","tăng")))),(IF(C15&lt;0.2,"giảm",(IF(OR(C15&lt;0.68,C15=0.68),"bình thường","tăng")))))</f>
        <v>giảm</v>
      </c>
    </row>
    <row r="16" spans="1:12" s="2" customFormat="1" ht="21.75" hidden="1" customHeight="1" thickBot="1" x14ac:dyDescent="0.35">
      <c r="A16" s="7">
        <v>8</v>
      </c>
      <c r="B16" s="17" t="s">
        <v>31</v>
      </c>
      <c r="C16" s="18"/>
      <c r="D16" s="10" t="s">
        <v>32</v>
      </c>
      <c r="E16" s="11" t="s">
        <v>33</v>
      </c>
      <c r="F16" s="12" t="s">
        <v>27</v>
      </c>
      <c r="G16" s="19" t="str">
        <f>IF(G8="chó",(IF(C16&lt;0,"giảm",(IF(OR(C16&lt;0.4,C16=0.4),"bình thường","tăng")))),(IF(C16&lt;0,"giảm",(IF(OR(C16&lt;0.2,C16=0.2),"bình thường","tăng")))))</f>
        <v>bình thường</v>
      </c>
    </row>
    <row r="17" spans="1:14" s="2" customFormat="1" ht="21.75" hidden="1" customHeight="1" thickBot="1" x14ac:dyDescent="0.35">
      <c r="A17" s="7">
        <v>9</v>
      </c>
      <c r="B17" s="17" t="s">
        <v>34</v>
      </c>
      <c r="C17" s="18"/>
      <c r="D17" s="10" t="s">
        <v>35</v>
      </c>
      <c r="E17" s="11" t="s">
        <v>36</v>
      </c>
      <c r="F17" s="12" t="s">
        <v>16</v>
      </c>
      <c r="G17" s="19" t="str">
        <f>IF(G8="chó",(IF(C17&lt;10,"giảm",(IF(OR(C17&lt;150,C17=150),"bình thường","tăng")))),(IF(C17&lt;6,"giảm",(IF(OR(C17&lt;102,C17=102),"bình thường","tăng")))))</f>
        <v>giảm</v>
      </c>
    </row>
    <row r="18" spans="1:14" s="2" customFormat="1" ht="21.75" hidden="1" customHeight="1" thickBot="1" x14ac:dyDescent="0.35">
      <c r="A18" s="7">
        <v>10</v>
      </c>
      <c r="B18" s="17" t="s">
        <v>37</v>
      </c>
      <c r="C18" s="18"/>
      <c r="D18" s="10" t="s">
        <v>38</v>
      </c>
      <c r="E18" s="11" t="s">
        <v>39</v>
      </c>
      <c r="F18" s="12" t="s">
        <v>16</v>
      </c>
      <c r="G18" s="19" t="str">
        <f>IF(G8="chó",(IF(C18&lt;0,"giảm",(IF(OR(C18&lt;14,C18=14),"bình thường","tăng")))),(IF(C18&lt;1,"giảm",(IF(OR(C18&lt;10,C18=10),"bình thường","tăng")))))</f>
        <v>giảm</v>
      </c>
    </row>
    <row r="19" spans="1:14" ht="21.75" hidden="1" customHeight="1" x14ac:dyDescent="0.3">
      <c r="A19" s="20"/>
      <c r="B19" s="21"/>
      <c r="C19" s="22"/>
      <c r="D19" s="23"/>
      <c r="E19" s="23"/>
      <c r="F19" s="24"/>
      <c r="G19" s="22"/>
      <c r="J19" s="25"/>
      <c r="K19" s="25"/>
      <c r="L19" s="25"/>
      <c r="M19" s="25"/>
      <c r="N19" s="25"/>
    </row>
    <row r="20" spans="1:14" ht="21.75" hidden="1" customHeight="1" thickBot="1" x14ac:dyDescent="0.35">
      <c r="A20" s="2"/>
      <c r="B20" s="26"/>
      <c r="C20" s="22"/>
      <c r="D20" s="20"/>
      <c r="E20" s="2"/>
      <c r="F20" s="2"/>
      <c r="G20" s="27"/>
      <c r="J20" s="28"/>
      <c r="K20" s="29"/>
      <c r="L20" s="29"/>
      <c r="M20" s="29"/>
      <c r="N20" s="29"/>
    </row>
    <row r="21" spans="1:14" ht="21.75" customHeight="1" x14ac:dyDescent="0.3">
      <c r="A21" s="30"/>
      <c r="B21" s="31" t="s">
        <v>40</v>
      </c>
      <c r="C21" s="32"/>
      <c r="D21" s="33"/>
      <c r="E21" s="34"/>
      <c r="F21" s="34"/>
      <c r="G21" s="35"/>
      <c r="J21" s="28"/>
      <c r="K21" s="36"/>
      <c r="L21" s="29"/>
      <c r="M21" s="29"/>
      <c r="N21" s="37"/>
    </row>
    <row r="22" spans="1:14" ht="21.75" customHeight="1" x14ac:dyDescent="0.3">
      <c r="A22" s="7"/>
      <c r="B22" s="38" t="s">
        <v>41</v>
      </c>
      <c r="C22" s="39"/>
      <c r="D22" s="33"/>
      <c r="E22" s="33"/>
      <c r="F22" s="33"/>
      <c r="G22" s="40"/>
      <c r="J22" s="28"/>
      <c r="K22" s="36"/>
      <c r="L22" s="29"/>
      <c r="M22" s="29"/>
      <c r="N22" s="37"/>
    </row>
    <row r="23" spans="1:14" ht="21.75" customHeight="1" x14ac:dyDescent="0.3">
      <c r="A23" s="7">
        <v>1</v>
      </c>
      <c r="B23" s="15" t="s">
        <v>42</v>
      </c>
      <c r="C23" s="41">
        <v>18.600000000000001</v>
      </c>
      <c r="D23" s="42" t="s">
        <v>43</v>
      </c>
      <c r="E23" s="33" t="s">
        <v>44</v>
      </c>
      <c r="F23" s="33" t="s">
        <v>45</v>
      </c>
      <c r="G23" s="13" t="s">
        <v>19</v>
      </c>
      <c r="J23" s="28"/>
      <c r="K23" s="29"/>
      <c r="L23" s="29"/>
      <c r="M23" s="29"/>
      <c r="N23" s="37"/>
    </row>
    <row r="24" spans="1:14" ht="21.75" customHeight="1" x14ac:dyDescent="0.3">
      <c r="A24" s="7">
        <v>2</v>
      </c>
      <c r="B24" s="15" t="s">
        <v>46</v>
      </c>
      <c r="C24" s="41">
        <v>7</v>
      </c>
      <c r="D24" s="42" t="s">
        <v>47</v>
      </c>
      <c r="E24" s="33" t="s">
        <v>48</v>
      </c>
      <c r="F24" s="33" t="s">
        <v>49</v>
      </c>
      <c r="G24" s="13" t="s">
        <v>17</v>
      </c>
      <c r="J24" s="28"/>
      <c r="K24" s="36"/>
      <c r="L24" s="29"/>
      <c r="M24" s="29"/>
      <c r="N24" s="37"/>
    </row>
    <row r="25" spans="1:14" ht="21.75" customHeight="1" x14ac:dyDescent="0.3">
      <c r="A25" s="7">
        <v>3</v>
      </c>
      <c r="B25" s="15" t="s">
        <v>50</v>
      </c>
      <c r="C25" s="41">
        <v>162</v>
      </c>
      <c r="D25" s="42" t="s">
        <v>51</v>
      </c>
      <c r="E25" s="33" t="s">
        <v>52</v>
      </c>
      <c r="F25" s="33" t="s">
        <v>53</v>
      </c>
      <c r="G25" s="13" t="s">
        <v>17</v>
      </c>
      <c r="J25" s="28"/>
      <c r="K25" s="29"/>
      <c r="L25" s="29"/>
      <c r="M25" s="29"/>
      <c r="N25" s="29"/>
    </row>
    <row r="26" spans="1:14" ht="21.75" customHeight="1" x14ac:dyDescent="0.3">
      <c r="A26" s="7">
        <v>4</v>
      </c>
      <c r="B26" s="15" t="s">
        <v>54</v>
      </c>
      <c r="C26" s="41">
        <v>46.2</v>
      </c>
      <c r="D26" s="42" t="s">
        <v>55</v>
      </c>
      <c r="E26" s="33" t="s">
        <v>56</v>
      </c>
      <c r="F26" s="33" t="s">
        <v>57</v>
      </c>
      <c r="G26" s="13" t="s">
        <v>17</v>
      </c>
      <c r="J26" s="28"/>
      <c r="K26" s="29"/>
      <c r="L26" s="29"/>
      <c r="M26" s="29"/>
      <c r="N26" s="29"/>
    </row>
    <row r="27" spans="1:14" ht="21.75" customHeight="1" x14ac:dyDescent="0.3">
      <c r="A27" s="7">
        <v>5</v>
      </c>
      <c r="B27" s="15" t="s">
        <v>58</v>
      </c>
      <c r="C27" s="41">
        <v>66.099999999999994</v>
      </c>
      <c r="D27" s="42" t="s">
        <v>59</v>
      </c>
      <c r="E27" s="33" t="s">
        <v>60</v>
      </c>
      <c r="F27" s="33" t="s">
        <v>61</v>
      </c>
      <c r="G27" s="13" t="s">
        <v>17</v>
      </c>
      <c r="J27" s="28"/>
      <c r="K27" s="36"/>
      <c r="L27" s="29"/>
      <c r="M27" s="29"/>
      <c r="N27" s="37"/>
    </row>
    <row r="28" spans="1:14" ht="21.75" customHeight="1" x14ac:dyDescent="0.3">
      <c r="A28" s="7">
        <v>6</v>
      </c>
      <c r="B28" s="43" t="s">
        <v>62</v>
      </c>
      <c r="C28" s="41">
        <v>23.1</v>
      </c>
      <c r="D28" s="42" t="s">
        <v>63</v>
      </c>
      <c r="E28" s="33" t="s">
        <v>64</v>
      </c>
      <c r="F28" s="33" t="s">
        <v>65</v>
      </c>
      <c r="G28" s="13" t="s">
        <v>17</v>
      </c>
      <c r="J28" s="28"/>
      <c r="K28" s="29"/>
      <c r="L28" s="29"/>
      <c r="M28" s="29"/>
      <c r="N28" s="29"/>
    </row>
    <row r="29" spans="1:14" ht="21.75" customHeight="1" x14ac:dyDescent="0.3">
      <c r="A29" s="7">
        <v>7</v>
      </c>
      <c r="B29" s="44" t="s">
        <v>66</v>
      </c>
      <c r="C29" s="41">
        <v>350</v>
      </c>
      <c r="D29" s="42" t="s">
        <v>67</v>
      </c>
      <c r="E29" s="33" t="s">
        <v>67</v>
      </c>
      <c r="F29" s="33" t="s">
        <v>53</v>
      </c>
      <c r="G29" s="13" t="s">
        <v>17</v>
      </c>
      <c r="J29" s="28"/>
      <c r="K29" s="36"/>
      <c r="L29" s="29"/>
      <c r="M29" s="29"/>
      <c r="N29" s="37"/>
    </row>
    <row r="30" spans="1:14" ht="21.75" customHeight="1" x14ac:dyDescent="0.3">
      <c r="A30" s="7">
        <v>8</v>
      </c>
      <c r="B30" s="15" t="s">
        <v>68</v>
      </c>
      <c r="C30" s="41">
        <v>14.3</v>
      </c>
      <c r="D30" s="42" t="s">
        <v>69</v>
      </c>
      <c r="E30" s="33" t="s">
        <v>70</v>
      </c>
      <c r="F30" s="33" t="s">
        <v>57</v>
      </c>
      <c r="G30" s="13" t="s">
        <v>17</v>
      </c>
      <c r="J30" s="28"/>
      <c r="K30" s="45"/>
      <c r="L30" s="29"/>
      <c r="M30" s="29"/>
      <c r="N30" s="37"/>
    </row>
    <row r="31" spans="1:14" ht="21.75" customHeight="1" x14ac:dyDescent="0.3">
      <c r="A31" s="7">
        <v>9</v>
      </c>
      <c r="B31" s="15" t="s">
        <v>71</v>
      </c>
      <c r="C31" s="41">
        <v>214</v>
      </c>
      <c r="D31" s="42" t="s">
        <v>72</v>
      </c>
      <c r="E31" s="33" t="s">
        <v>73</v>
      </c>
      <c r="F31" s="33" t="s">
        <v>45</v>
      </c>
      <c r="G31" s="13" t="s">
        <v>17</v>
      </c>
      <c r="J31" s="28"/>
      <c r="K31" s="36"/>
      <c r="L31" s="29"/>
      <c r="M31" s="29"/>
      <c r="N31" s="37"/>
    </row>
    <row r="32" spans="1:14" ht="21.75" customHeight="1" x14ac:dyDescent="0.3">
      <c r="A32" s="7">
        <v>10</v>
      </c>
      <c r="B32" s="15" t="s">
        <v>74</v>
      </c>
      <c r="C32" s="41">
        <v>10.3</v>
      </c>
      <c r="D32" s="46" t="s">
        <v>75</v>
      </c>
      <c r="E32" s="47" t="s">
        <v>76</v>
      </c>
      <c r="F32" s="33" t="s">
        <v>61</v>
      </c>
      <c r="G32" s="13" t="s">
        <v>19</v>
      </c>
      <c r="J32" s="28"/>
      <c r="K32" s="45"/>
      <c r="L32" s="29"/>
      <c r="M32" s="29"/>
      <c r="N32" s="37"/>
    </row>
    <row r="33" spans="1:14" ht="21.75" customHeight="1" x14ac:dyDescent="0.3">
      <c r="A33" s="7">
        <v>11</v>
      </c>
      <c r="B33" s="15" t="s">
        <v>77</v>
      </c>
      <c r="C33" s="41">
        <v>0.22</v>
      </c>
      <c r="D33" s="46" t="s">
        <v>78</v>
      </c>
      <c r="E33" s="47" t="s">
        <v>78</v>
      </c>
      <c r="F33" s="33" t="s">
        <v>57</v>
      </c>
      <c r="G33" s="13" t="s">
        <v>17</v>
      </c>
      <c r="J33" s="28"/>
      <c r="K33" s="45"/>
      <c r="L33" s="29"/>
      <c r="M33" s="29"/>
      <c r="N33" s="37"/>
    </row>
    <row r="34" spans="1:14" ht="21.75" customHeight="1" x14ac:dyDescent="0.3">
      <c r="A34" s="7">
        <v>12</v>
      </c>
      <c r="B34" s="15" t="s">
        <v>79</v>
      </c>
      <c r="C34" s="41">
        <v>16.2</v>
      </c>
      <c r="D34" s="46" t="s">
        <v>80</v>
      </c>
      <c r="E34" s="47" t="s">
        <v>81</v>
      </c>
      <c r="F34" s="33" t="s">
        <v>57</v>
      </c>
      <c r="G34" s="13" t="s">
        <v>17</v>
      </c>
      <c r="J34" s="28"/>
      <c r="K34" s="36"/>
      <c r="L34" s="29"/>
      <c r="M34" s="29"/>
      <c r="N34" s="37"/>
    </row>
    <row r="35" spans="1:14" s="51" customFormat="1" ht="21.75" customHeight="1" x14ac:dyDescent="0.3">
      <c r="A35" s="7">
        <v>13</v>
      </c>
      <c r="B35" s="48" t="s">
        <v>82</v>
      </c>
      <c r="C35" s="41">
        <v>80.599999999999994</v>
      </c>
      <c r="D35" s="49" t="s">
        <v>83</v>
      </c>
      <c r="E35" s="47" t="s">
        <v>84</v>
      </c>
      <c r="F35" s="50" t="s">
        <v>57</v>
      </c>
      <c r="G35" s="13" t="s">
        <v>17</v>
      </c>
      <c r="J35" s="52"/>
      <c r="K35" s="53"/>
      <c r="L35" s="53"/>
      <c r="M35" s="53"/>
      <c r="N35" s="53"/>
    </row>
    <row r="36" spans="1:14" s="57" customFormat="1" ht="21.75" customHeight="1" x14ac:dyDescent="0.3">
      <c r="A36" s="7">
        <v>14</v>
      </c>
      <c r="B36" s="54" t="s">
        <v>85</v>
      </c>
      <c r="C36" s="41">
        <v>16.3</v>
      </c>
      <c r="D36" s="55" t="s">
        <v>86</v>
      </c>
      <c r="E36" s="56" t="s">
        <v>87</v>
      </c>
      <c r="F36" s="56" t="s">
        <v>57</v>
      </c>
      <c r="G36" s="13" t="s">
        <v>17</v>
      </c>
      <c r="J36" s="28"/>
      <c r="K36" s="29"/>
      <c r="L36" s="29"/>
      <c r="M36" s="29"/>
      <c r="N36" s="29"/>
    </row>
    <row r="37" spans="1:14" ht="21.75" customHeight="1" x14ac:dyDescent="0.3">
      <c r="A37" s="7">
        <v>15</v>
      </c>
      <c r="B37" s="15" t="s">
        <v>88</v>
      </c>
      <c r="C37" s="41">
        <v>3.1</v>
      </c>
      <c r="D37" s="42" t="s">
        <v>89</v>
      </c>
      <c r="E37" s="33" t="s">
        <v>89</v>
      </c>
      <c r="F37" s="33" t="s">
        <v>57</v>
      </c>
      <c r="G37" s="13" t="s">
        <v>17</v>
      </c>
      <c r="J37" s="28"/>
      <c r="K37" s="29"/>
      <c r="L37" s="29"/>
      <c r="M37" s="29"/>
      <c r="N37" s="58"/>
    </row>
    <row r="38" spans="1:14" ht="21.75" customHeight="1" x14ac:dyDescent="0.3">
      <c r="A38" s="7">
        <v>16</v>
      </c>
      <c r="B38" s="15" t="s">
        <v>90</v>
      </c>
      <c r="C38" s="41">
        <v>15</v>
      </c>
      <c r="D38" s="42" t="s">
        <v>91</v>
      </c>
      <c r="E38" s="33" t="s">
        <v>92</v>
      </c>
      <c r="F38" s="33" t="s">
        <v>45</v>
      </c>
      <c r="G38" s="13" t="s">
        <v>19</v>
      </c>
    </row>
    <row r="39" spans="1:14" ht="21.75" customHeight="1" x14ac:dyDescent="0.3">
      <c r="A39" s="7">
        <v>17</v>
      </c>
      <c r="B39" s="15" t="s">
        <v>93</v>
      </c>
      <c r="C39" s="41">
        <v>3</v>
      </c>
      <c r="D39" s="42" t="s">
        <v>94</v>
      </c>
      <c r="E39" s="33" t="s">
        <v>95</v>
      </c>
      <c r="F39" s="33" t="s">
        <v>45</v>
      </c>
      <c r="G39" s="13" t="s">
        <v>17</v>
      </c>
    </row>
    <row r="40" spans="1:14" ht="18.75" x14ac:dyDescent="0.3">
      <c r="A40" s="7">
        <v>18</v>
      </c>
      <c r="B40" s="15" t="s">
        <v>96</v>
      </c>
      <c r="C40" s="41">
        <v>0.6</v>
      </c>
      <c r="D40" s="42" t="s">
        <v>97</v>
      </c>
      <c r="E40" s="33" t="s">
        <v>98</v>
      </c>
      <c r="F40" s="33" t="s">
        <v>45</v>
      </c>
      <c r="G40" s="13" t="s">
        <v>17</v>
      </c>
    </row>
    <row r="41" spans="1:14" ht="18.75" hidden="1" x14ac:dyDescent="0.3">
      <c r="A41" s="16">
        <v>19</v>
      </c>
      <c r="B41" s="17" t="s">
        <v>99</v>
      </c>
      <c r="C41" s="59"/>
      <c r="D41" s="60" t="s">
        <v>100</v>
      </c>
      <c r="E41" s="33" t="s">
        <v>101</v>
      </c>
      <c r="F41" s="33" t="s">
        <v>102</v>
      </c>
      <c r="G41" s="16" t="s">
        <v>17</v>
      </c>
    </row>
    <row r="42" spans="1:14" ht="18.75" hidden="1" x14ac:dyDescent="0.3">
      <c r="A42" s="16">
        <v>20</v>
      </c>
      <c r="B42" s="16" t="s">
        <v>103</v>
      </c>
      <c r="C42" s="18"/>
      <c r="D42" s="16" t="s">
        <v>104</v>
      </c>
      <c r="E42" s="16" t="s">
        <v>105</v>
      </c>
      <c r="F42" s="32" t="s">
        <v>102</v>
      </c>
      <c r="G42" s="32" t="s">
        <v>19</v>
      </c>
    </row>
    <row r="43" spans="1:14" ht="19.5" x14ac:dyDescent="0.35">
      <c r="A43" s="2"/>
      <c r="B43" s="2"/>
      <c r="C43" s="61"/>
      <c r="D43" s="2"/>
      <c r="E43" s="65" t="s">
        <v>111</v>
      </c>
      <c r="F43" s="65"/>
      <c r="G43" s="65"/>
    </row>
    <row r="44" spans="1:14" ht="18.75" x14ac:dyDescent="0.3">
      <c r="A44" s="2"/>
      <c r="B44" s="2"/>
      <c r="C44" s="61"/>
      <c r="D44" s="2"/>
      <c r="E44" s="2"/>
      <c r="F44" s="2"/>
      <c r="G44" s="27"/>
    </row>
    <row r="45" spans="1:14" ht="18.75" x14ac:dyDescent="0.3">
      <c r="A45" s="2"/>
      <c r="B45" s="2"/>
      <c r="C45" s="61"/>
      <c r="D45" s="2"/>
      <c r="E45" s="2"/>
      <c r="F45" s="2"/>
      <c r="G45" s="27"/>
    </row>
    <row r="46" spans="1:14" x14ac:dyDescent="0.25">
      <c r="D46" s="1"/>
      <c r="E46" s="1"/>
      <c r="F46" s="1"/>
    </row>
    <row r="47" spans="1:14" x14ac:dyDescent="0.25">
      <c r="G47" s="63" t="s">
        <v>106</v>
      </c>
    </row>
  </sheetData>
  <mergeCells count="20">
    <mergeCell ref="A6:B6"/>
    <mergeCell ref="C6:G6"/>
    <mergeCell ref="B1:G1"/>
    <mergeCell ref="B2:G2"/>
    <mergeCell ref="B3:G3"/>
    <mergeCell ref="C4:G4"/>
    <mergeCell ref="A5:G5"/>
    <mergeCell ref="A7:B7"/>
    <mergeCell ref="C7:D7"/>
    <mergeCell ref="E7:G7"/>
    <mergeCell ref="A8:B8"/>
    <mergeCell ref="C8:D8"/>
    <mergeCell ref="E8:F8"/>
    <mergeCell ref="E43:G43"/>
    <mergeCell ref="A9:A10"/>
    <mergeCell ref="B9:B10"/>
    <mergeCell ref="C9:C10"/>
    <mergeCell ref="D9:E9"/>
    <mergeCell ref="F9:F10"/>
    <mergeCell ref="G9:G10"/>
  </mergeCells>
  <pageMargins left="0.25" right="0.25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18</vt:lpstr>
      <vt:lpstr>'18'!Print_Area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IVYVET CENTER</dc:creator>
  <cp:lastModifiedBy>EMAIL  SECURITY TEAM</cp:lastModifiedBy>
  <dcterms:created xsi:type="dcterms:W3CDTF">2022-07-18T05:06:08Z</dcterms:created>
  <dcterms:modified xsi:type="dcterms:W3CDTF">2022-07-20T04:36:27Z</dcterms:modified>
</cp:coreProperties>
</file>