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500"/>
  </bookViews>
  <sheets>
    <sheet name="Expense" sheetId="1" r:id="rId1"/>
    <sheet name="Tasks" sheetId="2" r:id="rId2"/>
    <sheet name="points for Justification" sheetId="3" r:id="rId3"/>
  </sheets>
  <definedNames>
    <definedName name="_xlnm._FilterDatabase" localSheetId="0" hidden="1">Expense!$A$2:$C$52</definedName>
  </definedNames>
  <calcPr calcId="162913"/>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3" i="1"/>
  <c r="I10" i="1" l="1"/>
  <c r="I12" i="1"/>
  <c r="I7" i="1"/>
  <c r="I8" i="1"/>
  <c r="I9" i="1"/>
  <c r="I5" i="1"/>
  <c r="I6" i="1"/>
  <c r="I3" i="1"/>
  <c r="I4" i="1"/>
  <c r="I13" i="1"/>
  <c r="I11" i="1"/>
  <c r="G4" i="1"/>
  <c r="G5" i="1"/>
  <c r="G6" i="1"/>
  <c r="G7" i="1"/>
  <c r="G8" i="1"/>
  <c r="G9" i="1"/>
  <c r="G10" i="1"/>
  <c r="G11" i="1"/>
  <c r="G12" i="1"/>
  <c r="G13" i="1"/>
  <c r="G3" i="1"/>
  <c r="G14" i="1" l="1"/>
  <c r="E5" i="1"/>
  <c r="E4" i="1"/>
  <c r="E3" i="1"/>
  <c r="C2" i="2"/>
  <c r="E2" i="2" s="1"/>
  <c r="E6" i="1"/>
</calcChain>
</file>

<file path=xl/sharedStrings.xml><?xml version="1.0" encoding="utf-8"?>
<sst xmlns="http://schemas.openxmlformats.org/spreadsheetml/2006/main" count="167" uniqueCount="43">
  <si>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</si>
  <si>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</si>
  <si>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</si>
  <si>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</si>
  <si>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</si>
  <si>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</si>
  <si>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</si>
  <si>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</si>
  <si>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</si>
  <si>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</si>
  <si>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</si>
  <si>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</si>
  <si>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</si>
  <si>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</si>
  <si>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</si>
  <si>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</si>
  <si>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</si>
  <si>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</si>
  <si>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</si>
  <si>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</si>
  <si>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</si>
  <si>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</si>
  <si>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</si>
  <si>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</si>
  <si>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Priya done transactions on online shopping, ordering food and gifts</t>
  </si>
  <si>
    <t xml:space="preserve"> total expenses against each distinct item.</t>
  </si>
  <si>
    <t>total expense in descending order</t>
  </si>
  <si>
    <t>total expense through a chart that shows the expense of each item as a percentage of the total expense. Don’t take trip expenses into consideration.</t>
  </si>
  <si>
    <t>Row Labels</t>
  </si>
  <si>
    <t>Grand Total</t>
  </si>
  <si>
    <t>Sum of Expense</t>
  </si>
  <si>
    <t>the expense pattern visually over 3 months.</t>
  </si>
  <si>
    <t>Oct</t>
  </si>
  <si>
    <t>Nov</t>
  </si>
  <si>
    <t>Dec</t>
  </si>
  <si>
    <t>Category</t>
  </si>
  <si>
    <t>Essentials</t>
  </si>
  <si>
    <t>Non-essentials</t>
  </si>
  <si>
    <t>Cost Type</t>
  </si>
  <si>
    <r>
      <rPr>
        <b/>
        <sz val="14"/>
        <color theme="1"/>
        <rFont val="Calibri"/>
        <family val="2"/>
        <scheme val="minor"/>
      </rPr>
      <t>2. Reduce Gift Expenditures</t>
    </r>
    <r>
      <rPr>
        <sz val="11"/>
        <color theme="1"/>
        <rFont val="Calibri"/>
        <family val="2"/>
        <scheme val="minor"/>
      </rPr>
      <t xml:space="preserve">
  </t>
    </r>
    <r>
      <rPr>
        <sz val="12"/>
        <color theme="1"/>
        <rFont val="Calibri"/>
        <family val="2"/>
        <scheme val="minor"/>
      </rPr>
      <t xml:space="preserve">  Priya spends a considerable amount on gifts. She could consider more thoughtful, limit gift-giving to special occasions.</t>
    </r>
  </si>
  <si>
    <r>
      <rPr>
        <b/>
        <sz val="16"/>
        <color theme="1"/>
        <rFont val="Calibri"/>
        <family val="2"/>
        <scheme val="minor"/>
      </rPr>
      <t>1. Limit Online Shopping</t>
    </r>
    <r>
      <rPr>
        <sz val="11"/>
        <color theme="1"/>
        <rFont val="Calibri"/>
        <family val="2"/>
        <scheme val="minor"/>
      </rPr>
      <t xml:space="preserve">
      </t>
    </r>
    <r>
      <rPr>
        <sz val="12"/>
        <color theme="1"/>
        <rFont val="Calibri"/>
        <family val="2"/>
        <scheme val="minor"/>
      </rPr>
      <t>Online shopping appears frequently in Priya's expenses. By setting a monthly budget can avoid impulse buys.</t>
    </r>
  </si>
  <si>
    <r>
      <rPr>
        <b/>
        <sz val="14"/>
        <color theme="1"/>
        <rFont val="Calibri"/>
        <family val="2"/>
        <scheme val="minor"/>
      </rPr>
      <t>3. Avoid Non-Essential Trips</t>
    </r>
    <r>
      <rPr>
        <sz val="11"/>
        <color theme="1"/>
        <rFont val="Calibri"/>
        <family val="2"/>
        <scheme val="minor"/>
      </rPr>
      <t xml:space="preserve">
 </t>
    </r>
    <r>
      <rPr>
        <sz val="12"/>
        <color theme="1"/>
        <rFont val="Calibri"/>
        <family val="2"/>
        <scheme val="minor"/>
      </rPr>
      <t xml:space="preserve">  Trips, While travel is enriching, it often involves costs for transportation, accommodation, food, and activities that can quickly add up.                                                                                                               By avoiding or postponing non-essential trips.</t>
    </r>
  </si>
  <si>
    <t>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</si>
</sst>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2"/>
      <color theme="1"/>
      <name val="Calibri"/>
      <family val="2"/>
      <scheme val="minor"/>
    </font>
    <font>
      <b/>
      <sz val="16"/>
      <color theme="1"/>
      <name val="Calibri"/>
      <family val="2"/>
      <scheme val="minor"/>
    </font>
    <font>
      <b/>
      <sz val="14"/>
      <color theme="1"/>
      <name val="Calibri"/>
      <family val="2"/>
      <scheme val="minor"/>
    </font>
    <font>
      <b/>
      <sz val="18"/>
      <color theme="1"/>
      <name val="Calibri"/>
      <family val="2"/>
      <scheme val="minor"/>
    </font>
    <font>
      <b/>
      <sz val="36"/>
      <color theme="1"/>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7"/>
        <bgColor indexed="64"/>
      </patternFill>
    </fill>
    <fill>
      <patternFill patternType="solid">
        <fgColor theme="7"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diagonal/>
    </border>
  </borders>
  <cellStyleXfs count="1">
    <xf numFmtId="0" fontId="0" fillId="0" borderId="0"/>
  </cellStyleXfs>
  <cellXfs count="36">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3" fillId="6" borderId="3" xfId="0" applyFont="1" applyFill="1" applyBorder="1" applyAlignment="1">
      <alignment vertical="center" wrapText="1"/>
    </xf>
    <xf numFmtId="0" fontId="0" fillId="6" borderId="1" xfId="0" applyFill="1" applyBorder="1"/>
    <xf numFmtId="0" fontId="0" fillId="6" borderId="0" xfId="0" applyFill="1"/>
    <xf numFmtId="0" fontId="0" fillId="6" borderId="3" xfId="0" applyFill="1" applyBorder="1"/>
    <xf numFmtId="0" fontId="0" fillId="0" borderId="1" xfId="0" applyBorder="1" applyAlignment="1">
      <alignment horizontal="left"/>
    </xf>
    <xf numFmtId="0" fontId="0" fillId="0" borderId="1" xfId="0" applyNumberFormat="1" applyBorder="1"/>
    <xf numFmtId="0" fontId="7" fillId="7" borderId="1" xfId="0" applyFont="1" applyFill="1" applyBorder="1" applyAlignment="1">
      <alignment horizontal="center" vertical="center"/>
    </xf>
    <xf numFmtId="0" fontId="0" fillId="6" borderId="1" xfId="0" applyFill="1" applyBorder="1" applyAlignment="1">
      <alignment horizontal="left"/>
    </xf>
    <xf numFmtId="0" fontId="0" fillId="6" borderId="1" xfId="0" applyNumberFormat="1" applyFill="1" applyBorder="1"/>
    <xf numFmtId="0" fontId="9" fillId="7" borderId="1" xfId="0" applyFont="1" applyFill="1" applyBorder="1" applyAlignment="1">
      <alignment horizontal="center" vertical="center"/>
    </xf>
    <xf numFmtId="0" fontId="3" fillId="6" borderId="1" xfId="0" applyFont="1" applyFill="1" applyBorder="1" applyAlignment="1">
      <alignment vertical="center" wrapText="1"/>
    </xf>
    <xf numFmtId="0" fontId="10" fillId="8" borderId="0" xfId="0" applyFont="1" applyFill="1" applyAlignment="1">
      <alignment horizontal="center"/>
    </xf>
    <xf numFmtId="0" fontId="5" fillId="7" borderId="1" xfId="0" applyFont="1" applyFill="1" applyBorder="1" applyAlignment="1">
      <alignment horizontal="center" wrapText="1"/>
    </xf>
    <xf numFmtId="0" fontId="0" fillId="6" borderId="4" xfId="0" applyFill="1" applyBorder="1" applyAlignment="1">
      <alignment horizontal="center"/>
    </xf>
    <xf numFmtId="0" fontId="0" fillId="6" borderId="0" xfId="0" applyFill="1" applyBorder="1" applyAlignment="1">
      <alignment horizontal="center"/>
    </xf>
    <xf numFmtId="0" fontId="6" fillId="7" borderId="1" xfId="0" applyFont="1" applyFill="1" applyBorder="1" applyAlignment="1">
      <alignment horizontal="center" wrapText="1"/>
    </xf>
    <xf numFmtId="0" fontId="5" fillId="7" borderId="2" xfId="0" applyFont="1" applyFill="1" applyBorder="1" applyAlignment="1">
      <alignment horizontal="center" wrapText="1"/>
    </xf>
    <xf numFmtId="0" fontId="5" fillId="7" borderId="0" xfId="0" applyFont="1" applyFill="1" applyAlignment="1">
      <alignment horizontal="center" wrapText="1"/>
    </xf>
    <xf numFmtId="0" fontId="0" fillId="6" borderId="1" xfId="0" applyFill="1" applyBorder="1" applyAlignment="1">
      <alignment horizontal="center"/>
    </xf>
    <xf numFmtId="0" fontId="0" fillId="6" borderId="3" xfId="0" applyFill="1" applyBorder="1" applyAlignment="1">
      <alignment horizontal="center"/>
    </xf>
    <xf numFmtId="0" fontId="0" fillId="0" borderId="1" xfId="0" applyBorder="1" applyAlignment="1">
      <alignment horizontal="left" vertical="top" wrapText="1"/>
    </xf>
    <xf numFmtId="0" fontId="0" fillId="0" borderId="1" xfId="0" applyBorder="1" applyAlignment="1">
      <alignment horizontal="left" vertical="top"/>
    </xf>
  </cellXfs>
  <cellStyles count="1">
    <cellStyle name="Normal" xfId="0" builtinId="0"/>
  </cellStyles>
  <dxfs count="26">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border>
        <right style="thin">
          <color indexed="64"/>
        </right>
        <vertical style="thin">
          <color indexed="64"/>
        </vertical>
        <horizontal style="thin">
          <color indexed="64"/>
        </horizontal>
      </border>
    </dxf>
    <dxf>
      <border>
        <right style="thin">
          <color indexed="64"/>
        </right>
        <vertical style="thin">
          <color indexed="64"/>
        </vertical>
        <horizontal style="thin">
          <color indexed="64"/>
        </horizontal>
      </border>
    </dxf>
    <dxf>
      <border>
        <right style="thin">
          <color indexed="64"/>
        </right>
        <vertical style="thin">
          <color indexed="64"/>
        </vertical>
        <horizontal style="thin">
          <color indexed="64"/>
        </horizontal>
      </border>
    </dxf>
    <dxf>
      <border>
        <right style="thin">
          <color indexed="64"/>
        </right>
        <vertical style="thin">
          <color indexed="64"/>
        </vertical>
        <horizontal style="thin">
          <color indexed="64"/>
        </horizontal>
      </border>
    </dxf>
    <dxf>
      <border>
        <right style="thin">
          <color indexed="64"/>
        </right>
        <vertical style="thin">
          <color indexed="64"/>
        </vertical>
        <horizontal style="thin">
          <color indexed="64"/>
        </horizontal>
      </border>
    </dxf>
    <dxf>
      <border>
        <right style="thin">
          <color indexed="64"/>
        </right>
        <vertical style="thin">
          <color indexed="64"/>
        </vertical>
        <horizontal style="thin">
          <color indexed="64"/>
        </horizontal>
      </border>
    </dxf>
    <dxf>
      <border>
        <right style="thin">
          <color indexed="64"/>
        </right>
        <vertical style="thin">
          <color indexed="64"/>
        </vertical>
        <horizontal style="thin">
          <color indexed="64"/>
        </horizontal>
      </border>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fill>
        <patternFill patternType="solid">
          <bgColor theme="7"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Summary.xlsx]Expense!PivotTable2</c:name>
    <c:fmtId val="9"/>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317500" algn="ctr" rotWithShape="0">
              <a:prstClr val="black">
                <a:alpha val="25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Expense!$K$4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A65-4284-B11F-8A625CA24DC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A65-4284-B11F-8A625CA24DC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A65-4284-B11F-8A625CA24DC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A65-4284-B11F-8A625CA24DC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A65-4284-B11F-8A625CA24DC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CA65-4284-B11F-8A625CA24DC5}"/>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CA65-4284-B11F-8A625CA24DC5}"/>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CA65-4284-B11F-8A625CA24DC5}"/>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CA65-4284-B11F-8A625CA24DC5}"/>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CA65-4284-B11F-8A625CA24DC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Expense!$J$5:$J$15</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Expense!$K$5:$K$15</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0-EC1F-4EBE-807D-164528C5E90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Summary.xlsx]Expense!PivotTable1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Expense!$N$3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Expense!$M$4:$M$7</c:f>
              <c:strCache>
                <c:ptCount val="3"/>
                <c:pt idx="0">
                  <c:v>Oct</c:v>
                </c:pt>
                <c:pt idx="1">
                  <c:v>Nov</c:v>
                </c:pt>
                <c:pt idx="2">
                  <c:v>Dec</c:v>
                </c:pt>
              </c:strCache>
            </c:strRef>
          </c:cat>
          <c:val>
            <c:numRef>
              <c:f>Expense!$N$4:$N$7</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0DD4-472F-856A-AF609C57FF01}"/>
            </c:ext>
          </c:extLst>
        </c:ser>
        <c:dLbls>
          <c:showLegendKey val="0"/>
          <c:showVal val="0"/>
          <c:showCatName val="0"/>
          <c:showSerName val="0"/>
          <c:showPercent val="0"/>
          <c:showBubbleSize val="0"/>
        </c:dLbls>
        <c:gapWidth val="100"/>
        <c:overlap val="-24"/>
        <c:axId val="1838284143"/>
        <c:axId val="1838292047"/>
      </c:barChart>
      <c:catAx>
        <c:axId val="18382841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8292047"/>
        <c:crosses val="autoZero"/>
        <c:auto val="1"/>
        <c:lblAlgn val="ctr"/>
        <c:lblOffset val="100"/>
        <c:noMultiLvlLbl val="0"/>
      </c:catAx>
      <c:valAx>
        <c:axId val="18382920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828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197068</xdr:colOff>
      <xdr:row>2</xdr:row>
      <xdr:rowOff>105103</xdr:rowOff>
    </xdr:from>
    <xdr:to>
      <xdr:col>11</xdr:col>
      <xdr:colOff>3842844</xdr:colOff>
      <xdr:row>13</xdr:row>
      <xdr:rowOff>131378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440120</xdr:colOff>
      <xdr:row>7</xdr:row>
      <xdr:rowOff>111672</xdr:rowOff>
    </xdr:from>
    <xdr:to>
      <xdr:col>13</xdr:col>
      <xdr:colOff>1156137</xdr:colOff>
      <xdr:row>21</xdr:row>
      <xdr:rowOff>144519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33.769024189816" createdVersion="6" refreshedVersion="6" minRefreshableVersion="3" recordCount="50">
  <cacheSource type="worksheet">
    <worksheetSource ref="A2:C52" sheet="Expense"/>
  </cacheSource>
  <cacheFields count="4">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3" base="0">
        <rangePr groupBy="days" startDate="2021-10-01T00:00:00" endDate="2021-12-24T00:00:00"/>
        <groupItems count="368">
          <s v="&lt;10/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4/2021"/>
        </groupItems>
      </fieldGroup>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Months" numFmtId="0" databaseField="0">
      <fieldGroup base="0">
        <rangePr groupBy="months" startDate="2021-10-01T00:00:00" endDate="2021-12-24T00:00:00"/>
        <groupItems count="14">
          <s v="&lt;10/1/2021"/>
          <s v="Jan"/>
          <s v="Feb"/>
          <s v="Mar"/>
          <s v="Apr"/>
          <s v="May"/>
          <s v="Jun"/>
          <s v="Jul"/>
          <s v="Aug"/>
          <s v="Sep"/>
          <s v="Oct"/>
          <s v="Nov"/>
          <s v="Dec"/>
          <s v="&gt;12/24/202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3:N7" firstHeaderRow="1" firstDataRow="1" firstDataCol="1"/>
  <pivotFields count="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3"/>
    <field x="0"/>
  </rowFields>
  <rowItems count="4">
    <i>
      <x v="10"/>
    </i>
    <i>
      <x v="11"/>
    </i>
    <i>
      <x v="12"/>
    </i>
    <i t="grand">
      <x/>
    </i>
  </rowItems>
  <colItems count="1">
    <i/>
  </colItems>
  <dataFields count="1">
    <dataField name="Sum of Expense" fld="2" baseField="0" baseItem="0"/>
  </dataFields>
  <formats count="14">
    <format dxfId="13">
      <pivotArea type="all" dataOnly="0" outline="0" fieldPosition="0"/>
    </format>
    <format dxfId="12">
      <pivotArea outline="0" collapsedLevelsAreSubtotals="1" fieldPosition="0"/>
    </format>
    <format dxfId="11">
      <pivotArea field="3" type="button" dataOnly="0" labelOnly="1" outline="0" axis="axisRow" fieldPosition="0"/>
    </format>
    <format dxfId="10">
      <pivotArea dataOnly="0" labelOnly="1" outline="0" axis="axisValues" fieldPosition="0"/>
    </format>
    <format dxfId="9">
      <pivotArea dataOnly="0" labelOnly="1" fieldPosition="0">
        <references count="1">
          <reference field="3" count="3">
            <x v="10"/>
            <x v="11"/>
            <x v="12"/>
          </reference>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3" type="button" dataOnly="0" labelOnly="1" outline="0" axis="axisRow" fieldPosition="0"/>
    </format>
    <format dxfId="3">
      <pivotArea dataOnly="0" labelOnly="1" outline="0" axis="axisValues" fieldPosition="0"/>
    </format>
    <format dxfId="2">
      <pivotArea dataOnly="0" labelOnly="1" fieldPosition="0">
        <references count="1">
          <reference field="3" count="3">
            <x v="10"/>
            <x v="11"/>
            <x v="12"/>
          </reference>
        </references>
      </pivotArea>
    </format>
    <format dxfId="1">
      <pivotArea dataOnly="0" labelOnly="1" grandRow="1" outline="0" fieldPosition="0"/>
    </format>
    <format dxfId="0">
      <pivotArea dataOnly="0" labelOnly="1" outline="0" axis="axisValues" fieldPosition="0"/>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J4:K15" firstHeaderRow="1" firstDataRow="1" firstDataCol="1"/>
  <pivotFields count="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2">
        <item x="9"/>
        <item x="4"/>
        <item x="5"/>
        <item x="0"/>
        <item x="8"/>
        <item x="7"/>
        <item x="1"/>
        <item x="6"/>
        <item x="2"/>
        <item h="1" x="10"/>
        <item x="3"/>
        <item t="default"/>
      </items>
    </pivotField>
    <pivotField dataField="1" showAll="0"/>
    <pivotField showAll="0" defaultSubtotal="0">
      <items count="14">
        <item x="0"/>
        <item x="1"/>
        <item x="2"/>
        <item x="3"/>
        <item x="4"/>
        <item x="5"/>
        <item x="6"/>
        <item x="7"/>
        <item x="8"/>
        <item x="9"/>
        <item x="10"/>
        <item x="11"/>
        <item x="12"/>
        <item x="13"/>
      </items>
    </pivotField>
  </pivotFields>
  <rowFields count="1">
    <field x="1"/>
  </rowFields>
  <rowItems count="11">
    <i>
      <x/>
    </i>
    <i>
      <x v="1"/>
    </i>
    <i>
      <x v="2"/>
    </i>
    <i>
      <x v="3"/>
    </i>
    <i>
      <x v="4"/>
    </i>
    <i>
      <x v="5"/>
    </i>
    <i>
      <x v="6"/>
    </i>
    <i>
      <x v="7"/>
    </i>
    <i>
      <x v="8"/>
    </i>
    <i>
      <x v="10"/>
    </i>
    <i t="grand">
      <x/>
    </i>
  </rowItems>
  <colItems count="1">
    <i/>
  </colItems>
  <dataFields count="1">
    <dataField name="Sum of Expense" fld="2" baseField="0" baseItem="0"/>
  </dataFields>
  <formats count="12">
    <format dxfId="25">
      <pivotArea type="all" dataOnly="0" outline="0" fieldPosition="0"/>
    </format>
    <format dxfId="24">
      <pivotArea outline="0" collapsedLevelsAreSubtotals="1" fieldPosition="0"/>
    </format>
    <format dxfId="23">
      <pivotArea field="1" type="button" dataOnly="0" labelOnly="1" outline="0" axis="axisRow" fieldPosition="0"/>
    </format>
    <format dxfId="22">
      <pivotArea dataOnly="0" labelOnly="1" outline="0" axis="axisValues" fieldPosition="0"/>
    </format>
    <format dxfId="21">
      <pivotArea dataOnly="0" labelOnly="1" fieldPosition="0">
        <references count="1">
          <reference field="1" count="0"/>
        </references>
      </pivotArea>
    </format>
    <format dxfId="20">
      <pivotArea dataOnly="0" labelOnly="1" grandRow="1" outline="0" fieldPosition="0"/>
    </format>
    <format dxfId="19">
      <pivotArea dataOnly="0" labelOnly="1" outline="0" axis="axisValues" fieldPosition="0"/>
    </format>
    <format dxfId="18">
      <pivotArea collapsedLevelsAreSubtotals="1" fieldPosition="0">
        <references count="1">
          <reference field="1" count="0"/>
        </references>
      </pivotArea>
    </format>
    <format dxfId="17">
      <pivotArea field="1" type="button" dataOnly="0" labelOnly="1" outline="0" axis="axisRow" fieldPosition="0"/>
    </format>
    <format dxfId="16">
      <pivotArea dataOnly="0" labelOnly="1" outline="0" axis="axisValues" fieldPosition="0"/>
    </format>
    <format dxfId="15">
      <pivotArea dataOnly="0" labelOnly="1" fieldPosition="0">
        <references count="1">
          <reference field="1" count="0"/>
        </references>
      </pivotArea>
    </format>
    <format dxfId="14">
      <pivotArea dataOnly="0" labelOnly="1" outline="0" axis="axisValues" fieldPosition="0"/>
    </format>
  </formats>
  <chartFormats count="11">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 count="1" selected="0">
            <x v="0"/>
          </reference>
        </references>
      </pivotArea>
    </chartFormat>
    <chartFormat chart="9" format="3">
      <pivotArea type="data" outline="0" fieldPosition="0">
        <references count="2">
          <reference field="4294967294" count="1" selected="0">
            <x v="0"/>
          </reference>
          <reference field="1" count="1" selected="0">
            <x v="1"/>
          </reference>
        </references>
      </pivotArea>
    </chartFormat>
    <chartFormat chart="9" format="4">
      <pivotArea type="data" outline="0" fieldPosition="0">
        <references count="2">
          <reference field="4294967294" count="1" selected="0">
            <x v="0"/>
          </reference>
          <reference field="1" count="1" selected="0">
            <x v="2"/>
          </reference>
        </references>
      </pivotArea>
    </chartFormat>
    <chartFormat chart="9" format="5">
      <pivotArea type="data" outline="0" fieldPosition="0">
        <references count="2">
          <reference field="4294967294" count="1" selected="0">
            <x v="0"/>
          </reference>
          <reference field="1" count="1" selected="0">
            <x v="3"/>
          </reference>
        </references>
      </pivotArea>
    </chartFormat>
    <chartFormat chart="9" format="6">
      <pivotArea type="data" outline="0" fieldPosition="0">
        <references count="2">
          <reference field="4294967294" count="1" selected="0">
            <x v="0"/>
          </reference>
          <reference field="1" count="1" selected="0">
            <x v="4"/>
          </reference>
        </references>
      </pivotArea>
    </chartFormat>
    <chartFormat chart="9" format="7">
      <pivotArea type="data" outline="0" fieldPosition="0">
        <references count="2">
          <reference field="4294967294" count="1" selected="0">
            <x v="0"/>
          </reference>
          <reference field="1" count="1" selected="0">
            <x v="5"/>
          </reference>
        </references>
      </pivotArea>
    </chartFormat>
    <chartFormat chart="9" format="8">
      <pivotArea type="data" outline="0" fieldPosition="0">
        <references count="2">
          <reference field="4294967294" count="1" selected="0">
            <x v="0"/>
          </reference>
          <reference field="1" count="1" selected="0">
            <x v="6"/>
          </reference>
        </references>
      </pivotArea>
    </chartFormat>
    <chartFormat chart="9" format="9">
      <pivotArea type="data" outline="0" fieldPosition="0">
        <references count="2">
          <reference field="4294967294" count="1" selected="0">
            <x v="0"/>
          </reference>
          <reference field="1" count="1" selected="0">
            <x v="7"/>
          </reference>
        </references>
      </pivotArea>
    </chartFormat>
    <chartFormat chart="9" format="10">
      <pivotArea type="data" outline="0" fieldPosition="0">
        <references count="2">
          <reference field="4294967294" count="1" selected="0">
            <x v="0"/>
          </reference>
          <reference field="1" count="1" selected="0">
            <x v="8"/>
          </reference>
        </references>
      </pivotArea>
    </chartFormat>
    <chartFormat chart="9" format="11">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tabSelected="1" zoomScale="145" zoomScaleNormal="145" workbookViewId="0">
      <selection activeCell="D1" sqref="D1:P1"/>
    </sheetView>
  </sheetViews>
  <sheetFormatPr defaultRowHeight="15" x14ac:dyDescent="0.25"/>
  <cols>
    <col min="1" max="1" width="17.140625" customWidth="1"/>
    <col min="2" max="2" width="24.5703125" customWidth="1"/>
    <col min="3" max="3" width="14.42578125" style="11" customWidth="1"/>
    <col min="4" max="4" width="23" customWidth="1"/>
    <col min="6" max="6" width="21.5703125" customWidth="1"/>
    <col min="8" max="8" width="26.28515625" customWidth="1"/>
    <col min="10" max="10" width="20.28515625" customWidth="1"/>
    <col min="11" max="11" width="15.140625" customWidth="1"/>
    <col min="12" max="12" width="64.42578125" customWidth="1"/>
    <col min="13" max="13" width="41.85546875" customWidth="1"/>
    <col min="14" max="14" width="22.140625" customWidth="1"/>
    <col min="15" max="15" width="19.28515625" bestFit="1" customWidth="1"/>
    <col min="16" max="16" width="18.140625" bestFit="1" customWidth="1"/>
    <col min="17" max="17" width="15.7109375" bestFit="1" customWidth="1"/>
    <col min="18" max="18" width="13.5703125" bestFit="1" customWidth="1"/>
    <col min="19" max="19" width="20.28515625" bestFit="1" customWidth="1"/>
    <col min="20" max="20" width="6.28515625" customWidth="1"/>
    <col min="21" max="21" width="17.85546875" bestFit="1" customWidth="1"/>
    <col min="22" max="22" width="11.28515625" bestFit="1" customWidth="1"/>
  </cols>
  <sheetData>
    <row r="1" spans="1:16" ht="44.25" customHeight="1" x14ac:dyDescent="0.7">
      <c r="D1" s="25" t="s">
        <v>42</v>
      </c>
      <c r="E1" s="25"/>
      <c r="F1" s="25"/>
      <c r="G1" s="25"/>
      <c r="H1" s="25"/>
      <c r="I1" s="25"/>
      <c r="J1" s="25"/>
      <c r="K1" s="25"/>
      <c r="L1" s="25"/>
      <c r="M1" s="25"/>
      <c r="N1" s="25"/>
      <c r="O1" s="25"/>
      <c r="P1" s="25"/>
    </row>
    <row r="2" spans="1:16" ht="61.5" customHeight="1" x14ac:dyDescent="0.25">
      <c r="A2" s="3" t="s">
        <v>0</v>
      </c>
      <c r="B2" s="3" t="s">
        <v>14</v>
      </c>
      <c r="C2" s="8" t="s">
        <v>1</v>
      </c>
      <c r="D2" s="29" t="s">
        <v>24</v>
      </c>
      <c r="E2" s="29"/>
      <c r="F2" s="26" t="s">
        <v>25</v>
      </c>
      <c r="G2" s="26"/>
      <c r="H2" s="26" t="s">
        <v>26</v>
      </c>
      <c r="I2" s="26"/>
      <c r="J2" s="30" t="s">
        <v>27</v>
      </c>
      <c r="K2" s="31"/>
      <c r="L2" s="31"/>
      <c r="M2" s="26" t="s">
        <v>31</v>
      </c>
      <c r="N2" s="26"/>
      <c r="O2" s="20" t="s">
        <v>35</v>
      </c>
      <c r="P2" s="23" t="s">
        <v>38</v>
      </c>
    </row>
    <row r="3" spans="1:16" ht="18" customHeight="1" x14ac:dyDescent="0.25">
      <c r="A3" s="4">
        <v>44470</v>
      </c>
      <c r="B3" s="5" t="s">
        <v>2</v>
      </c>
      <c r="C3" s="9">
        <v>2300</v>
      </c>
      <c r="D3" s="15" t="s">
        <v>3</v>
      </c>
      <c r="E3" s="15">
        <f>COUNTIF(B:B,B4)</f>
        <v>6</v>
      </c>
      <c r="F3" s="14" t="s">
        <v>2</v>
      </c>
      <c r="G3" s="15">
        <f t="shared" ref="G3:G13" si="0">SUMIF(B:B,F3,C:C)</f>
        <v>7775</v>
      </c>
      <c r="H3" s="14" t="s">
        <v>11</v>
      </c>
      <c r="I3" s="15">
        <f t="shared" ref="I3:I13" si="1">SUMIF(B:B,H3,C:C)</f>
        <v>1411.26</v>
      </c>
      <c r="J3" s="16"/>
      <c r="K3" s="16"/>
      <c r="L3" s="32"/>
      <c r="M3" s="15" t="s">
        <v>28</v>
      </c>
      <c r="N3" s="15" t="s">
        <v>30</v>
      </c>
      <c r="O3" s="24" t="s">
        <v>36</v>
      </c>
      <c r="P3" s="15" t="str">
        <f t="shared" ref="P3:P34" si="2">IF(C3&gt;2000, "Over budget", "Within budget")</f>
        <v>Over budget</v>
      </c>
    </row>
    <row r="4" spans="1:16" x14ac:dyDescent="0.25">
      <c r="A4" s="6">
        <v>44470</v>
      </c>
      <c r="B4" s="7" t="s">
        <v>3</v>
      </c>
      <c r="C4" s="9">
        <v>767</v>
      </c>
      <c r="D4" s="15" t="s">
        <v>10</v>
      </c>
      <c r="E4" s="15">
        <f>COUNTIF(B:B,B8)</f>
        <v>4</v>
      </c>
      <c r="F4" s="14" t="s">
        <v>3</v>
      </c>
      <c r="G4" s="15">
        <f t="shared" si="0"/>
        <v>7464</v>
      </c>
      <c r="H4" s="14" t="s">
        <v>9</v>
      </c>
      <c r="I4" s="17">
        <f t="shared" si="1"/>
        <v>1510.9099999999999</v>
      </c>
      <c r="J4" s="15" t="s">
        <v>28</v>
      </c>
      <c r="K4" s="15" t="s">
        <v>30</v>
      </c>
      <c r="L4" s="32"/>
      <c r="M4" s="21" t="s">
        <v>32</v>
      </c>
      <c r="N4" s="22">
        <v>17443.37</v>
      </c>
      <c r="O4" s="24" t="s">
        <v>37</v>
      </c>
      <c r="P4" s="15" t="str">
        <f t="shared" si="2"/>
        <v>Within budget</v>
      </c>
    </row>
    <row r="5" spans="1:16" ht="28.5" x14ac:dyDescent="0.25">
      <c r="A5" s="6">
        <v>44470</v>
      </c>
      <c r="B5" s="7" t="s">
        <v>4</v>
      </c>
      <c r="C5" s="10">
        <v>2500</v>
      </c>
      <c r="D5" s="15" t="s">
        <v>7</v>
      </c>
      <c r="E5" s="15">
        <f>COUNTIF(B:B,B9)</f>
        <v>5</v>
      </c>
      <c r="F5" s="14" t="s">
        <v>4</v>
      </c>
      <c r="G5" s="15">
        <f t="shared" si="0"/>
        <v>10194.1</v>
      </c>
      <c r="H5" s="14" t="s">
        <v>7</v>
      </c>
      <c r="I5" s="17">
        <f t="shared" si="1"/>
        <v>1857</v>
      </c>
      <c r="J5" s="21" t="s">
        <v>9</v>
      </c>
      <c r="K5" s="22">
        <v>1510.9099999999999</v>
      </c>
      <c r="L5" s="32"/>
      <c r="M5" s="21" t="s">
        <v>33</v>
      </c>
      <c r="N5" s="22">
        <v>18764.269999999997</v>
      </c>
      <c r="O5" s="24" t="s">
        <v>36</v>
      </c>
      <c r="P5" s="15" t="str">
        <f t="shared" si="2"/>
        <v>Over budget</v>
      </c>
    </row>
    <row r="6" spans="1:16" x14ac:dyDescent="0.25">
      <c r="A6" s="6">
        <v>44473</v>
      </c>
      <c r="B6" s="7" t="s">
        <v>5</v>
      </c>
      <c r="C6" s="9">
        <v>710</v>
      </c>
      <c r="D6" s="16"/>
      <c r="E6" s="15">
        <f ca="1">SUM(E3:E9)</f>
        <v>15</v>
      </c>
      <c r="F6" s="14" t="s">
        <v>5</v>
      </c>
      <c r="G6" s="15">
        <f t="shared" si="0"/>
        <v>3217</v>
      </c>
      <c r="H6" s="14" t="s">
        <v>8</v>
      </c>
      <c r="I6" s="17">
        <f t="shared" si="1"/>
        <v>2586</v>
      </c>
      <c r="J6" s="21" t="s">
        <v>6</v>
      </c>
      <c r="K6" s="22">
        <v>3342</v>
      </c>
      <c r="L6" s="32"/>
      <c r="M6" s="21" t="s">
        <v>34</v>
      </c>
      <c r="N6" s="22">
        <v>20837.63</v>
      </c>
      <c r="O6" s="24" t="s">
        <v>36</v>
      </c>
      <c r="P6" s="15" t="str">
        <f t="shared" si="2"/>
        <v>Within budget</v>
      </c>
    </row>
    <row r="7" spans="1:16" x14ac:dyDescent="0.25">
      <c r="A7" s="4">
        <v>44473</v>
      </c>
      <c r="B7" s="5" t="s">
        <v>6</v>
      </c>
      <c r="C7" s="9">
        <v>760</v>
      </c>
      <c r="F7" s="14" t="s">
        <v>6</v>
      </c>
      <c r="G7" s="15">
        <f t="shared" si="0"/>
        <v>3342</v>
      </c>
      <c r="H7" s="14" t="s">
        <v>5</v>
      </c>
      <c r="I7" s="17">
        <f t="shared" si="1"/>
        <v>3217</v>
      </c>
      <c r="J7" s="21" t="s">
        <v>10</v>
      </c>
      <c r="K7" s="22">
        <v>5688</v>
      </c>
      <c r="L7" s="32"/>
      <c r="M7" s="21" t="s">
        <v>29</v>
      </c>
      <c r="N7" s="22">
        <v>57045.270000000004</v>
      </c>
      <c r="O7" s="24" t="s">
        <v>36</v>
      </c>
      <c r="P7" s="15" t="str">
        <f t="shared" si="2"/>
        <v>Within budget</v>
      </c>
    </row>
    <row r="8" spans="1:16" x14ac:dyDescent="0.25">
      <c r="A8" s="6">
        <v>44476</v>
      </c>
      <c r="B8" s="7" t="s">
        <v>10</v>
      </c>
      <c r="C8" s="10">
        <v>1900</v>
      </c>
      <c r="F8" s="14" t="s">
        <v>10</v>
      </c>
      <c r="G8" s="15">
        <f t="shared" si="0"/>
        <v>5688</v>
      </c>
      <c r="H8" s="14" t="s">
        <v>6</v>
      </c>
      <c r="I8" s="17">
        <f t="shared" si="1"/>
        <v>3342</v>
      </c>
      <c r="J8" s="21" t="s">
        <v>2</v>
      </c>
      <c r="K8" s="22">
        <v>7775</v>
      </c>
      <c r="L8" s="33"/>
      <c r="M8" s="27"/>
      <c r="N8" s="27"/>
      <c r="O8" s="24" t="s">
        <v>37</v>
      </c>
      <c r="P8" s="15" t="str">
        <f t="shared" si="2"/>
        <v>Within budget</v>
      </c>
    </row>
    <row r="9" spans="1:16" x14ac:dyDescent="0.25">
      <c r="A9" s="4">
        <v>44477</v>
      </c>
      <c r="B9" s="5" t="s">
        <v>7</v>
      </c>
      <c r="C9" s="9">
        <v>450</v>
      </c>
      <c r="F9" s="14" t="s">
        <v>7</v>
      </c>
      <c r="G9" s="15">
        <f t="shared" si="0"/>
        <v>1857</v>
      </c>
      <c r="H9" s="14" t="s">
        <v>10</v>
      </c>
      <c r="I9" s="17">
        <f t="shared" si="1"/>
        <v>5688</v>
      </c>
      <c r="J9" s="21" t="s">
        <v>11</v>
      </c>
      <c r="K9" s="22">
        <v>1411.26</v>
      </c>
      <c r="L9" s="33"/>
      <c r="M9" s="28"/>
      <c r="N9" s="28"/>
      <c r="O9" s="24" t="s">
        <v>36</v>
      </c>
      <c r="P9" s="15" t="str">
        <f t="shared" si="2"/>
        <v>Within budget</v>
      </c>
    </row>
    <row r="10" spans="1:16" x14ac:dyDescent="0.25">
      <c r="A10" s="6">
        <v>44484</v>
      </c>
      <c r="B10" s="7" t="s">
        <v>8</v>
      </c>
      <c r="C10" s="9">
        <v>620</v>
      </c>
      <c r="F10" s="14" t="s">
        <v>8</v>
      </c>
      <c r="G10" s="15">
        <f t="shared" si="0"/>
        <v>2586</v>
      </c>
      <c r="H10" s="14" t="s">
        <v>3</v>
      </c>
      <c r="I10" s="17">
        <f t="shared" si="1"/>
        <v>7464</v>
      </c>
      <c r="J10" s="21" t="s">
        <v>8</v>
      </c>
      <c r="K10" s="22">
        <v>2586</v>
      </c>
      <c r="L10" s="33"/>
      <c r="M10" s="28"/>
      <c r="N10" s="28"/>
      <c r="O10" s="24" t="s">
        <v>37</v>
      </c>
      <c r="P10" s="15" t="str">
        <f t="shared" si="2"/>
        <v>Within budget</v>
      </c>
    </row>
    <row r="11" spans="1:16" ht="28.5" x14ac:dyDescent="0.25">
      <c r="A11" s="6">
        <v>44485</v>
      </c>
      <c r="B11" s="7" t="s">
        <v>11</v>
      </c>
      <c r="C11" s="9">
        <v>470</v>
      </c>
      <c r="F11" s="14" t="s">
        <v>11</v>
      </c>
      <c r="G11" s="15">
        <f t="shared" si="0"/>
        <v>1411.26</v>
      </c>
      <c r="H11" s="14" t="s">
        <v>2</v>
      </c>
      <c r="I11" s="17">
        <f t="shared" si="1"/>
        <v>7775</v>
      </c>
      <c r="J11" s="21" t="s">
        <v>3</v>
      </c>
      <c r="K11" s="22">
        <v>7464</v>
      </c>
      <c r="L11" s="33"/>
      <c r="M11" s="28"/>
      <c r="N11" s="28"/>
      <c r="O11" s="24" t="s">
        <v>36</v>
      </c>
      <c r="P11" s="15" t="str">
        <f t="shared" si="2"/>
        <v>Within budget</v>
      </c>
    </row>
    <row r="12" spans="1:16" x14ac:dyDescent="0.25">
      <c r="A12" s="6">
        <v>44487</v>
      </c>
      <c r="B12" s="7" t="s">
        <v>3</v>
      </c>
      <c r="C12" s="9">
        <v>970</v>
      </c>
      <c r="F12" s="14" t="s">
        <v>9</v>
      </c>
      <c r="G12" s="15">
        <f t="shared" si="0"/>
        <v>1510.9099999999999</v>
      </c>
      <c r="H12" s="14" t="s">
        <v>4</v>
      </c>
      <c r="I12" s="17">
        <f t="shared" si="1"/>
        <v>10194.1</v>
      </c>
      <c r="J12" s="21" t="s">
        <v>7</v>
      </c>
      <c r="K12" s="22">
        <v>1857</v>
      </c>
      <c r="L12" s="33"/>
      <c r="M12" s="28"/>
      <c r="N12" s="28"/>
      <c r="O12" s="24" t="s">
        <v>37</v>
      </c>
      <c r="P12" s="15" t="str">
        <f t="shared" si="2"/>
        <v>Within budget</v>
      </c>
    </row>
    <row r="13" spans="1:16" x14ac:dyDescent="0.25">
      <c r="A13" s="6">
        <v>44487</v>
      </c>
      <c r="B13" s="5" t="s">
        <v>2</v>
      </c>
      <c r="C13" s="10">
        <v>1075</v>
      </c>
      <c r="F13" s="14" t="s">
        <v>12</v>
      </c>
      <c r="G13" s="15">
        <f t="shared" si="0"/>
        <v>12000</v>
      </c>
      <c r="H13" s="14" t="s">
        <v>12</v>
      </c>
      <c r="I13" s="17">
        <f t="shared" si="1"/>
        <v>12000</v>
      </c>
      <c r="J13" s="21" t="s">
        <v>4</v>
      </c>
      <c r="K13" s="22">
        <v>10194.1</v>
      </c>
      <c r="L13" s="33"/>
      <c r="M13" s="28"/>
      <c r="N13" s="28"/>
      <c r="O13" s="24" t="s">
        <v>36</v>
      </c>
      <c r="P13" s="15" t="str">
        <f t="shared" si="2"/>
        <v>Within budget</v>
      </c>
    </row>
    <row r="14" spans="1:16" x14ac:dyDescent="0.25">
      <c r="A14" s="6">
        <v>44488</v>
      </c>
      <c r="B14" s="7" t="s">
        <v>7</v>
      </c>
      <c r="C14" s="9">
        <v>489</v>
      </c>
      <c r="F14" s="16"/>
      <c r="G14" s="15">
        <f>SUM(G3:G13)</f>
        <v>57045.270000000004</v>
      </c>
      <c r="J14" s="21" t="s">
        <v>5</v>
      </c>
      <c r="K14" s="22">
        <v>3217</v>
      </c>
      <c r="L14" s="33"/>
      <c r="M14" s="28"/>
      <c r="N14" s="28"/>
      <c r="O14" s="24" t="s">
        <v>36</v>
      </c>
      <c r="P14" s="15" t="str">
        <f t="shared" si="2"/>
        <v>Within budget</v>
      </c>
    </row>
    <row r="15" spans="1:16" x14ac:dyDescent="0.25">
      <c r="A15" s="6">
        <v>44491</v>
      </c>
      <c r="B15" s="7" t="s">
        <v>4</v>
      </c>
      <c r="C15" s="10">
        <v>1574.1</v>
      </c>
      <c r="J15" s="18" t="s">
        <v>29</v>
      </c>
      <c r="K15" s="19">
        <v>45045.27</v>
      </c>
      <c r="M15" s="28"/>
      <c r="N15" s="28"/>
      <c r="O15" s="24" t="s">
        <v>36</v>
      </c>
      <c r="P15" s="15" t="str">
        <f t="shared" si="2"/>
        <v>Within budget</v>
      </c>
    </row>
    <row r="16" spans="1:16" x14ac:dyDescent="0.25">
      <c r="A16" s="6">
        <v>44491</v>
      </c>
      <c r="B16" s="7" t="s">
        <v>6</v>
      </c>
      <c r="C16" s="9">
        <v>550</v>
      </c>
      <c r="M16" s="28"/>
      <c r="N16" s="28"/>
      <c r="O16" s="24" t="s">
        <v>36</v>
      </c>
      <c r="P16" s="15" t="str">
        <f t="shared" si="2"/>
        <v>Within budget</v>
      </c>
    </row>
    <row r="17" spans="1:16" x14ac:dyDescent="0.25">
      <c r="A17" s="6">
        <v>44494</v>
      </c>
      <c r="B17" s="7" t="s">
        <v>9</v>
      </c>
      <c r="C17" s="9">
        <v>423</v>
      </c>
      <c r="M17" s="28"/>
      <c r="N17" s="28"/>
      <c r="O17" s="24" t="s">
        <v>36</v>
      </c>
      <c r="P17" s="15" t="str">
        <f t="shared" si="2"/>
        <v>Within budget</v>
      </c>
    </row>
    <row r="18" spans="1:16" x14ac:dyDescent="0.25">
      <c r="A18" s="6">
        <v>44496</v>
      </c>
      <c r="B18" s="7" t="s">
        <v>9</v>
      </c>
      <c r="C18" s="9">
        <v>358.22</v>
      </c>
      <c r="M18" s="28"/>
      <c r="N18" s="28"/>
      <c r="O18" s="24" t="s">
        <v>36</v>
      </c>
      <c r="P18" s="15" t="str">
        <f t="shared" si="2"/>
        <v>Within budget</v>
      </c>
    </row>
    <row r="19" spans="1:16" x14ac:dyDescent="0.25">
      <c r="A19" s="6">
        <v>44496</v>
      </c>
      <c r="B19" s="7" t="s">
        <v>8</v>
      </c>
      <c r="C19" s="9">
        <v>520</v>
      </c>
      <c r="M19" s="28"/>
      <c r="N19" s="28"/>
      <c r="O19" s="24" t="s">
        <v>37</v>
      </c>
      <c r="P19" s="15" t="str">
        <f t="shared" si="2"/>
        <v>Within budget</v>
      </c>
    </row>
    <row r="20" spans="1:16" x14ac:dyDescent="0.25">
      <c r="A20" s="4">
        <v>44497</v>
      </c>
      <c r="B20" s="5" t="s">
        <v>5</v>
      </c>
      <c r="C20" s="9">
        <v>300</v>
      </c>
      <c r="M20" s="28"/>
      <c r="N20" s="28"/>
      <c r="O20" s="24" t="s">
        <v>36</v>
      </c>
      <c r="P20" s="15" t="str">
        <f t="shared" si="2"/>
        <v>Within budget</v>
      </c>
    </row>
    <row r="21" spans="1:16" x14ac:dyDescent="0.25">
      <c r="A21" s="4">
        <v>44498</v>
      </c>
      <c r="B21" s="5" t="s">
        <v>9</v>
      </c>
      <c r="C21" s="9">
        <v>407.05</v>
      </c>
      <c r="M21" s="28"/>
      <c r="N21" s="28"/>
      <c r="O21" s="24" t="s">
        <v>36</v>
      </c>
      <c r="P21" s="15" t="str">
        <f t="shared" si="2"/>
        <v>Within budget</v>
      </c>
    </row>
    <row r="22" spans="1:16" x14ac:dyDescent="0.25">
      <c r="A22" s="4">
        <v>44499</v>
      </c>
      <c r="B22" s="5" t="s">
        <v>4</v>
      </c>
      <c r="C22" s="9">
        <v>300</v>
      </c>
      <c r="M22" s="28"/>
      <c r="N22" s="28"/>
      <c r="O22" s="24" t="s">
        <v>36</v>
      </c>
      <c r="P22" s="15" t="str">
        <f t="shared" si="2"/>
        <v>Within budget</v>
      </c>
    </row>
    <row r="23" spans="1:16" x14ac:dyDescent="0.25">
      <c r="A23" s="6">
        <v>44501</v>
      </c>
      <c r="B23" s="7" t="s">
        <v>3</v>
      </c>
      <c r="C23" s="10">
        <v>2327</v>
      </c>
      <c r="M23" s="28"/>
      <c r="N23" s="28"/>
      <c r="O23" s="24" t="s">
        <v>37</v>
      </c>
      <c r="P23" s="15" t="str">
        <f t="shared" si="2"/>
        <v>Over budget</v>
      </c>
    </row>
    <row r="24" spans="1:16" x14ac:dyDescent="0.25">
      <c r="A24" s="6">
        <v>44502</v>
      </c>
      <c r="B24" s="7" t="s">
        <v>10</v>
      </c>
      <c r="C24" s="9">
        <v>1150</v>
      </c>
      <c r="M24" s="28"/>
      <c r="N24" s="28"/>
      <c r="O24" s="24" t="s">
        <v>37</v>
      </c>
      <c r="P24" s="15" t="str">
        <f t="shared" si="2"/>
        <v>Within budget</v>
      </c>
    </row>
    <row r="25" spans="1:16" x14ac:dyDescent="0.25">
      <c r="A25" s="6">
        <v>44504</v>
      </c>
      <c r="B25" s="7" t="s">
        <v>10</v>
      </c>
      <c r="C25" s="10">
        <v>1138</v>
      </c>
      <c r="O25" s="24" t="s">
        <v>37</v>
      </c>
      <c r="P25" s="15" t="str">
        <f t="shared" si="2"/>
        <v>Within budget</v>
      </c>
    </row>
    <row r="26" spans="1:16" x14ac:dyDescent="0.25">
      <c r="A26" s="4">
        <v>44505</v>
      </c>
      <c r="B26" s="5" t="s">
        <v>13</v>
      </c>
      <c r="C26" s="9">
        <v>500</v>
      </c>
      <c r="O26" s="24" t="s">
        <v>37</v>
      </c>
      <c r="P26" s="15" t="str">
        <f t="shared" si="2"/>
        <v>Within budget</v>
      </c>
    </row>
    <row r="27" spans="1:16" x14ac:dyDescent="0.25">
      <c r="A27" s="4">
        <v>44508</v>
      </c>
      <c r="B27" s="5" t="s">
        <v>6</v>
      </c>
      <c r="C27" s="9">
        <v>702</v>
      </c>
      <c r="O27" s="24" t="s">
        <v>36</v>
      </c>
      <c r="P27" s="15" t="str">
        <f t="shared" si="2"/>
        <v>Within budget</v>
      </c>
    </row>
    <row r="28" spans="1:16" x14ac:dyDescent="0.25">
      <c r="A28" s="6">
        <v>44509</v>
      </c>
      <c r="B28" s="7" t="s">
        <v>4</v>
      </c>
      <c r="C28" s="10">
        <v>1600</v>
      </c>
      <c r="O28" s="24" t="s">
        <v>36</v>
      </c>
      <c r="P28" s="15" t="str">
        <f t="shared" si="2"/>
        <v>Within budget</v>
      </c>
    </row>
    <row r="29" spans="1:16" x14ac:dyDescent="0.25">
      <c r="A29" s="6">
        <v>44512</v>
      </c>
      <c r="B29" s="7" t="s">
        <v>5</v>
      </c>
      <c r="C29" s="9">
        <v>600</v>
      </c>
      <c r="O29" s="24" t="s">
        <v>36</v>
      </c>
      <c r="P29" s="15" t="str">
        <f t="shared" si="2"/>
        <v>Within budget</v>
      </c>
    </row>
    <row r="30" spans="1:16" ht="19.149999999999999" customHeight="1" x14ac:dyDescent="0.25">
      <c r="A30" s="4">
        <v>44515</v>
      </c>
      <c r="B30" s="5" t="s">
        <v>13</v>
      </c>
      <c r="C30" s="9">
        <v>900</v>
      </c>
      <c r="O30" s="24" t="s">
        <v>37</v>
      </c>
      <c r="P30" s="15" t="str">
        <f t="shared" si="2"/>
        <v>Within budget</v>
      </c>
    </row>
    <row r="31" spans="1:16" x14ac:dyDescent="0.25">
      <c r="A31" s="6">
        <v>44515</v>
      </c>
      <c r="B31" s="5" t="s">
        <v>6</v>
      </c>
      <c r="C31" s="9">
        <v>150</v>
      </c>
      <c r="O31" s="24" t="s">
        <v>36</v>
      </c>
      <c r="P31" s="15" t="str">
        <f t="shared" si="2"/>
        <v>Within budget</v>
      </c>
    </row>
    <row r="32" spans="1:16" x14ac:dyDescent="0.25">
      <c r="A32" s="4">
        <v>44515</v>
      </c>
      <c r="B32" s="5" t="s">
        <v>2</v>
      </c>
      <c r="C32" s="9">
        <v>2100</v>
      </c>
      <c r="O32" s="24" t="s">
        <v>36</v>
      </c>
      <c r="P32" s="15" t="str">
        <f t="shared" si="2"/>
        <v>Over budget</v>
      </c>
    </row>
    <row r="33" spans="1:16" x14ac:dyDescent="0.25">
      <c r="A33" s="4">
        <v>44517</v>
      </c>
      <c r="B33" s="5" t="s">
        <v>11</v>
      </c>
      <c r="C33" s="9">
        <v>470.63</v>
      </c>
      <c r="O33" s="24" t="s">
        <v>36</v>
      </c>
      <c r="P33" s="15" t="str">
        <f t="shared" si="2"/>
        <v>Within budget</v>
      </c>
    </row>
    <row r="34" spans="1:16" x14ac:dyDescent="0.25">
      <c r="A34" s="4">
        <v>44517</v>
      </c>
      <c r="B34" s="5" t="s">
        <v>9</v>
      </c>
      <c r="C34" s="9">
        <v>322.64</v>
      </c>
      <c r="O34" s="24" t="s">
        <v>36</v>
      </c>
      <c r="P34" s="15" t="str">
        <f t="shared" si="2"/>
        <v>Within budget</v>
      </c>
    </row>
    <row r="35" spans="1:16" x14ac:dyDescent="0.25">
      <c r="A35" s="4">
        <v>44518</v>
      </c>
      <c r="B35" s="7" t="s">
        <v>8</v>
      </c>
      <c r="C35" s="9">
        <v>428</v>
      </c>
      <c r="O35" s="24" t="s">
        <v>37</v>
      </c>
      <c r="P35" s="15" t="str">
        <f t="shared" ref="P35:P52" si="3">IF(C35&gt;2000, "Over budget", "Within budget")</f>
        <v>Within budget</v>
      </c>
    </row>
    <row r="36" spans="1:16" x14ac:dyDescent="0.25">
      <c r="A36" s="4">
        <v>44519</v>
      </c>
      <c r="B36" s="5" t="s">
        <v>5</v>
      </c>
      <c r="C36" s="9">
        <v>447</v>
      </c>
      <c r="O36" s="24" t="s">
        <v>36</v>
      </c>
      <c r="P36" s="15" t="str">
        <f t="shared" si="3"/>
        <v>Within budget</v>
      </c>
    </row>
    <row r="37" spans="1:16" x14ac:dyDescent="0.25">
      <c r="A37" s="4">
        <v>44522</v>
      </c>
      <c r="B37" s="5" t="s">
        <v>4</v>
      </c>
      <c r="C37" s="10">
        <v>1720</v>
      </c>
      <c r="O37" s="24" t="s">
        <v>36</v>
      </c>
      <c r="P37" s="15" t="str">
        <f t="shared" si="3"/>
        <v>Within budget</v>
      </c>
    </row>
    <row r="38" spans="1:16" x14ac:dyDescent="0.25">
      <c r="A38" s="6">
        <v>44524</v>
      </c>
      <c r="B38" s="7" t="s">
        <v>6</v>
      </c>
      <c r="C38" s="9">
        <v>540</v>
      </c>
      <c r="O38" s="24" t="s">
        <v>36</v>
      </c>
      <c r="P38" s="15" t="str">
        <f t="shared" si="3"/>
        <v>Within budget</v>
      </c>
    </row>
    <row r="39" spans="1:16" x14ac:dyDescent="0.25">
      <c r="A39" s="4">
        <v>44525</v>
      </c>
      <c r="B39" s="5" t="s">
        <v>7</v>
      </c>
      <c r="C39" s="9">
        <v>314</v>
      </c>
      <c r="O39" s="24" t="s">
        <v>36</v>
      </c>
      <c r="P39" s="15" t="str">
        <f t="shared" si="3"/>
        <v>Within budget</v>
      </c>
    </row>
    <row r="40" spans="1:16" ht="18" customHeight="1" x14ac:dyDescent="0.25">
      <c r="A40" s="4">
        <v>44526</v>
      </c>
      <c r="B40" s="5" t="s">
        <v>8</v>
      </c>
      <c r="C40" s="9">
        <v>518</v>
      </c>
      <c r="O40" s="24" t="s">
        <v>37</v>
      </c>
      <c r="P40" s="15" t="str">
        <f t="shared" si="3"/>
        <v>Within budget</v>
      </c>
    </row>
    <row r="41" spans="1:16" ht="15.6" customHeight="1" x14ac:dyDescent="0.25">
      <c r="A41" s="4">
        <v>44526</v>
      </c>
      <c r="B41" s="7" t="s">
        <v>3</v>
      </c>
      <c r="C41" s="10">
        <v>2000</v>
      </c>
      <c r="O41" s="24" t="s">
        <v>37</v>
      </c>
      <c r="P41" s="15" t="str">
        <f t="shared" si="3"/>
        <v>Within budget</v>
      </c>
    </row>
    <row r="42" spans="1:16" x14ac:dyDescent="0.25">
      <c r="A42" s="6">
        <v>44529</v>
      </c>
      <c r="B42" s="7" t="s">
        <v>7</v>
      </c>
      <c r="C42" s="9">
        <v>337</v>
      </c>
      <c r="O42" s="24" t="s">
        <v>36</v>
      </c>
      <c r="P42" s="15" t="str">
        <f t="shared" si="3"/>
        <v>Within budget</v>
      </c>
    </row>
    <row r="43" spans="1:16" x14ac:dyDescent="0.25">
      <c r="A43" s="4">
        <v>44530</v>
      </c>
      <c r="B43" s="5" t="s">
        <v>8</v>
      </c>
      <c r="C43" s="9">
        <v>500</v>
      </c>
      <c r="O43" s="24" t="s">
        <v>37</v>
      </c>
      <c r="P43" s="15" t="str">
        <f t="shared" si="3"/>
        <v>Within budget</v>
      </c>
    </row>
    <row r="44" spans="1:16" x14ac:dyDescent="0.25">
      <c r="A44" s="4">
        <v>44531</v>
      </c>
      <c r="B44" s="5" t="s">
        <v>4</v>
      </c>
      <c r="C44" s="10">
        <v>2500</v>
      </c>
      <c r="O44" s="24" t="s">
        <v>36</v>
      </c>
      <c r="P44" s="15" t="str">
        <f t="shared" si="3"/>
        <v>Over budget</v>
      </c>
    </row>
    <row r="45" spans="1:16" x14ac:dyDescent="0.25">
      <c r="A45" s="6">
        <v>44534</v>
      </c>
      <c r="B45" s="7" t="s">
        <v>5</v>
      </c>
      <c r="C45" s="9">
        <v>710</v>
      </c>
      <c r="O45" s="24" t="s">
        <v>36</v>
      </c>
      <c r="P45" s="15" t="str">
        <f t="shared" si="3"/>
        <v>Within budget</v>
      </c>
    </row>
    <row r="46" spans="1:16" x14ac:dyDescent="0.25">
      <c r="A46" s="4">
        <v>44537</v>
      </c>
      <c r="B46" s="5" t="s">
        <v>2</v>
      </c>
      <c r="C46" s="9">
        <v>2300</v>
      </c>
      <c r="O46" s="24" t="s">
        <v>36</v>
      </c>
      <c r="P46" s="15" t="str">
        <f t="shared" si="3"/>
        <v>Over budget</v>
      </c>
    </row>
    <row r="47" spans="1:16" x14ac:dyDescent="0.25">
      <c r="A47" s="4">
        <v>44539</v>
      </c>
      <c r="B47" s="5" t="s">
        <v>12</v>
      </c>
      <c r="C47" s="9">
        <v>12000</v>
      </c>
      <c r="O47" s="24" t="s">
        <v>36</v>
      </c>
      <c r="P47" s="15" t="str">
        <f t="shared" si="3"/>
        <v>Over budget</v>
      </c>
    </row>
    <row r="48" spans="1:16" x14ac:dyDescent="0.25">
      <c r="A48" s="4">
        <v>44545</v>
      </c>
      <c r="B48" s="7" t="s">
        <v>10</v>
      </c>
      <c r="C48" s="9">
        <v>1500</v>
      </c>
      <c r="O48" s="24" t="s">
        <v>37</v>
      </c>
      <c r="P48" s="15" t="str">
        <f t="shared" si="3"/>
        <v>Within budget</v>
      </c>
    </row>
    <row r="49" spans="1:16" x14ac:dyDescent="0.25">
      <c r="A49" s="4">
        <v>44547</v>
      </c>
      <c r="B49" s="5" t="s">
        <v>11</v>
      </c>
      <c r="C49" s="9">
        <v>470.63</v>
      </c>
      <c r="O49" s="24" t="s">
        <v>36</v>
      </c>
      <c r="P49" s="15" t="str">
        <f t="shared" si="3"/>
        <v>Within budget</v>
      </c>
    </row>
    <row r="50" spans="1:16" x14ac:dyDescent="0.25">
      <c r="A50" s="4">
        <v>44550</v>
      </c>
      <c r="B50" s="5" t="s">
        <v>7</v>
      </c>
      <c r="C50" s="9">
        <v>267</v>
      </c>
      <c r="O50" s="24" t="s">
        <v>36</v>
      </c>
      <c r="P50" s="15" t="str">
        <f t="shared" si="3"/>
        <v>Within budget</v>
      </c>
    </row>
    <row r="51" spans="1:16" x14ac:dyDescent="0.25">
      <c r="A51" s="4">
        <v>44553</v>
      </c>
      <c r="B51" s="5" t="s">
        <v>6</v>
      </c>
      <c r="C51" s="9">
        <v>640</v>
      </c>
      <c r="O51" s="24" t="s">
        <v>36</v>
      </c>
      <c r="P51" s="15" t="str">
        <f t="shared" si="3"/>
        <v>Within budget</v>
      </c>
    </row>
    <row r="52" spans="1:16" x14ac:dyDescent="0.25">
      <c r="A52" s="4">
        <v>44553</v>
      </c>
      <c r="B52" s="5" t="s">
        <v>5</v>
      </c>
      <c r="C52" s="9">
        <v>450</v>
      </c>
      <c r="O52" s="24" t="s">
        <v>36</v>
      </c>
      <c r="P52" s="15" t="str">
        <f t="shared" si="3"/>
        <v>Within budget</v>
      </c>
    </row>
    <row r="53" spans="1:16" ht="31.5" x14ac:dyDescent="0.25">
      <c r="A53" s="2"/>
      <c r="C53" s="11">
        <f>SUM(C3:C52)</f>
        <v>57045.27</v>
      </c>
    </row>
    <row r="54" spans="1:16" ht="15.75" x14ac:dyDescent="0.25">
      <c r="A54" s="1"/>
    </row>
  </sheetData>
  <sortState ref="H2:I12">
    <sortCondition ref="I2:I12"/>
  </sortState>
  <mergeCells count="8">
    <mergeCell ref="D1:P1"/>
    <mergeCell ref="M2:N2"/>
    <mergeCell ref="M8:N24"/>
    <mergeCell ref="D2:E2"/>
    <mergeCell ref="F2:G2"/>
    <mergeCell ref="H2:I2"/>
    <mergeCell ref="J2:L2"/>
    <mergeCell ref="L3:L14"/>
  </mergeCells>
  <dataValidations count="1">
    <dataValidation type="list" allowBlank="1" showInputMessage="1" showErrorMessage="1" sqref="O2 O53:O1048576 O3:O52">
      <formula1>"Essentials,Non-essentials"</formula1>
    </dataValidation>
  </dataValidation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
  <sheetViews>
    <sheetView workbookViewId="0">
      <selection activeCell="B9" sqref="B9"/>
    </sheetView>
  </sheetViews>
  <sheetFormatPr defaultRowHeight="15" x14ac:dyDescent="0.25"/>
  <cols>
    <col min="2" max="2" width="61.42578125" customWidth="1"/>
  </cols>
  <sheetData>
    <row r="1" spans="2:5" x14ac:dyDescent="0.25">
      <c r="B1" s="12" t="s">
        <v>23</v>
      </c>
    </row>
    <row r="2" spans="2:5" ht="39" customHeight="1" x14ac:dyDescent="0.25">
      <c r="B2" s="13" t="s">
        <v>15</v>
      </c>
      <c r="C2">
        <f>COUNTIF(Tasks!B:B,"online shopping")</f>
        <v>0</v>
      </c>
      <c r="E2" t="b">
        <f>Tasks!C2=COUNTIFS(B2:B51,"online shopping",B2:B51,"gifts",B2:B51,"ordering food")</f>
        <v>1</v>
      </c>
    </row>
    <row r="3" spans="2:5" ht="25.15" customHeight="1" x14ac:dyDescent="0.25">
      <c r="B3" s="13" t="s">
        <v>16</v>
      </c>
    </row>
    <row r="4" spans="2:5" ht="37.15" customHeight="1" x14ac:dyDescent="0.25">
      <c r="B4" s="13" t="s">
        <v>17</v>
      </c>
    </row>
    <row r="5" spans="2:5" ht="41.45" customHeight="1" x14ac:dyDescent="0.25">
      <c r="B5" s="13" t="s">
        <v>18</v>
      </c>
    </row>
    <row r="6" spans="2:5" ht="32.450000000000003" customHeight="1" x14ac:dyDescent="0.25">
      <c r="B6" s="13" t="s">
        <v>19</v>
      </c>
    </row>
    <row r="7" spans="2:5" ht="51" customHeight="1" x14ac:dyDescent="0.25">
      <c r="B7" s="13" t="s">
        <v>20</v>
      </c>
    </row>
    <row r="8" spans="2:5" ht="42" customHeight="1" x14ac:dyDescent="0.25">
      <c r="B8" s="13" t="s">
        <v>21</v>
      </c>
    </row>
    <row r="9" spans="2:5" ht="31.15" customHeight="1" x14ac:dyDescent="0.25">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2"/>
  <sheetViews>
    <sheetView topLeftCell="A13" workbookViewId="0">
      <selection activeCell="B2" sqref="B2:J9"/>
    </sheetView>
  </sheetViews>
  <sheetFormatPr defaultRowHeight="15" x14ac:dyDescent="0.25"/>
  <sheetData>
    <row r="2" spans="2:10" x14ac:dyDescent="0.25">
      <c r="B2" s="34" t="s">
        <v>40</v>
      </c>
      <c r="C2" s="34"/>
      <c r="D2" s="34"/>
      <c r="E2" s="34"/>
      <c r="F2" s="34"/>
      <c r="G2" s="34"/>
      <c r="H2" s="34"/>
      <c r="I2" s="34"/>
      <c r="J2" s="34"/>
    </row>
    <row r="3" spans="2:10" x14ac:dyDescent="0.25">
      <c r="B3" s="34"/>
      <c r="C3" s="34"/>
      <c r="D3" s="34"/>
      <c r="E3" s="34"/>
      <c r="F3" s="34"/>
      <c r="G3" s="34"/>
      <c r="H3" s="34"/>
      <c r="I3" s="34"/>
      <c r="J3" s="34"/>
    </row>
    <row r="4" spans="2:10" x14ac:dyDescent="0.25">
      <c r="B4" s="34"/>
      <c r="C4" s="34"/>
      <c r="D4" s="34"/>
      <c r="E4" s="34"/>
      <c r="F4" s="34"/>
      <c r="G4" s="34"/>
      <c r="H4" s="34"/>
      <c r="I4" s="34"/>
      <c r="J4" s="34"/>
    </row>
    <row r="5" spans="2:10" x14ac:dyDescent="0.25">
      <c r="B5" s="34"/>
      <c r="C5" s="34"/>
      <c r="D5" s="34"/>
      <c r="E5" s="34"/>
      <c r="F5" s="34"/>
      <c r="G5" s="34"/>
      <c r="H5" s="34"/>
      <c r="I5" s="34"/>
      <c r="J5" s="34"/>
    </row>
    <row r="6" spans="2:10" x14ac:dyDescent="0.25">
      <c r="B6" s="34"/>
      <c r="C6" s="34"/>
      <c r="D6" s="34"/>
      <c r="E6" s="34"/>
      <c r="F6" s="34"/>
      <c r="G6" s="34"/>
      <c r="H6" s="34"/>
      <c r="I6" s="34"/>
      <c r="J6" s="34"/>
    </row>
    <row r="7" spans="2:10" x14ac:dyDescent="0.25">
      <c r="B7" s="34"/>
      <c r="C7" s="34"/>
      <c r="D7" s="34"/>
      <c r="E7" s="34"/>
      <c r="F7" s="34"/>
      <c r="G7" s="34"/>
      <c r="H7" s="34"/>
      <c r="I7" s="34"/>
      <c r="J7" s="34"/>
    </row>
    <row r="8" spans="2:10" x14ac:dyDescent="0.25">
      <c r="B8" s="34"/>
      <c r="C8" s="34"/>
      <c r="D8" s="34"/>
      <c r="E8" s="34"/>
      <c r="F8" s="34"/>
      <c r="G8" s="34"/>
      <c r="H8" s="34"/>
      <c r="I8" s="34"/>
      <c r="J8" s="34"/>
    </row>
    <row r="9" spans="2:10" x14ac:dyDescent="0.25">
      <c r="B9" s="34"/>
      <c r="C9" s="34"/>
      <c r="D9" s="34"/>
      <c r="E9" s="34"/>
      <c r="F9" s="34"/>
      <c r="G9" s="34"/>
      <c r="H9" s="34"/>
      <c r="I9" s="34"/>
      <c r="J9" s="34"/>
    </row>
    <row r="18" spans="2:10" x14ac:dyDescent="0.25">
      <c r="B18" s="34" t="s">
        <v>39</v>
      </c>
      <c r="C18" s="35"/>
      <c r="D18" s="35"/>
      <c r="E18" s="35"/>
      <c r="F18" s="35"/>
      <c r="G18" s="35"/>
      <c r="H18" s="35"/>
      <c r="I18" s="35"/>
      <c r="J18" s="35"/>
    </row>
    <row r="19" spans="2:10" x14ac:dyDescent="0.25">
      <c r="B19" s="35"/>
      <c r="C19" s="35"/>
      <c r="D19" s="35"/>
      <c r="E19" s="35"/>
      <c r="F19" s="35"/>
      <c r="G19" s="35"/>
      <c r="H19" s="35"/>
      <c r="I19" s="35"/>
      <c r="J19" s="35"/>
    </row>
    <row r="20" spans="2:10" x14ac:dyDescent="0.25">
      <c r="B20" s="35"/>
      <c r="C20" s="35"/>
      <c r="D20" s="35"/>
      <c r="E20" s="35"/>
      <c r="F20" s="35"/>
      <c r="G20" s="35"/>
      <c r="H20" s="35"/>
      <c r="I20" s="35"/>
      <c r="J20" s="35"/>
    </row>
    <row r="21" spans="2:10" x14ac:dyDescent="0.25">
      <c r="B21" s="35"/>
      <c r="C21" s="35"/>
      <c r="D21" s="35"/>
      <c r="E21" s="35"/>
      <c r="F21" s="35"/>
      <c r="G21" s="35"/>
      <c r="H21" s="35"/>
      <c r="I21" s="35"/>
      <c r="J21" s="35"/>
    </row>
    <row r="22" spans="2:10" x14ac:dyDescent="0.25">
      <c r="B22" s="35"/>
      <c r="C22" s="35"/>
      <c r="D22" s="35"/>
      <c r="E22" s="35"/>
      <c r="F22" s="35"/>
      <c r="G22" s="35"/>
      <c r="H22" s="35"/>
      <c r="I22" s="35"/>
      <c r="J22" s="35"/>
    </row>
    <row r="23" spans="2:10" x14ac:dyDescent="0.25">
      <c r="B23" s="35"/>
      <c r="C23" s="35"/>
      <c r="D23" s="35"/>
      <c r="E23" s="35"/>
      <c r="F23" s="35"/>
      <c r="G23" s="35"/>
      <c r="H23" s="35"/>
      <c r="I23" s="35"/>
      <c r="J23" s="35"/>
    </row>
    <row r="26" spans="2:10" x14ac:dyDescent="0.25">
      <c r="B26" s="34" t="s">
        <v>41</v>
      </c>
      <c r="C26" s="35"/>
      <c r="D26" s="35"/>
      <c r="E26" s="35"/>
      <c r="F26" s="35"/>
      <c r="G26" s="35"/>
      <c r="H26" s="35"/>
      <c r="I26" s="35"/>
      <c r="J26" s="35"/>
    </row>
    <row r="27" spans="2:10" x14ac:dyDescent="0.25">
      <c r="B27" s="35"/>
      <c r="C27" s="35"/>
      <c r="D27" s="35"/>
      <c r="E27" s="35"/>
      <c r="F27" s="35"/>
      <c r="G27" s="35"/>
      <c r="H27" s="35"/>
      <c r="I27" s="35"/>
      <c r="J27" s="35"/>
    </row>
    <row r="28" spans="2:10" x14ac:dyDescent="0.25">
      <c r="B28" s="35"/>
      <c r="C28" s="35"/>
      <c r="D28" s="35"/>
      <c r="E28" s="35"/>
      <c r="F28" s="35"/>
      <c r="G28" s="35"/>
      <c r="H28" s="35"/>
      <c r="I28" s="35"/>
      <c r="J28" s="35"/>
    </row>
    <row r="29" spans="2:10" x14ac:dyDescent="0.25">
      <c r="B29" s="35"/>
      <c r="C29" s="35"/>
      <c r="D29" s="35"/>
      <c r="E29" s="35"/>
      <c r="F29" s="35"/>
      <c r="G29" s="35"/>
      <c r="H29" s="35"/>
      <c r="I29" s="35"/>
      <c r="J29" s="35"/>
    </row>
    <row r="30" spans="2:10" x14ac:dyDescent="0.25">
      <c r="B30" s="35"/>
      <c r="C30" s="35"/>
      <c r="D30" s="35"/>
      <c r="E30" s="35"/>
      <c r="F30" s="35"/>
      <c r="G30" s="35"/>
      <c r="H30" s="35"/>
      <c r="I30" s="35"/>
      <c r="J30" s="35"/>
    </row>
    <row r="31" spans="2:10" x14ac:dyDescent="0.25">
      <c r="B31" s="35"/>
      <c r="C31" s="35"/>
      <c r="D31" s="35"/>
      <c r="E31" s="35"/>
      <c r="F31" s="35"/>
      <c r="G31" s="35"/>
      <c r="H31" s="35"/>
      <c r="I31" s="35"/>
      <c r="J31" s="35"/>
    </row>
    <row r="32" spans="2:10" x14ac:dyDescent="0.25">
      <c r="B32" s="35"/>
      <c r="C32" s="35"/>
      <c r="D32" s="35"/>
      <c r="E32" s="35"/>
      <c r="F32" s="35"/>
      <c r="G32" s="35"/>
      <c r="H32" s="35"/>
      <c r="I32" s="35"/>
      <c r="J32" s="35"/>
    </row>
  </sheetData>
  <mergeCells count="3">
    <mergeCell ref="B2:J9"/>
    <mergeCell ref="B18:J23"/>
    <mergeCell ref="B26:J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Expense</vt:lpstr>
      <vt:lpstr>Tasks</vt:lpstr>
      <vt:lpstr>points for Justification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Admin</cp:lastModifiedBy>
  <dcterms:created xsi:type="dcterms:W3CDTF">2015-06-05T18:17:20Z</dcterms:created>
  <dcterms:modified xsi:type="dcterms:W3CDTF">2024-09-04T11:52:40Z</dcterms:modified>
</cp:coreProperties>
</file>