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F6F1433C-E57A-469D-B284-1DBFFE787CD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hi-square tests" sheetId="1" r:id="rId1"/>
    <sheet name="anova test" sheetId="6" r:id="rId2"/>
    <sheet name="test" sheetId="4" r:id="rId3"/>
    <sheet name="2 SAMPLE VARIANCE" sheetId="5" r:id="rId4"/>
    <sheet name="PROPORTION TES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7" l="1"/>
  <c r="E111" i="7"/>
  <c r="F110" i="7"/>
  <c r="E110" i="7"/>
  <c r="C111" i="7"/>
  <c r="B111" i="7"/>
  <c r="C110" i="7"/>
  <c r="B110" i="7"/>
  <c r="C154" i="6" l="1" a="1"/>
  <c r="C154" i="6" s="1"/>
  <c r="D152" i="6"/>
  <c r="F8" i="6"/>
  <c r="F66" i="1" l="1"/>
  <c r="F74" i="1" s="1"/>
  <c r="E66" i="1"/>
  <c r="E74" i="1" s="1"/>
  <c r="D66" i="1"/>
  <c r="D74" i="1" s="1"/>
  <c r="F65" i="1"/>
  <c r="F73" i="1" s="1"/>
  <c r="E65" i="1"/>
  <c r="E73" i="1" s="1"/>
  <c r="D65" i="1"/>
  <c r="D73" i="1" s="1"/>
  <c r="F64" i="1"/>
  <c r="F72" i="1" s="1"/>
  <c r="E64" i="1"/>
  <c r="E72" i="1" s="1"/>
  <c r="D64" i="1"/>
  <c r="D72" i="1" s="1"/>
  <c r="G74" i="1" l="1"/>
  <c r="G66" i="1"/>
  <c r="E67" i="1"/>
  <c r="F75" i="1"/>
  <c r="G73" i="1"/>
  <c r="G72" i="1"/>
  <c r="G75" i="1" s="1"/>
  <c r="E75" i="1"/>
  <c r="G65" i="1"/>
  <c r="D67" i="1"/>
  <c r="F67" i="1"/>
  <c r="G64" i="1"/>
  <c r="D75" i="1"/>
  <c r="G67" i="1" l="1"/>
  <c r="F18" i="1" l="1"/>
  <c r="E18" i="1"/>
  <c r="D18" i="1"/>
  <c r="G17" i="1"/>
  <c r="G16" i="1"/>
  <c r="G18" i="1" l="1"/>
  <c r="E21" i="1" s="1"/>
  <c r="E26" i="1"/>
  <c r="D26" i="1"/>
  <c r="F22" i="1"/>
  <c r="D21" i="1"/>
  <c r="F21" i="1"/>
  <c r="F23" i="1" l="1"/>
  <c r="G21" i="1"/>
  <c r="D22" i="1"/>
  <c r="D23" i="1" s="1"/>
  <c r="E22" i="1"/>
  <c r="E27" i="1" s="1"/>
  <c r="C26" i="1"/>
  <c r="D27" i="1" l="1"/>
  <c r="E23" i="1"/>
  <c r="C27" i="1"/>
  <c r="G22" i="1"/>
  <c r="G23" i="1" s="1"/>
  <c r="D33" i="1"/>
  <c r="D30" i="1" l="1"/>
  <c r="D3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<sst xmlns="http://schemas.openxmlformats.org/spreadsheetml/2006/main" count="236" uniqueCount="123">
  <si>
    <t xml:space="preserve">Chi-square statement </t>
  </si>
  <si>
    <t>Gender</t>
  </si>
  <si>
    <t>Rock</t>
  </si>
  <si>
    <t>Pop</t>
  </si>
  <si>
    <t>Classical</t>
  </si>
  <si>
    <t xml:space="preserve">male </t>
  </si>
  <si>
    <t>female</t>
  </si>
  <si>
    <t>TOTAL</t>
  </si>
  <si>
    <t>OBSERVED</t>
  </si>
  <si>
    <t>EXPECTED</t>
  </si>
  <si>
    <t>O-E^/E</t>
  </si>
  <si>
    <t>ROCK</t>
  </si>
  <si>
    <t>POP</t>
  </si>
  <si>
    <t>CLASSICAL</t>
  </si>
  <si>
    <t>X2</t>
  </si>
  <si>
    <t>P</t>
  </si>
  <si>
    <t xml:space="preserve">
</t>
  </si>
  <si>
    <t>2. Problem Statement</t>
  </si>
  <si>
    <t>EDUCATION</t>
  </si>
  <si>
    <t>LOW</t>
  </si>
  <si>
    <t>MEDIUM</t>
  </si>
  <si>
    <t>HIGH</t>
  </si>
  <si>
    <t>HIGH SCHOOL</t>
  </si>
  <si>
    <t>COLLEGE</t>
  </si>
  <si>
    <t>POSTGRADUATE</t>
  </si>
  <si>
    <t>(O-E)^/E</t>
  </si>
  <si>
    <t>df</t>
  </si>
  <si>
    <t>A</t>
  </si>
  <si>
    <t>B</t>
  </si>
  <si>
    <t>C</t>
  </si>
  <si>
    <t>1. Problem Statement:
Compare the average scores of two teaching methods (Method A and Method B) to see if
there is a significant difference. Use datasets of 30 students for each method.</t>
  </si>
  <si>
    <t>method 2</t>
  </si>
  <si>
    <t>method 1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</si>
  <si>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</si>
  <si>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</si>
  <si>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</si>
  <si>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</si>
  <si>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</si>
  <si>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</si>
  <si>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</si>
  <si>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</si>
  <si>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</si>
  <si>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</si>
  <si>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</si>
  <si>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</si>
  <si>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</si>
  <si>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Examine whether there is a significant difference in the average response times between two</t>
  </si>
  <si>
    <t xml:space="preserve">software versions (Version 1 and Version 2). Use datasets of 25 users for each version.
| Version 1 | Version </t>
  </si>
  <si>
    <t>PROBLEM2</t>
  </si>
  <si>
    <t>VERSION1</t>
  </si>
  <si>
    <t>VEESION2</t>
  </si>
  <si>
    <t>Two-Sample Variance Tests:</t>
  </si>
  <si>
    <t>Investigate if there is a significant difference in the variances of two groups of students</t>
  </si>
  <si>
    <t>studying with different textbooks (Textbook X and Textbook Y). Use datasets of 40 students</t>
  </si>
  <si>
    <t>for each textbook.</t>
  </si>
  <si>
    <t>PROBLEM3</t>
  </si>
  <si>
    <t>TEXTBOOK X</t>
  </si>
  <si>
    <t>TEXTBOOK Y</t>
  </si>
  <si>
    <t xml:space="preserve"> </t>
  </si>
  <si>
    <t>F-Test Two-Sample for Variances</t>
  </si>
  <si>
    <t>F</t>
  </si>
  <si>
    <t>P(F&lt;=f) one-tail</t>
  </si>
  <si>
    <t>F Critical one-tail</t>
  </si>
  <si>
    <t>Assess whether there is a significant difference in the proportion of customers satisfied with</t>
  </si>
  <si>
    <t>two different products (Product A and Product B). Use datasets of 100 customers for each</t>
  </si>
  <si>
    <t>product.</t>
  </si>
  <si>
    <t>PRODUCT A</t>
  </si>
  <si>
    <t>PRODUCT B</t>
  </si>
  <si>
    <t>SETISFIED</t>
  </si>
  <si>
    <t>NOT SETSFIED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</si>
  <si>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</si>
  <si>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</si>
  <si>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</si>
  <si>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</si>
  <si>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</si>
  <si>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</si>
  <si>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</si>
  <si>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</si>
  <si>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</si>
  <si>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</si>
  <si>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</si>
  <si>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</si>
  <si>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</si>
  <si>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</si>
  <si>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</si>
  <si>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Evaluate whether there is a significant difference in the average scores of three teaching</t>
  </si>
  <si>
    <t>heights of plants after three months. Use a dataset of 75 plants.</t>
  </si>
  <si>
    <t>X</t>
  </si>
  <si>
    <t>Y</t>
  </si>
  <si>
    <t>Z</t>
  </si>
  <si>
    <t>nvestigate whether there is a significant association between gender (Male/Female) and the</t>
  </si>
  <si>
    <t>individuals.</t>
  </si>
  <si>
    <t>eference for three different types of music genres (Rock, Pop, Classical). Use a dataset of 200</t>
  </si>
  <si>
    <t>section 2</t>
  </si>
  <si>
    <t>version1</t>
  </si>
  <si>
    <t>version2</t>
  </si>
  <si>
    <t>t-Test: Two-Sample Assuming Unequal Variances</t>
  </si>
  <si>
    <t>chi-square table</t>
  </si>
  <si>
    <t>total</t>
  </si>
  <si>
    <t>Degree oF freedo</t>
  </si>
  <si>
    <t>chi-square calcuated=18.3817</t>
  </si>
  <si>
    <t>chi-square critical=9.48</t>
  </si>
  <si>
    <t>Examine the relationship between educational background (High School, College,</t>
  </si>
  <si>
    <t>Postgraduate) and job satisfaction levels (Low, Medium, High) among a sample of 150</t>
  </si>
  <si>
    <t>working professionals.</t>
  </si>
  <si>
    <t>so there is a relation between the education background and jopb satisfaction levels.</t>
  </si>
  <si>
    <t>methods (A, B, C) in improving student performance. Use a dataset of 120 students.</t>
  </si>
  <si>
    <t>METHOD</t>
  </si>
  <si>
    <t>SCORES</t>
  </si>
  <si>
    <t>AVERAGE</t>
  </si>
  <si>
    <t>4. Problem Statement:</t>
  </si>
  <si>
    <t>yse the impact of fertilizer types (X, Y, Z) on the growth of plants by comparing th</t>
  </si>
  <si>
    <t>Fertilizer | Height (cm) |</t>
  </si>
  <si>
    <t>LEVEL OF SIGNIFICANCE =1 - LEVEL OF CONFIDENCE 0.05</t>
  </si>
  <si>
    <t>VARIANCE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</si>
  <si>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</si>
  <si>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</si>
  <si>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</si>
  <si>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</si>
  <si>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</si>
  <si>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</si>
  <si>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</si>
  <si>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PRODUCT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</si>
</sst>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rgb="FF000000"/>
      <name val="TimesNewRomanPSMT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6" fillId="0" borderId="0" xfId="0" applyFont="1"/>
    <xf numFmtId="0" fontId="7" fillId="0" borderId="1" xfId="0" applyFont="1" applyBorder="1"/>
    <xf numFmtId="0" fontId="0" fillId="4" borderId="0" xfId="0" applyFill="1"/>
    <xf numFmtId="0" fontId="0" fillId="4" borderId="1" xfId="0" applyFill="1" applyBorder="1"/>
    <xf numFmtId="0" fontId="0" fillId="0" borderId="6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0" fontId="3" fillId="0" borderId="0" xfId="0" applyFont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vertical="center"/>
    </xf>
    <xf numFmtId="0" fontId="0" fillId="0" borderId="9" xfId="0" applyBorder="1"/>
    <xf numFmtId="0" fontId="5" fillId="0" borderId="1" xfId="0" applyFont="1" applyBorder="1" applyAlignment="1">
      <alignment vertical="center"/>
    </xf>
    <xf numFmtId="0" fontId="2" fillId="0" borderId="1" xfId="0" applyFont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5"/>
  <sheetViews>
    <sheetView topLeftCell="A69" workbookViewId="0">
      <selection activeCell="H75" sqref="H75"/>
    </sheetView>
  </sheetViews>
  <sheetFormatPr defaultRowHeight="15"/>
  <cols>
    <col min="1" max="1" width="15.42578125" bestFit="1" customWidth="1"/>
    <col min="2" max="2" width="16.140625" customWidth="1"/>
    <col min="3" max="3" width="12" bestFit="1" customWidth="1"/>
  </cols>
  <sheetData>
    <row r="3" spans="1:7">
      <c r="A3">
        <v>1</v>
      </c>
      <c r="B3" t="s">
        <v>90</v>
      </c>
    </row>
    <row r="4" spans="1:7">
      <c r="B4" t="s">
        <v>92</v>
      </c>
    </row>
    <row r="5" spans="1:7">
      <c r="B5" t="s">
        <v>91</v>
      </c>
    </row>
    <row r="7" spans="1:7">
      <c r="B7">
        <v>1</v>
      </c>
      <c r="D7" t="s">
        <v>0</v>
      </c>
    </row>
    <row r="9" spans="1:7">
      <c r="C9" s="16" t="s">
        <v>1</v>
      </c>
      <c r="D9" s="16" t="s">
        <v>2</v>
      </c>
      <c r="E9" s="16" t="s">
        <v>3</v>
      </c>
      <c r="F9" s="16" t="s">
        <v>4</v>
      </c>
    </row>
    <row r="10" spans="1:7">
      <c r="C10" s="16" t="s">
        <v>5</v>
      </c>
      <c r="D10" s="1">
        <v>50</v>
      </c>
      <c r="E10" s="1">
        <v>30</v>
      </c>
      <c r="F10" s="1">
        <v>20</v>
      </c>
    </row>
    <row r="11" spans="1:7">
      <c r="C11" s="16" t="s">
        <v>6</v>
      </c>
      <c r="D11" s="1">
        <v>40</v>
      </c>
      <c r="E11" s="1">
        <v>45</v>
      </c>
      <c r="F11" s="1">
        <v>35</v>
      </c>
    </row>
    <row r="12" spans="1:7">
      <c r="C12" s="32"/>
      <c r="D12" s="33"/>
      <c r="E12" s="33"/>
      <c r="F12" s="33"/>
    </row>
    <row r="15" spans="1:7">
      <c r="B15" s="18" t="s">
        <v>8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7</v>
      </c>
    </row>
    <row r="16" spans="1:7">
      <c r="C16" s="17" t="s">
        <v>5</v>
      </c>
      <c r="D16" s="1">
        <v>50</v>
      </c>
      <c r="E16" s="1">
        <v>30</v>
      </c>
      <c r="F16" s="1">
        <v>20</v>
      </c>
      <c r="G16" s="1">
        <f>F16+E16+D16</f>
        <v>100</v>
      </c>
    </row>
    <row r="17" spans="1:7">
      <c r="C17" s="17" t="s">
        <v>6</v>
      </c>
      <c r="D17" s="1">
        <v>40</v>
      </c>
      <c r="E17" s="1">
        <v>45</v>
      </c>
      <c r="F17" s="1">
        <v>35</v>
      </c>
      <c r="G17" s="1">
        <f>F17+E17+D17</f>
        <v>120</v>
      </c>
    </row>
    <row r="18" spans="1:7">
      <c r="C18" s="17"/>
      <c r="D18" s="1">
        <f>D17+D16</f>
        <v>90</v>
      </c>
      <c r="E18" s="1">
        <f>E17+E16</f>
        <v>75</v>
      </c>
      <c r="F18" s="1">
        <f>F16+F17</f>
        <v>55</v>
      </c>
      <c r="G18" s="1">
        <f>G17+G16</f>
        <v>220</v>
      </c>
    </row>
    <row r="20" spans="1:7">
      <c r="B20" s="18" t="s">
        <v>9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98</v>
      </c>
    </row>
    <row r="21" spans="1:7">
      <c r="C21" s="17" t="s">
        <v>5</v>
      </c>
      <c r="D21" s="1">
        <f>(G16*D18)/G18</f>
        <v>40.909090909090907</v>
      </c>
      <c r="E21" s="1">
        <f>(G16*E18)/G18</f>
        <v>34.090909090909093</v>
      </c>
      <c r="F21" s="1">
        <f>(G16*F18)/G18</f>
        <v>25</v>
      </c>
      <c r="G21" s="1">
        <f>SUM(D21:F21)</f>
        <v>100</v>
      </c>
    </row>
    <row r="22" spans="1:7">
      <c r="C22" s="17" t="s">
        <v>6</v>
      </c>
      <c r="D22" s="1">
        <f>(G17*D18)/G18</f>
        <v>49.090909090909093</v>
      </c>
      <c r="E22" s="1">
        <f>(G17*E18)/G18</f>
        <v>40.909090909090907</v>
      </c>
      <c r="F22" s="1">
        <f>(G17*F18)/G18</f>
        <v>30</v>
      </c>
      <c r="G22" s="1">
        <f>SUM(D22:F22)</f>
        <v>120</v>
      </c>
    </row>
    <row r="23" spans="1:7">
      <c r="C23" s="1" t="s">
        <v>98</v>
      </c>
      <c r="D23" s="1">
        <f>SUM(D21:D22)</f>
        <v>90</v>
      </c>
      <c r="E23" s="1">
        <f t="shared" ref="E23:G23" si="0">SUM(E21:E22)</f>
        <v>75</v>
      </c>
      <c r="F23" s="1">
        <f t="shared" si="0"/>
        <v>55</v>
      </c>
      <c r="G23" s="1">
        <f t="shared" si="0"/>
        <v>220</v>
      </c>
    </row>
    <row r="25" spans="1:7">
      <c r="A25" s="15" t="s">
        <v>97</v>
      </c>
      <c r="B25" s="18" t="s">
        <v>10</v>
      </c>
      <c r="C25" s="1" t="s">
        <v>11</v>
      </c>
      <c r="D25" s="1" t="s">
        <v>12</v>
      </c>
      <c r="E25" s="1" t="s">
        <v>13</v>
      </c>
    </row>
    <row r="26" spans="1:7">
      <c r="C26" s="17">
        <f>(D16-D21)^2/D21</f>
        <v>2.0202020202020217</v>
      </c>
      <c r="D26" s="1">
        <f>(E16-E21)^2/E21</f>
        <v>0.49090909090909152</v>
      </c>
      <c r="E26" s="1">
        <f>(F16-E21)^2/E21</f>
        <v>5.8242424242424251</v>
      </c>
    </row>
    <row r="27" spans="1:7">
      <c r="C27" s="17">
        <f>(D17-D22)^2/D22</f>
        <v>1.6835016835016845</v>
      </c>
      <c r="D27" s="1">
        <f>(D17-D22)^2/D22</f>
        <v>1.6835016835016845</v>
      </c>
      <c r="E27" s="1">
        <f>(F17-E22)^2/E22</f>
        <v>0.85353535353535281</v>
      </c>
    </row>
    <row r="30" spans="1:7">
      <c r="C30" s="1" t="s">
        <v>14</v>
      </c>
      <c r="D30" s="1">
        <f>SUM(C26:E27)</f>
        <v>12.555892255892262</v>
      </c>
    </row>
    <row r="31" spans="1:7" ht="42" customHeight="1">
      <c r="C31" s="19" t="s">
        <v>99</v>
      </c>
      <c r="D31" s="1">
        <v>4</v>
      </c>
    </row>
    <row r="32" spans="1:7">
      <c r="C32" s="1" t="s">
        <v>15</v>
      </c>
      <c r="D32" s="1">
        <f>_xlfn.CHISQ.DIST.RT(D30,D31)</f>
        <v>1.3662540914535126E-2</v>
      </c>
    </row>
    <row r="33" spans="1:6">
      <c r="C33" s="1"/>
      <c r="D33" s="1">
        <f>_xlfn.CHISQ.TEST(D16:F17,D21:F22)</f>
        <v>4.0014294807647899E-2</v>
      </c>
    </row>
    <row r="37" spans="1:6" ht="15.75">
      <c r="A37" t="s">
        <v>17</v>
      </c>
      <c r="B37" s="4" t="s">
        <v>102</v>
      </c>
    </row>
    <row r="38" spans="1:6" ht="15.75">
      <c r="B38" s="4" t="s">
        <v>103</v>
      </c>
    </row>
    <row r="39" spans="1:6" ht="15.75">
      <c r="B39" s="4" t="s">
        <v>104</v>
      </c>
    </row>
    <row r="41" spans="1:6" ht="15.75">
      <c r="C41" s="4"/>
    </row>
    <row r="42" spans="1:6" ht="15.75">
      <c r="C42" s="4"/>
    </row>
    <row r="43" spans="1:6" ht="15.75">
      <c r="C43" s="4"/>
    </row>
    <row r="44" spans="1:6">
      <c r="C44" s="1"/>
      <c r="D44" s="1" t="s">
        <v>19</v>
      </c>
      <c r="E44" s="1" t="s">
        <v>20</v>
      </c>
      <c r="F44" s="1" t="s">
        <v>21</v>
      </c>
    </row>
    <row r="45" spans="1:6">
      <c r="C45" s="1" t="s">
        <v>22</v>
      </c>
      <c r="D45" s="1">
        <v>20</v>
      </c>
      <c r="E45" s="1">
        <v>30</v>
      </c>
      <c r="F45" s="1">
        <v>10</v>
      </c>
    </row>
    <row r="46" spans="1:6">
      <c r="C46" s="1" t="s">
        <v>23</v>
      </c>
      <c r="D46" s="1">
        <v>15</v>
      </c>
      <c r="E46" s="1">
        <v>25</v>
      </c>
      <c r="F46" s="1">
        <v>20</v>
      </c>
    </row>
    <row r="47" spans="1:6">
      <c r="C47" s="1" t="s">
        <v>24</v>
      </c>
      <c r="D47" s="1">
        <v>10</v>
      </c>
      <c r="E47" s="1">
        <v>15</v>
      </c>
      <c r="F47" s="1">
        <v>30</v>
      </c>
    </row>
    <row r="51" spans="2:7">
      <c r="B51" s="2" t="s">
        <v>8</v>
      </c>
    </row>
    <row r="53" spans="2:7">
      <c r="C53" s="16" t="s">
        <v>18</v>
      </c>
      <c r="D53" s="16" t="s">
        <v>19</v>
      </c>
      <c r="E53" s="16" t="s">
        <v>20</v>
      </c>
      <c r="F53" s="16" t="s">
        <v>21</v>
      </c>
      <c r="G53" s="16" t="s">
        <v>7</v>
      </c>
    </row>
    <row r="54" spans="2:7">
      <c r="C54" s="16" t="s">
        <v>22</v>
      </c>
      <c r="D54" s="1">
        <v>20</v>
      </c>
      <c r="E54" s="1">
        <v>30</v>
      </c>
      <c r="F54" s="1">
        <v>10</v>
      </c>
      <c r="G54" s="1">
        <v>60</v>
      </c>
    </row>
    <row r="55" spans="2:7">
      <c r="C55" s="16" t="s">
        <v>23</v>
      </c>
      <c r="D55" s="1">
        <v>15</v>
      </c>
      <c r="E55" s="1">
        <v>25</v>
      </c>
      <c r="F55" s="1">
        <v>20</v>
      </c>
      <c r="G55" s="1">
        <v>60</v>
      </c>
    </row>
    <row r="56" spans="2:7">
      <c r="C56" s="16" t="s">
        <v>24</v>
      </c>
      <c r="D56" s="1">
        <v>10</v>
      </c>
      <c r="E56" s="1">
        <v>15</v>
      </c>
      <c r="F56" s="1">
        <v>30</v>
      </c>
      <c r="G56" s="1">
        <v>55</v>
      </c>
    </row>
    <row r="57" spans="2:7">
      <c r="C57" s="16" t="s">
        <v>7</v>
      </c>
      <c r="D57" s="1">
        <v>45</v>
      </c>
      <c r="E57" s="1">
        <v>70</v>
      </c>
      <c r="F57" s="1">
        <v>60</v>
      </c>
      <c r="G57" s="1">
        <v>175</v>
      </c>
    </row>
    <row r="61" spans="2:7">
      <c r="B61" s="2" t="s">
        <v>9</v>
      </c>
    </row>
    <row r="63" spans="2:7">
      <c r="C63" s="16" t="s">
        <v>18</v>
      </c>
      <c r="D63" s="16" t="s">
        <v>19</v>
      </c>
      <c r="E63" s="16" t="s">
        <v>20</v>
      </c>
      <c r="F63" s="16" t="s">
        <v>21</v>
      </c>
      <c r="G63" s="16" t="s">
        <v>7</v>
      </c>
    </row>
    <row r="64" spans="2:7">
      <c r="C64" s="16" t="s">
        <v>22</v>
      </c>
      <c r="D64" s="1">
        <f>G54*D57/G57</f>
        <v>15.428571428571429</v>
      </c>
      <c r="E64" s="1">
        <f>G54*E57/G57</f>
        <v>24</v>
      </c>
      <c r="F64" s="1">
        <f>G54*F57/G57</f>
        <v>20.571428571428573</v>
      </c>
      <c r="G64" s="1">
        <f>SUM(D64:F64)</f>
        <v>60</v>
      </c>
    </row>
    <row r="65" spans="2:7">
      <c r="C65" s="16" t="s">
        <v>23</v>
      </c>
      <c r="D65" s="1">
        <f>G55*D57/G57</f>
        <v>15.428571428571429</v>
      </c>
      <c r="E65" s="1">
        <f>G55*E57/G57</f>
        <v>24</v>
      </c>
      <c r="F65" s="1">
        <f>G55*F57/G57</f>
        <v>20.571428571428573</v>
      </c>
      <c r="G65" s="1">
        <f t="shared" ref="G65:G66" si="1">SUM(D65:F65)</f>
        <v>60</v>
      </c>
    </row>
    <row r="66" spans="2:7">
      <c r="C66" s="16" t="s">
        <v>24</v>
      </c>
      <c r="D66" s="1">
        <f>G56*D57/G57</f>
        <v>14.142857142857142</v>
      </c>
      <c r="E66" s="1">
        <f>G56*E57/G57</f>
        <v>22</v>
      </c>
      <c r="F66" s="1">
        <f>G56*F57/G57</f>
        <v>18.857142857142858</v>
      </c>
      <c r="G66" s="1">
        <f t="shared" si="1"/>
        <v>55</v>
      </c>
    </row>
    <row r="67" spans="2:7">
      <c r="C67" s="16" t="s">
        <v>98</v>
      </c>
      <c r="D67" s="1">
        <f>SUM(D64:D66)</f>
        <v>45</v>
      </c>
      <c r="E67" s="1">
        <f t="shared" ref="E67:G67" si="2">SUM(E64:E66)</f>
        <v>70</v>
      </c>
      <c r="F67" s="1">
        <f t="shared" si="2"/>
        <v>60</v>
      </c>
      <c r="G67" s="1">
        <f t="shared" si="2"/>
        <v>175</v>
      </c>
    </row>
    <row r="70" spans="2:7">
      <c r="B70" s="20" t="s">
        <v>25</v>
      </c>
    </row>
    <row r="71" spans="2:7">
      <c r="C71" s="16" t="s">
        <v>18</v>
      </c>
      <c r="D71" s="16" t="s">
        <v>19</v>
      </c>
      <c r="E71" s="16" t="s">
        <v>20</v>
      </c>
      <c r="F71" s="16" t="s">
        <v>21</v>
      </c>
      <c r="G71" s="16" t="s">
        <v>98</v>
      </c>
    </row>
    <row r="72" spans="2:7">
      <c r="C72" s="16" t="s">
        <v>22</v>
      </c>
      <c r="D72" s="1">
        <f t="shared" ref="D72:F74" si="3">(D54-D64)^2/D64</f>
        <v>1.3544973544973544</v>
      </c>
      <c r="E72" s="1">
        <f t="shared" si="3"/>
        <v>1.5</v>
      </c>
      <c r="F72" s="1">
        <f t="shared" si="3"/>
        <v>5.4325396825396837</v>
      </c>
      <c r="G72" s="1">
        <f>SUM(D72:F72)</f>
        <v>8.2870370370370381</v>
      </c>
    </row>
    <row r="73" spans="2:7">
      <c r="C73" s="16" t="s">
        <v>23</v>
      </c>
      <c r="D73" s="1">
        <f t="shared" si="3"/>
        <v>1.1904761904761918E-2</v>
      </c>
      <c r="E73" s="1">
        <f t="shared" si="3"/>
        <v>4.1666666666666664E-2</v>
      </c>
      <c r="F73" s="1">
        <f t="shared" si="3"/>
        <v>1.5873015873015955E-2</v>
      </c>
      <c r="G73" s="1">
        <f>SUM(D73:F73)</f>
        <v>6.9444444444444531E-2</v>
      </c>
    </row>
    <row r="74" spans="2:7">
      <c r="C74" s="16" t="s">
        <v>24</v>
      </c>
      <c r="D74" s="1">
        <f t="shared" si="3"/>
        <v>1.2135642135642133</v>
      </c>
      <c r="E74" s="1">
        <f t="shared" si="3"/>
        <v>2.2272727272727271</v>
      </c>
      <c r="F74" s="1">
        <f t="shared" si="3"/>
        <v>6.5844155844155834</v>
      </c>
      <c r="G74" s="1">
        <f>SUM(D74:F74)</f>
        <v>10.025252525252524</v>
      </c>
    </row>
    <row r="75" spans="2:7">
      <c r="C75" s="16" t="s">
        <v>98</v>
      </c>
      <c r="D75" s="1">
        <f>SUM(D72:D74)</f>
        <v>2.5799663299663296</v>
      </c>
      <c r="E75" s="1">
        <f t="shared" ref="E75:F75" si="4">SUM(E72:E74)</f>
        <v>3.7689393939393936</v>
      </c>
      <c r="F75" s="1">
        <f t="shared" si="4"/>
        <v>12.032828282828284</v>
      </c>
      <c r="G75" s="1">
        <f>SUM(G72:G74)</f>
        <v>18.381734006734007</v>
      </c>
    </row>
    <row r="78" spans="2:7">
      <c r="C78" t="s">
        <v>100</v>
      </c>
    </row>
    <row r="79" spans="2:7">
      <c r="C79" t="s">
        <v>26</v>
      </c>
      <c r="D79">
        <v>4</v>
      </c>
    </row>
    <row r="81" spans="2:3">
      <c r="C81" t="s">
        <v>101</v>
      </c>
    </row>
    <row r="83" spans="2:3">
      <c r="B83" t="s">
        <v>105</v>
      </c>
    </row>
    <row r="85" spans="2:3">
      <c r="C85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7FB5-120B-419E-B963-E6192001C93A}">
  <dimension ref="A1:M229"/>
  <sheetViews>
    <sheetView topLeftCell="A152" workbookViewId="0">
      <selection activeCell="L170" sqref="L170"/>
    </sheetView>
  </sheetViews>
  <sheetFormatPr defaultRowHeight="15"/>
  <sheetData>
    <row r="1" spans="2:7" ht="30">
      <c r="B1" s="3" t="s">
        <v>16</v>
      </c>
    </row>
    <row r="2" spans="2:7" ht="15.75">
      <c r="B2" s="4" t="s">
        <v>85</v>
      </c>
    </row>
    <row r="3" spans="2:7" ht="15.75">
      <c r="B3" s="4" t="s">
        <v>106</v>
      </c>
    </row>
    <row r="5" spans="2:7">
      <c r="B5" s="1" t="s">
        <v>107</v>
      </c>
      <c r="C5" s="1" t="s">
        <v>108</v>
      </c>
    </row>
    <row r="6" spans="2:7">
      <c r="B6" s="1" t="s">
        <v>27</v>
      </c>
      <c r="C6" s="1">
        <v>80</v>
      </c>
    </row>
    <row r="7" spans="2:7">
      <c r="B7" s="1" t="s">
        <v>28</v>
      </c>
      <c r="C7" s="1">
        <v>85</v>
      </c>
    </row>
    <row r="8" spans="2:7">
      <c r="B8" s="1" t="s">
        <v>29</v>
      </c>
      <c r="C8" s="1">
        <v>78</v>
      </c>
      <c r="E8" t="s">
        <v>109</v>
      </c>
      <c r="F8">
        <f>AVERAGE(C6:C11)</f>
        <v>85.5</v>
      </c>
    </row>
    <row r="9" spans="2:7">
      <c r="B9" s="1" t="s">
        <v>27</v>
      </c>
      <c r="C9" s="1">
        <v>88</v>
      </c>
    </row>
    <row r="10" spans="2:7">
      <c r="B10" s="1" t="s">
        <v>28</v>
      </c>
      <c r="C10" s="1">
        <v>90</v>
      </c>
    </row>
    <row r="11" spans="2:7">
      <c r="B11" s="1" t="s">
        <v>29</v>
      </c>
      <c r="C11" s="1">
        <v>92</v>
      </c>
    </row>
    <row r="14" spans="2:7">
      <c r="B14" s="23" t="s">
        <v>27</v>
      </c>
      <c r="C14" s="23" t="s">
        <v>28</v>
      </c>
      <c r="D14" s="23" t="s">
        <v>29</v>
      </c>
      <c r="G14" t="s">
        <v>70</v>
      </c>
    </row>
    <row r="15" spans="2:7">
      <c r="B15" s="1">
        <v>81</v>
      </c>
      <c r="C15" s="1">
        <v>87</v>
      </c>
      <c r="D15" s="1">
        <v>79</v>
      </c>
    </row>
    <row r="16" spans="2:7" ht="15.75" thickBot="1">
      <c r="B16" s="1">
        <v>88</v>
      </c>
      <c r="C16" s="1">
        <v>89</v>
      </c>
      <c r="D16" s="1">
        <v>87</v>
      </c>
      <c r="G16" t="s">
        <v>71</v>
      </c>
    </row>
    <row r="17" spans="2:13">
      <c r="B17" s="1">
        <v>85</v>
      </c>
      <c r="C17" s="1">
        <v>86</v>
      </c>
      <c r="D17" s="1">
        <v>78</v>
      </c>
      <c r="G17" s="7" t="s">
        <v>72</v>
      </c>
      <c r="H17" s="7" t="s">
        <v>73</v>
      </c>
      <c r="I17" s="7" t="s">
        <v>74</v>
      </c>
      <c r="J17" s="7" t="s">
        <v>75</v>
      </c>
      <c r="K17" s="7" t="s">
        <v>37</v>
      </c>
    </row>
    <row r="18" spans="2:13">
      <c r="B18" s="1">
        <v>80</v>
      </c>
      <c r="C18" s="1">
        <v>89</v>
      </c>
      <c r="D18" s="1">
        <v>87</v>
      </c>
      <c r="G18" t="s">
        <v>27</v>
      </c>
      <c r="H18">
        <v>120</v>
      </c>
      <c r="I18">
        <v>10027</v>
      </c>
      <c r="J18">
        <v>83.558333333333337</v>
      </c>
      <c r="K18">
        <v>7.1394257703081303</v>
      </c>
    </row>
    <row r="19" spans="2:13">
      <c r="B19" s="1">
        <v>86</v>
      </c>
      <c r="C19" s="1">
        <v>86</v>
      </c>
      <c r="D19" s="1">
        <v>85</v>
      </c>
      <c r="G19" t="s">
        <v>28</v>
      </c>
      <c r="H19">
        <v>120</v>
      </c>
      <c r="I19">
        <v>10520</v>
      </c>
      <c r="J19">
        <v>87.666666666666671</v>
      </c>
      <c r="K19">
        <v>2.8123249299719886</v>
      </c>
    </row>
    <row r="20" spans="2:13" ht="15.75" thickBot="1">
      <c r="B20" s="1">
        <v>87</v>
      </c>
      <c r="C20" s="1">
        <v>90</v>
      </c>
      <c r="D20" s="1">
        <v>88</v>
      </c>
      <c r="G20" s="6" t="s">
        <v>29</v>
      </c>
      <c r="H20" s="6">
        <v>120</v>
      </c>
      <c r="I20" s="6">
        <v>10173</v>
      </c>
      <c r="J20" s="6">
        <v>84.775000000000006</v>
      </c>
      <c r="K20" s="6">
        <v>19.621218487394959</v>
      </c>
    </row>
    <row r="21" spans="2:13">
      <c r="B21" s="1">
        <v>85</v>
      </c>
      <c r="C21" s="1">
        <v>87</v>
      </c>
      <c r="D21" s="1">
        <v>89</v>
      </c>
    </row>
    <row r="22" spans="2:13">
      <c r="B22" s="1">
        <v>84</v>
      </c>
      <c r="C22" s="1">
        <v>90</v>
      </c>
      <c r="D22" s="1">
        <v>92</v>
      </c>
    </row>
    <row r="23" spans="2:13" ht="15.75" thickBot="1">
      <c r="B23" s="1">
        <v>84</v>
      </c>
      <c r="C23" s="1">
        <v>85</v>
      </c>
      <c r="D23" s="1">
        <v>84</v>
      </c>
      <c r="G23" t="s">
        <v>76</v>
      </c>
    </row>
    <row r="24" spans="2:13">
      <c r="B24" s="1">
        <v>82</v>
      </c>
      <c r="C24" s="1">
        <v>85</v>
      </c>
      <c r="D24" s="1">
        <v>79</v>
      </c>
      <c r="G24" s="7" t="s">
        <v>77</v>
      </c>
      <c r="H24" s="7" t="s">
        <v>78</v>
      </c>
      <c r="I24" s="7" t="s">
        <v>26</v>
      </c>
      <c r="J24" s="7" t="s">
        <v>79</v>
      </c>
      <c r="K24" s="7" t="s">
        <v>60</v>
      </c>
      <c r="L24" s="7" t="s">
        <v>80</v>
      </c>
      <c r="M24" s="7" t="s">
        <v>81</v>
      </c>
    </row>
    <row r="25" spans="2:13">
      <c r="B25" s="1">
        <v>83</v>
      </c>
      <c r="C25" s="1">
        <v>87</v>
      </c>
      <c r="D25" s="1">
        <v>78</v>
      </c>
      <c r="G25" t="s">
        <v>82</v>
      </c>
      <c r="H25">
        <v>1068.8166666666611</v>
      </c>
      <c r="I25">
        <v>2</v>
      </c>
      <c r="J25">
        <v>534.40833333333057</v>
      </c>
      <c r="K25">
        <v>54.212513793446099</v>
      </c>
      <c r="L25">
        <v>2.7548579265309491E-21</v>
      </c>
      <c r="M25">
        <v>3.0210119052204196</v>
      </c>
    </row>
    <row r="26" spans="2:13">
      <c r="B26" s="1">
        <v>84</v>
      </c>
      <c r="C26" s="1">
        <v>89</v>
      </c>
      <c r="D26" s="1">
        <v>90</v>
      </c>
      <c r="G26" t="s">
        <v>83</v>
      </c>
      <c r="H26">
        <v>3519.1833333333343</v>
      </c>
      <c r="I26">
        <v>357</v>
      </c>
      <c r="J26">
        <v>9.8576563958916932</v>
      </c>
    </row>
    <row r="27" spans="2:13">
      <c r="B27" s="1">
        <v>82</v>
      </c>
      <c r="C27" s="1">
        <v>88</v>
      </c>
      <c r="D27" s="1">
        <v>86</v>
      </c>
    </row>
    <row r="28" spans="2:13" ht="15.75" thickBot="1">
      <c r="B28" s="1">
        <v>84</v>
      </c>
      <c r="C28" s="1">
        <v>85</v>
      </c>
      <c r="D28" s="1">
        <v>80</v>
      </c>
      <c r="F28" s="22"/>
      <c r="G28" s="6" t="s">
        <v>84</v>
      </c>
      <c r="H28" s="6">
        <v>4587.9999999999955</v>
      </c>
      <c r="I28" s="6">
        <v>359</v>
      </c>
      <c r="J28" s="6"/>
      <c r="K28" s="6"/>
      <c r="L28" s="6"/>
      <c r="M28" s="6"/>
    </row>
    <row r="29" spans="2:13">
      <c r="B29" s="1">
        <v>88</v>
      </c>
      <c r="C29" s="1">
        <v>89</v>
      </c>
      <c r="D29" s="1">
        <v>84</v>
      </c>
    </row>
    <row r="30" spans="2:13">
      <c r="B30" s="1">
        <v>81</v>
      </c>
      <c r="C30" s="1">
        <v>87</v>
      </c>
      <c r="D30" s="1">
        <v>81</v>
      </c>
    </row>
    <row r="31" spans="2:13">
      <c r="B31" s="1">
        <v>87</v>
      </c>
      <c r="C31" s="1">
        <v>90</v>
      </c>
      <c r="D31" s="1">
        <v>78</v>
      </c>
    </row>
    <row r="32" spans="2:13">
      <c r="B32" s="1">
        <v>88</v>
      </c>
      <c r="C32" s="1">
        <v>89</v>
      </c>
      <c r="D32" s="1">
        <v>78</v>
      </c>
    </row>
    <row r="33" spans="2:6">
      <c r="B33" s="1">
        <v>88</v>
      </c>
      <c r="C33" s="1">
        <v>87</v>
      </c>
      <c r="D33" s="1">
        <v>84</v>
      </c>
      <c r="F33" t="s">
        <v>113</v>
      </c>
    </row>
    <row r="34" spans="2:6">
      <c r="B34" s="1">
        <v>83</v>
      </c>
      <c r="C34" s="1">
        <v>86</v>
      </c>
      <c r="D34" s="1">
        <v>81</v>
      </c>
    </row>
    <row r="35" spans="2:6">
      <c r="B35" s="1">
        <v>80</v>
      </c>
      <c r="C35" s="1">
        <v>88</v>
      </c>
      <c r="D35" s="1">
        <v>88</v>
      </c>
    </row>
    <row r="36" spans="2:6">
      <c r="B36" s="1">
        <v>85</v>
      </c>
      <c r="C36" s="1">
        <v>88</v>
      </c>
      <c r="D36" s="1">
        <v>82</v>
      </c>
    </row>
    <row r="37" spans="2:6">
      <c r="B37" s="1">
        <v>80</v>
      </c>
      <c r="C37" s="1">
        <v>87</v>
      </c>
      <c r="D37" s="1">
        <v>91</v>
      </c>
    </row>
    <row r="38" spans="2:6">
      <c r="B38" s="1">
        <v>81</v>
      </c>
      <c r="C38" s="1">
        <v>88</v>
      </c>
      <c r="D38" s="1">
        <v>82</v>
      </c>
    </row>
    <row r="39" spans="2:6">
      <c r="B39" s="1">
        <v>85</v>
      </c>
      <c r="C39" s="1">
        <v>89</v>
      </c>
      <c r="D39" s="1">
        <v>90</v>
      </c>
    </row>
    <row r="40" spans="2:6">
      <c r="B40" s="1">
        <v>84</v>
      </c>
      <c r="C40" s="1">
        <v>86</v>
      </c>
      <c r="D40" s="1">
        <v>90</v>
      </c>
    </row>
    <row r="41" spans="2:6">
      <c r="B41" s="1">
        <v>84</v>
      </c>
      <c r="C41" s="1">
        <v>90</v>
      </c>
      <c r="D41" s="1">
        <v>78</v>
      </c>
    </row>
    <row r="42" spans="2:6">
      <c r="B42" s="1">
        <v>85</v>
      </c>
      <c r="C42" s="1">
        <v>90</v>
      </c>
      <c r="D42" s="1">
        <v>86</v>
      </c>
    </row>
    <row r="43" spans="2:6">
      <c r="B43" s="1">
        <v>82</v>
      </c>
      <c r="C43" s="1">
        <v>90</v>
      </c>
      <c r="D43" s="1">
        <v>86</v>
      </c>
    </row>
    <row r="44" spans="2:6">
      <c r="B44" s="1">
        <v>87</v>
      </c>
      <c r="C44" s="1">
        <v>85</v>
      </c>
      <c r="D44" s="1">
        <v>78</v>
      </c>
    </row>
    <row r="45" spans="2:6">
      <c r="B45" s="1">
        <v>88</v>
      </c>
      <c r="C45" s="1">
        <v>89</v>
      </c>
      <c r="D45" s="1">
        <v>85</v>
      </c>
    </row>
    <row r="46" spans="2:6">
      <c r="B46" s="1">
        <v>83</v>
      </c>
      <c r="C46" s="1">
        <v>88</v>
      </c>
      <c r="D46" s="1">
        <v>85</v>
      </c>
    </row>
    <row r="47" spans="2:6">
      <c r="B47" s="1">
        <v>87</v>
      </c>
      <c r="C47" s="1">
        <v>88</v>
      </c>
      <c r="D47" s="1">
        <v>88</v>
      </c>
    </row>
    <row r="48" spans="2:6">
      <c r="B48" s="1">
        <v>84</v>
      </c>
      <c r="C48" s="1">
        <v>87</v>
      </c>
      <c r="D48" s="1">
        <v>78</v>
      </c>
    </row>
    <row r="49" spans="2:4">
      <c r="B49" s="1">
        <v>85</v>
      </c>
      <c r="C49" s="1">
        <v>85</v>
      </c>
      <c r="D49" s="1">
        <v>88</v>
      </c>
    </row>
    <row r="50" spans="2:4">
      <c r="B50" s="1">
        <v>80</v>
      </c>
      <c r="C50" s="1">
        <v>89</v>
      </c>
      <c r="D50" s="1">
        <v>90</v>
      </c>
    </row>
    <row r="51" spans="2:4">
      <c r="B51" s="1">
        <v>85</v>
      </c>
      <c r="C51" s="1">
        <v>87</v>
      </c>
      <c r="D51" s="1">
        <v>81</v>
      </c>
    </row>
    <row r="52" spans="2:4">
      <c r="B52" s="1">
        <v>84</v>
      </c>
      <c r="C52" s="1">
        <v>90</v>
      </c>
      <c r="D52" s="1">
        <v>84</v>
      </c>
    </row>
    <row r="53" spans="2:4">
      <c r="B53" s="1">
        <v>83</v>
      </c>
      <c r="C53" s="1">
        <v>87</v>
      </c>
      <c r="D53" s="1">
        <v>79</v>
      </c>
    </row>
    <row r="54" spans="2:4">
      <c r="B54" s="1">
        <v>83</v>
      </c>
      <c r="C54" s="1">
        <v>89</v>
      </c>
      <c r="D54" s="1">
        <v>88</v>
      </c>
    </row>
    <row r="55" spans="2:4">
      <c r="B55" s="1">
        <v>82</v>
      </c>
      <c r="C55" s="1">
        <v>85</v>
      </c>
      <c r="D55" s="1">
        <v>92</v>
      </c>
    </row>
    <row r="56" spans="2:4">
      <c r="B56" s="1">
        <v>87</v>
      </c>
      <c r="C56" s="1">
        <v>89</v>
      </c>
      <c r="D56" s="1">
        <v>85</v>
      </c>
    </row>
    <row r="57" spans="2:4">
      <c r="B57" s="1">
        <v>80</v>
      </c>
      <c r="C57" s="1">
        <v>87</v>
      </c>
      <c r="D57" s="1">
        <v>91</v>
      </c>
    </row>
    <row r="58" spans="2:4">
      <c r="B58" s="1">
        <v>86</v>
      </c>
      <c r="C58" s="1">
        <v>89</v>
      </c>
      <c r="D58" s="1">
        <v>81</v>
      </c>
    </row>
    <row r="59" spans="2:4">
      <c r="B59" s="1">
        <v>87</v>
      </c>
      <c r="C59" s="1">
        <v>90</v>
      </c>
      <c r="D59" s="1">
        <v>90</v>
      </c>
    </row>
    <row r="60" spans="2:4">
      <c r="B60" s="1">
        <v>81</v>
      </c>
      <c r="C60" s="1">
        <v>89</v>
      </c>
      <c r="D60" s="1">
        <v>82</v>
      </c>
    </row>
    <row r="61" spans="2:4">
      <c r="B61" s="1">
        <v>88</v>
      </c>
      <c r="C61" s="1">
        <v>90</v>
      </c>
      <c r="D61" s="1">
        <v>91</v>
      </c>
    </row>
    <row r="62" spans="2:4">
      <c r="B62" s="1">
        <v>80</v>
      </c>
      <c r="C62" s="1">
        <v>90</v>
      </c>
      <c r="D62" s="1">
        <v>84</v>
      </c>
    </row>
    <row r="63" spans="2:4">
      <c r="B63" s="1">
        <v>82</v>
      </c>
      <c r="C63" s="1">
        <v>90</v>
      </c>
      <c r="D63" s="1">
        <v>81</v>
      </c>
    </row>
    <row r="64" spans="2:4">
      <c r="B64" s="1">
        <v>80</v>
      </c>
      <c r="C64" s="1">
        <v>88</v>
      </c>
      <c r="D64" s="1">
        <v>81</v>
      </c>
    </row>
    <row r="65" spans="2:4">
      <c r="B65" s="1">
        <v>82</v>
      </c>
      <c r="C65" s="1">
        <v>88</v>
      </c>
      <c r="D65" s="1">
        <v>88</v>
      </c>
    </row>
    <row r="66" spans="2:4">
      <c r="B66" s="1">
        <v>86</v>
      </c>
      <c r="C66" s="1">
        <v>85</v>
      </c>
      <c r="D66" s="1">
        <v>90</v>
      </c>
    </row>
    <row r="67" spans="2:4">
      <c r="B67" s="1">
        <v>82</v>
      </c>
      <c r="C67" s="1">
        <v>88</v>
      </c>
      <c r="D67" s="1">
        <v>78</v>
      </c>
    </row>
    <row r="68" spans="2:4">
      <c r="B68" s="1">
        <v>83</v>
      </c>
      <c r="C68" s="1">
        <v>88</v>
      </c>
      <c r="D68" s="1">
        <v>78</v>
      </c>
    </row>
    <row r="69" spans="2:4">
      <c r="B69" s="1">
        <v>82</v>
      </c>
      <c r="C69" s="1">
        <v>86</v>
      </c>
      <c r="D69" s="1">
        <v>88</v>
      </c>
    </row>
    <row r="70" spans="2:4">
      <c r="B70" s="1">
        <v>82</v>
      </c>
      <c r="C70" s="1">
        <v>85</v>
      </c>
      <c r="D70" s="1">
        <v>78</v>
      </c>
    </row>
    <row r="71" spans="2:4">
      <c r="B71" s="1">
        <v>80</v>
      </c>
      <c r="C71" s="1">
        <v>87</v>
      </c>
      <c r="D71" s="1">
        <v>90</v>
      </c>
    </row>
    <row r="72" spans="2:4">
      <c r="B72" s="1">
        <v>81</v>
      </c>
      <c r="C72" s="1">
        <v>85</v>
      </c>
      <c r="D72" s="1">
        <v>83</v>
      </c>
    </row>
    <row r="73" spans="2:4">
      <c r="B73" s="1">
        <v>86</v>
      </c>
      <c r="C73" s="1">
        <v>89</v>
      </c>
      <c r="D73" s="1">
        <v>82</v>
      </c>
    </row>
    <row r="74" spans="2:4">
      <c r="B74" s="1">
        <v>88</v>
      </c>
      <c r="C74" s="1">
        <v>85</v>
      </c>
      <c r="D74" s="1">
        <v>86</v>
      </c>
    </row>
    <row r="75" spans="2:4">
      <c r="B75" s="1">
        <v>83</v>
      </c>
      <c r="C75" s="1">
        <v>88</v>
      </c>
      <c r="D75" s="1">
        <v>87</v>
      </c>
    </row>
    <row r="76" spans="2:4">
      <c r="B76" s="1">
        <v>80</v>
      </c>
      <c r="C76" s="1">
        <v>89</v>
      </c>
      <c r="D76" s="1">
        <v>91</v>
      </c>
    </row>
    <row r="77" spans="2:4">
      <c r="B77" s="1">
        <v>88</v>
      </c>
      <c r="C77" s="1">
        <v>87</v>
      </c>
      <c r="D77" s="1">
        <v>86</v>
      </c>
    </row>
    <row r="78" spans="2:4">
      <c r="B78" s="1">
        <v>81</v>
      </c>
      <c r="C78" s="1">
        <v>89</v>
      </c>
      <c r="D78" s="1">
        <v>83</v>
      </c>
    </row>
    <row r="79" spans="2:4">
      <c r="B79" s="1">
        <v>81</v>
      </c>
      <c r="C79" s="1">
        <v>87</v>
      </c>
      <c r="D79" s="1">
        <v>79</v>
      </c>
    </row>
    <row r="80" spans="2:4">
      <c r="B80" s="1">
        <v>86</v>
      </c>
      <c r="C80" s="1">
        <v>85</v>
      </c>
      <c r="D80" s="1">
        <v>87</v>
      </c>
    </row>
    <row r="81" spans="2:4">
      <c r="B81" s="1">
        <v>81</v>
      </c>
      <c r="C81" s="1">
        <v>85</v>
      </c>
      <c r="D81" s="1">
        <v>90</v>
      </c>
    </row>
    <row r="82" spans="2:4">
      <c r="B82" s="1">
        <v>81</v>
      </c>
      <c r="C82" s="1">
        <v>86</v>
      </c>
      <c r="D82" s="1">
        <v>85</v>
      </c>
    </row>
    <row r="83" spans="2:4">
      <c r="B83" s="1">
        <v>85</v>
      </c>
      <c r="C83" s="1">
        <v>89</v>
      </c>
      <c r="D83" s="1">
        <v>79</v>
      </c>
    </row>
    <row r="84" spans="2:4">
      <c r="B84" s="1">
        <v>80</v>
      </c>
      <c r="C84" s="1">
        <v>85</v>
      </c>
      <c r="D84" s="1">
        <v>88</v>
      </c>
    </row>
    <row r="85" spans="2:4">
      <c r="B85" s="1">
        <v>88</v>
      </c>
      <c r="C85" s="1">
        <v>85</v>
      </c>
      <c r="D85" s="1">
        <v>82</v>
      </c>
    </row>
    <row r="86" spans="2:4">
      <c r="B86" s="1">
        <v>88</v>
      </c>
      <c r="C86" s="1">
        <v>86</v>
      </c>
      <c r="D86" s="1">
        <v>80</v>
      </c>
    </row>
    <row r="87" spans="2:4">
      <c r="B87" s="1">
        <v>87</v>
      </c>
      <c r="C87" s="1">
        <v>87</v>
      </c>
      <c r="D87" s="1">
        <v>87</v>
      </c>
    </row>
    <row r="88" spans="2:4">
      <c r="B88" s="1">
        <v>83</v>
      </c>
      <c r="C88" s="1">
        <v>86</v>
      </c>
      <c r="D88" s="1">
        <v>80</v>
      </c>
    </row>
    <row r="89" spans="2:4">
      <c r="B89" s="1">
        <v>86</v>
      </c>
      <c r="C89" s="1">
        <v>85</v>
      </c>
      <c r="D89" s="1">
        <v>84</v>
      </c>
    </row>
    <row r="90" spans="2:4">
      <c r="B90" s="1">
        <v>84</v>
      </c>
      <c r="C90" s="1">
        <v>89</v>
      </c>
      <c r="D90" s="1">
        <v>83</v>
      </c>
    </row>
    <row r="91" spans="2:4">
      <c r="B91" s="1">
        <v>84</v>
      </c>
      <c r="C91" s="1">
        <v>85</v>
      </c>
      <c r="D91" s="1">
        <v>78</v>
      </c>
    </row>
    <row r="92" spans="2:4">
      <c r="B92" s="1">
        <v>81</v>
      </c>
      <c r="C92" s="1">
        <v>87</v>
      </c>
      <c r="D92" s="1">
        <v>90</v>
      </c>
    </row>
    <row r="93" spans="2:4">
      <c r="B93" s="1">
        <v>86</v>
      </c>
      <c r="C93" s="1">
        <v>87</v>
      </c>
      <c r="D93" s="1">
        <v>92</v>
      </c>
    </row>
    <row r="94" spans="2:4">
      <c r="B94" s="1">
        <v>88</v>
      </c>
      <c r="C94" s="1">
        <v>88</v>
      </c>
      <c r="D94" s="1">
        <v>80</v>
      </c>
    </row>
    <row r="95" spans="2:4">
      <c r="B95" s="1">
        <v>80</v>
      </c>
      <c r="C95" s="1">
        <v>87</v>
      </c>
      <c r="D95" s="1">
        <v>91</v>
      </c>
    </row>
    <row r="96" spans="2:4">
      <c r="B96" s="1">
        <v>85</v>
      </c>
      <c r="C96" s="1">
        <v>87</v>
      </c>
      <c r="D96" s="1">
        <v>85</v>
      </c>
    </row>
    <row r="97" spans="2:4">
      <c r="B97" s="1">
        <v>83</v>
      </c>
      <c r="C97" s="1">
        <v>85</v>
      </c>
      <c r="D97" s="1">
        <v>80</v>
      </c>
    </row>
    <row r="98" spans="2:4">
      <c r="B98" s="1">
        <v>86</v>
      </c>
      <c r="C98" s="1">
        <v>87</v>
      </c>
      <c r="D98" s="1">
        <v>79</v>
      </c>
    </row>
    <row r="99" spans="2:4">
      <c r="B99" s="1">
        <v>80</v>
      </c>
      <c r="C99" s="1">
        <v>89</v>
      </c>
      <c r="D99" s="1">
        <v>82</v>
      </c>
    </row>
    <row r="100" spans="2:4">
      <c r="B100" s="1">
        <v>85</v>
      </c>
      <c r="C100" s="1">
        <v>87</v>
      </c>
      <c r="D100" s="1">
        <v>89</v>
      </c>
    </row>
    <row r="101" spans="2:4">
      <c r="B101" s="1">
        <v>88</v>
      </c>
      <c r="C101" s="1">
        <v>90</v>
      </c>
      <c r="D101" s="1">
        <v>87</v>
      </c>
    </row>
    <row r="102" spans="2:4">
      <c r="B102" s="1">
        <v>86</v>
      </c>
      <c r="C102" s="1">
        <v>85</v>
      </c>
      <c r="D102" s="1">
        <v>90</v>
      </c>
    </row>
    <row r="103" spans="2:4">
      <c r="B103" s="1">
        <v>81</v>
      </c>
      <c r="C103" s="1">
        <v>88</v>
      </c>
      <c r="D103" s="1">
        <v>89</v>
      </c>
    </row>
    <row r="104" spans="2:4">
      <c r="B104" s="1">
        <v>86</v>
      </c>
      <c r="C104" s="1">
        <v>88</v>
      </c>
      <c r="D104" s="1">
        <v>78</v>
      </c>
    </row>
    <row r="105" spans="2:4">
      <c r="B105" s="1">
        <v>82</v>
      </c>
      <c r="C105" s="1">
        <v>90</v>
      </c>
      <c r="D105" s="1">
        <v>84</v>
      </c>
    </row>
    <row r="106" spans="2:4">
      <c r="B106" s="1">
        <v>87</v>
      </c>
      <c r="C106" s="1">
        <v>86</v>
      </c>
      <c r="D106" s="1">
        <v>82</v>
      </c>
    </row>
    <row r="107" spans="2:4">
      <c r="B107" s="1">
        <v>80</v>
      </c>
      <c r="C107" s="1">
        <v>88</v>
      </c>
      <c r="D107" s="1">
        <v>92</v>
      </c>
    </row>
    <row r="108" spans="2:4">
      <c r="B108" s="1">
        <v>82</v>
      </c>
      <c r="C108" s="1">
        <v>89</v>
      </c>
      <c r="D108" s="1">
        <v>92</v>
      </c>
    </row>
    <row r="109" spans="2:4">
      <c r="B109" s="1">
        <v>81</v>
      </c>
      <c r="C109" s="1">
        <v>87</v>
      </c>
      <c r="D109" s="1">
        <v>86</v>
      </c>
    </row>
    <row r="110" spans="2:4">
      <c r="B110" s="1">
        <v>84</v>
      </c>
      <c r="C110" s="1">
        <v>88</v>
      </c>
      <c r="D110" s="1">
        <v>90</v>
      </c>
    </row>
    <row r="111" spans="2:4">
      <c r="B111" s="1">
        <v>81</v>
      </c>
      <c r="C111" s="1">
        <v>90</v>
      </c>
      <c r="D111" s="1">
        <v>92</v>
      </c>
    </row>
    <row r="112" spans="2:4">
      <c r="B112" s="1">
        <v>80</v>
      </c>
      <c r="C112" s="1">
        <v>90</v>
      </c>
      <c r="D112" s="1">
        <v>82</v>
      </c>
    </row>
    <row r="113" spans="2:4">
      <c r="B113" s="1">
        <v>83</v>
      </c>
      <c r="C113" s="1">
        <v>89</v>
      </c>
      <c r="D113" s="1">
        <v>79</v>
      </c>
    </row>
    <row r="114" spans="2:4">
      <c r="B114" s="1">
        <v>84</v>
      </c>
      <c r="C114" s="1">
        <v>89</v>
      </c>
      <c r="D114" s="1">
        <v>82</v>
      </c>
    </row>
    <row r="115" spans="2:4">
      <c r="B115" s="1">
        <v>81</v>
      </c>
      <c r="C115" s="1">
        <v>87</v>
      </c>
      <c r="D115" s="1">
        <v>81</v>
      </c>
    </row>
    <row r="116" spans="2:4">
      <c r="B116" s="1">
        <v>83</v>
      </c>
      <c r="C116" s="1">
        <v>90</v>
      </c>
      <c r="D116" s="1">
        <v>78</v>
      </c>
    </row>
    <row r="117" spans="2:4">
      <c r="B117" s="1">
        <v>81</v>
      </c>
      <c r="C117" s="1">
        <v>90</v>
      </c>
      <c r="D117" s="1">
        <v>89</v>
      </c>
    </row>
    <row r="118" spans="2:4">
      <c r="B118" s="1">
        <v>85</v>
      </c>
      <c r="C118" s="1">
        <v>90</v>
      </c>
      <c r="D118" s="1">
        <v>84</v>
      </c>
    </row>
    <row r="119" spans="2:4">
      <c r="B119" s="1">
        <v>83</v>
      </c>
      <c r="C119" s="1">
        <v>85</v>
      </c>
      <c r="D119" s="1">
        <v>84</v>
      </c>
    </row>
    <row r="120" spans="2:4">
      <c r="B120" s="1">
        <v>80</v>
      </c>
      <c r="C120" s="1">
        <v>88</v>
      </c>
      <c r="D120" s="1">
        <v>88</v>
      </c>
    </row>
    <row r="121" spans="2:4">
      <c r="B121" s="1">
        <v>87</v>
      </c>
      <c r="C121" s="1">
        <v>87</v>
      </c>
      <c r="D121" s="1">
        <v>90</v>
      </c>
    </row>
    <row r="122" spans="2:4">
      <c r="B122" s="1">
        <v>82</v>
      </c>
      <c r="C122" s="1">
        <v>88</v>
      </c>
      <c r="D122" s="1">
        <v>89</v>
      </c>
    </row>
    <row r="123" spans="2:4">
      <c r="B123" s="1">
        <v>80</v>
      </c>
      <c r="C123" s="1">
        <v>86</v>
      </c>
      <c r="D123" s="1">
        <v>92</v>
      </c>
    </row>
    <row r="124" spans="2:4">
      <c r="B124" s="1">
        <v>80</v>
      </c>
      <c r="C124" s="1">
        <v>87</v>
      </c>
      <c r="D124" s="1">
        <v>86</v>
      </c>
    </row>
    <row r="125" spans="2:4">
      <c r="B125" s="1">
        <v>80</v>
      </c>
      <c r="C125" s="1">
        <v>89</v>
      </c>
      <c r="D125" s="1">
        <v>87</v>
      </c>
    </row>
    <row r="126" spans="2:4">
      <c r="B126" s="1">
        <v>83</v>
      </c>
      <c r="C126" s="1">
        <v>89</v>
      </c>
      <c r="D126" s="1">
        <v>84</v>
      </c>
    </row>
    <row r="127" spans="2:4">
      <c r="B127" s="1">
        <v>84</v>
      </c>
      <c r="C127" s="1">
        <v>86</v>
      </c>
      <c r="D127" s="1">
        <v>79</v>
      </c>
    </row>
    <row r="128" spans="2:4">
      <c r="B128" s="1">
        <v>84</v>
      </c>
      <c r="C128" s="1">
        <v>88</v>
      </c>
      <c r="D128" s="1">
        <v>91</v>
      </c>
    </row>
    <row r="129" spans="1:4">
      <c r="B129" s="1">
        <v>82</v>
      </c>
      <c r="C129" s="1">
        <v>90</v>
      </c>
      <c r="D129" s="1">
        <v>84</v>
      </c>
    </row>
    <row r="130" spans="1:4">
      <c r="B130" s="1">
        <v>87</v>
      </c>
      <c r="C130" s="1">
        <v>89</v>
      </c>
      <c r="D130" s="1">
        <v>81</v>
      </c>
    </row>
    <row r="131" spans="1:4">
      <c r="B131" s="1">
        <v>82</v>
      </c>
      <c r="C131" s="1">
        <v>86</v>
      </c>
      <c r="D131" s="1">
        <v>86</v>
      </c>
    </row>
    <row r="132" spans="1:4">
      <c r="B132" s="1">
        <v>88</v>
      </c>
      <c r="C132" s="1">
        <v>88</v>
      </c>
      <c r="D132" s="1">
        <v>86</v>
      </c>
    </row>
    <row r="133" spans="1:4">
      <c r="B133" s="1">
        <v>80</v>
      </c>
      <c r="C133" s="1">
        <v>90</v>
      </c>
      <c r="D133" s="1">
        <v>84</v>
      </c>
    </row>
    <row r="134" spans="1:4">
      <c r="B134" s="1">
        <v>80</v>
      </c>
      <c r="C134" s="1">
        <v>89</v>
      </c>
      <c r="D134" s="1">
        <v>84</v>
      </c>
    </row>
    <row r="138" spans="1:4">
      <c r="A138" s="8" t="s">
        <v>16</v>
      </c>
    </row>
    <row r="139" spans="1:4" ht="15.75">
      <c r="A139" s="4" t="s">
        <v>110</v>
      </c>
    </row>
    <row r="140" spans="1:4" ht="15.75">
      <c r="C140" s="4" t="s">
        <v>111</v>
      </c>
    </row>
    <row r="141" spans="1:4" ht="15.75">
      <c r="C141" s="4" t="s">
        <v>86</v>
      </c>
    </row>
    <row r="144" spans="1:4">
      <c r="C144" s="8" t="s">
        <v>16</v>
      </c>
    </row>
    <row r="145" spans="3:11" ht="15.75">
      <c r="C145" s="24" t="s">
        <v>112</v>
      </c>
      <c r="D145" s="23"/>
    </row>
    <row r="146" spans="3:11">
      <c r="C146" s="1" t="s">
        <v>87</v>
      </c>
      <c r="D146" s="1">
        <v>45</v>
      </c>
    </row>
    <row r="147" spans="3:11">
      <c r="C147" s="1" t="s">
        <v>88</v>
      </c>
      <c r="D147" s="1">
        <v>50</v>
      </c>
    </row>
    <row r="148" spans="3:11">
      <c r="C148" s="1" t="s">
        <v>89</v>
      </c>
      <c r="D148" s="1">
        <v>48</v>
      </c>
    </row>
    <row r="149" spans="3:11">
      <c r="C149" s="1" t="s">
        <v>87</v>
      </c>
      <c r="D149" s="1">
        <v>47</v>
      </c>
    </row>
    <row r="150" spans="3:11">
      <c r="C150" s="1" t="s">
        <v>88</v>
      </c>
      <c r="D150" s="1">
        <v>52</v>
      </c>
    </row>
    <row r="151" spans="3:11">
      <c r="C151" s="1" t="s">
        <v>89</v>
      </c>
      <c r="D151" s="1">
        <v>50</v>
      </c>
    </row>
    <row r="152" spans="3:11">
      <c r="C152" s="25" t="s">
        <v>109</v>
      </c>
      <c r="D152">
        <f>AVERAGE(D146:D151)</f>
        <v>48.666666666666664</v>
      </c>
    </row>
    <row r="154" spans="3:11">
      <c r="C154" s="23" t="str" cm="1">
        <f t="array" ref="C154:E154">TRANSPOSE(C146:C148)</f>
        <v>X</v>
      </c>
      <c r="D154" s="23" t="str">
        <v>Y</v>
      </c>
      <c r="E154" s="23" t="str">
        <v>Z</v>
      </c>
      <c r="G154" t="s">
        <v>70</v>
      </c>
    </row>
    <row r="155" spans="3:11">
      <c r="C155" s="1">
        <v>47</v>
      </c>
      <c r="D155" s="1">
        <v>52</v>
      </c>
      <c r="E155" s="1">
        <v>50</v>
      </c>
    </row>
    <row r="156" spans="3:11" ht="15.75" thickBot="1">
      <c r="C156" s="1">
        <v>47</v>
      </c>
      <c r="D156" s="1">
        <v>51</v>
      </c>
      <c r="E156" s="1">
        <v>50</v>
      </c>
      <c r="G156" t="s">
        <v>71</v>
      </c>
    </row>
    <row r="157" spans="3:11">
      <c r="C157" s="1">
        <v>46</v>
      </c>
      <c r="D157" s="1">
        <v>50</v>
      </c>
      <c r="E157" s="1">
        <v>50</v>
      </c>
      <c r="G157" s="7" t="s">
        <v>72</v>
      </c>
      <c r="H157" s="7" t="s">
        <v>73</v>
      </c>
      <c r="I157" s="7" t="s">
        <v>74</v>
      </c>
      <c r="J157" s="7" t="s">
        <v>75</v>
      </c>
      <c r="K157" s="7" t="s">
        <v>37</v>
      </c>
    </row>
    <row r="158" spans="3:11">
      <c r="C158" s="1">
        <v>46</v>
      </c>
      <c r="D158" s="1">
        <v>50</v>
      </c>
      <c r="E158" s="1">
        <v>48</v>
      </c>
      <c r="G158" t="s">
        <v>87</v>
      </c>
      <c r="H158">
        <v>75</v>
      </c>
      <c r="I158">
        <v>3459</v>
      </c>
      <c r="J158">
        <v>46.12</v>
      </c>
      <c r="K158">
        <v>0.64756756756756806</v>
      </c>
    </row>
    <row r="159" spans="3:11">
      <c r="C159" s="1">
        <v>47</v>
      </c>
      <c r="D159" s="1">
        <v>51</v>
      </c>
      <c r="E159" s="1">
        <v>49</v>
      </c>
      <c r="G159" t="s">
        <v>88</v>
      </c>
      <c r="H159">
        <v>75</v>
      </c>
      <c r="I159">
        <v>3814</v>
      </c>
      <c r="J159">
        <v>50.853333333333332</v>
      </c>
      <c r="K159">
        <v>0.53225225225225126</v>
      </c>
    </row>
    <row r="160" spans="3:11" ht="15.75" thickBot="1">
      <c r="C160" s="1">
        <v>46</v>
      </c>
      <c r="D160" s="1">
        <v>51</v>
      </c>
      <c r="E160" s="1">
        <v>50</v>
      </c>
      <c r="G160" s="6" t="s">
        <v>89</v>
      </c>
      <c r="H160" s="6">
        <v>75</v>
      </c>
      <c r="I160" s="6">
        <v>3670</v>
      </c>
      <c r="J160" s="6">
        <v>48.93333333333333</v>
      </c>
      <c r="K160" s="6">
        <v>0.60360360360360377</v>
      </c>
    </row>
    <row r="161" spans="3:13">
      <c r="C161" s="1">
        <v>47</v>
      </c>
      <c r="D161" s="1">
        <v>51</v>
      </c>
      <c r="E161" s="1">
        <v>49</v>
      </c>
    </row>
    <row r="162" spans="3:13">
      <c r="C162" s="1">
        <v>46</v>
      </c>
      <c r="D162" s="1">
        <v>52</v>
      </c>
      <c r="E162" s="1">
        <v>48</v>
      </c>
    </row>
    <row r="163" spans="3:13" ht="15.75" thickBot="1">
      <c r="C163" s="1">
        <v>46</v>
      </c>
      <c r="D163" s="1">
        <v>52</v>
      </c>
      <c r="E163" s="1">
        <v>49</v>
      </c>
      <c r="G163" t="s">
        <v>76</v>
      </c>
    </row>
    <row r="164" spans="3:13">
      <c r="C164" s="1">
        <v>47</v>
      </c>
      <c r="D164" s="1">
        <v>50</v>
      </c>
      <c r="E164" s="1">
        <v>48</v>
      </c>
      <c r="G164" s="7" t="s">
        <v>77</v>
      </c>
      <c r="H164" s="7" t="s">
        <v>78</v>
      </c>
      <c r="I164" s="7" t="s">
        <v>26</v>
      </c>
      <c r="J164" s="7" t="s">
        <v>79</v>
      </c>
      <c r="K164" s="7" t="s">
        <v>60</v>
      </c>
      <c r="L164" s="7" t="s">
        <v>80</v>
      </c>
      <c r="M164" s="7" t="s">
        <v>81</v>
      </c>
    </row>
    <row r="165" spans="3:13">
      <c r="C165" s="1">
        <v>46</v>
      </c>
      <c r="D165" s="1">
        <v>50</v>
      </c>
      <c r="E165" s="1">
        <v>50</v>
      </c>
      <c r="G165" t="s">
        <v>82</v>
      </c>
      <c r="H165">
        <v>850.14222222222224</v>
      </c>
      <c r="I165">
        <v>2</v>
      </c>
      <c r="J165">
        <v>425.07111111111112</v>
      </c>
      <c r="K165">
        <v>715.03677510608225</v>
      </c>
      <c r="L165">
        <v>1.7535541691379189E-97</v>
      </c>
      <c r="M165">
        <v>3.0365236928513974</v>
      </c>
    </row>
    <row r="166" spans="3:13">
      <c r="C166" s="1">
        <v>45</v>
      </c>
      <c r="D166" s="1">
        <v>50</v>
      </c>
      <c r="E166" s="1">
        <v>48</v>
      </c>
      <c r="G166" t="s">
        <v>83</v>
      </c>
      <c r="H166">
        <v>131.9733333333333</v>
      </c>
      <c r="I166">
        <v>222</v>
      </c>
      <c r="J166">
        <v>0.59447447447447432</v>
      </c>
    </row>
    <row r="167" spans="3:13">
      <c r="C167" s="1">
        <v>46</v>
      </c>
      <c r="D167" s="1">
        <v>50</v>
      </c>
      <c r="E167" s="1">
        <v>49</v>
      </c>
    </row>
    <row r="168" spans="3:13" ht="15.75" thickBot="1">
      <c r="C168" s="1">
        <v>45</v>
      </c>
      <c r="D168" s="1">
        <v>52</v>
      </c>
      <c r="E168" s="1">
        <v>49</v>
      </c>
      <c r="G168" s="6" t="s">
        <v>84</v>
      </c>
      <c r="H168" s="6">
        <v>982.11555555555549</v>
      </c>
      <c r="I168" s="6">
        <v>224</v>
      </c>
      <c r="J168" s="6"/>
      <c r="K168" s="6"/>
      <c r="L168" s="6"/>
      <c r="M168" s="6"/>
    </row>
    <row r="169" spans="3:13">
      <c r="C169" s="1">
        <v>46</v>
      </c>
      <c r="D169" s="1">
        <v>52</v>
      </c>
      <c r="E169" s="1">
        <v>48</v>
      </c>
    </row>
    <row r="170" spans="3:13">
      <c r="C170" s="1">
        <v>46</v>
      </c>
      <c r="D170" s="1">
        <v>51</v>
      </c>
      <c r="E170" s="1">
        <v>50</v>
      </c>
    </row>
    <row r="171" spans="3:13">
      <c r="C171" s="1">
        <v>46</v>
      </c>
      <c r="D171" s="1">
        <v>52</v>
      </c>
      <c r="E171" s="1">
        <v>48</v>
      </c>
    </row>
    <row r="172" spans="3:13">
      <c r="C172" s="1">
        <v>47</v>
      </c>
      <c r="D172" s="1">
        <v>51</v>
      </c>
      <c r="E172" s="1">
        <v>50</v>
      </c>
    </row>
    <row r="173" spans="3:13">
      <c r="C173" s="1">
        <v>46</v>
      </c>
      <c r="D173" s="1">
        <v>52</v>
      </c>
      <c r="E173" s="1">
        <v>49</v>
      </c>
      <c r="G173" t="s">
        <v>113</v>
      </c>
    </row>
    <row r="174" spans="3:13">
      <c r="C174" s="1">
        <v>45</v>
      </c>
      <c r="D174" s="1">
        <v>51</v>
      </c>
      <c r="E174" s="1">
        <v>49</v>
      </c>
    </row>
    <row r="175" spans="3:13">
      <c r="C175" s="1">
        <v>47</v>
      </c>
      <c r="D175" s="1">
        <v>52</v>
      </c>
      <c r="E175" s="1">
        <v>48</v>
      </c>
    </row>
    <row r="176" spans="3:13">
      <c r="C176" s="1">
        <v>47</v>
      </c>
      <c r="D176" s="1">
        <v>51</v>
      </c>
      <c r="E176" s="1">
        <v>50</v>
      </c>
    </row>
    <row r="177" spans="3:5">
      <c r="C177" s="1">
        <v>45</v>
      </c>
      <c r="D177" s="1">
        <v>51</v>
      </c>
      <c r="E177" s="1">
        <v>48</v>
      </c>
    </row>
    <row r="178" spans="3:5">
      <c r="C178" s="1">
        <v>47</v>
      </c>
      <c r="D178" s="1">
        <v>51</v>
      </c>
      <c r="E178" s="1">
        <v>49</v>
      </c>
    </row>
    <row r="179" spans="3:5">
      <c r="C179" s="1">
        <v>45</v>
      </c>
      <c r="D179" s="1">
        <v>51</v>
      </c>
      <c r="E179" s="1">
        <v>48</v>
      </c>
    </row>
    <row r="180" spans="3:5">
      <c r="C180" s="1">
        <v>47</v>
      </c>
      <c r="D180" s="1">
        <v>51</v>
      </c>
      <c r="E180" s="1">
        <v>50</v>
      </c>
    </row>
    <row r="181" spans="3:5">
      <c r="C181" s="1">
        <v>47</v>
      </c>
      <c r="D181" s="1">
        <v>50</v>
      </c>
      <c r="E181" s="1">
        <v>50</v>
      </c>
    </row>
    <row r="182" spans="3:5">
      <c r="C182" s="1">
        <v>47</v>
      </c>
      <c r="D182" s="1">
        <v>50</v>
      </c>
      <c r="E182" s="1">
        <v>50</v>
      </c>
    </row>
    <row r="183" spans="3:5">
      <c r="C183" s="1">
        <v>47</v>
      </c>
      <c r="D183" s="1">
        <v>50</v>
      </c>
      <c r="E183" s="1">
        <v>49</v>
      </c>
    </row>
    <row r="184" spans="3:5">
      <c r="C184" s="1">
        <v>47</v>
      </c>
      <c r="D184" s="1">
        <v>50</v>
      </c>
      <c r="E184" s="1">
        <v>49</v>
      </c>
    </row>
    <row r="185" spans="3:5">
      <c r="C185" s="1">
        <v>47</v>
      </c>
      <c r="D185" s="1">
        <v>51</v>
      </c>
      <c r="E185" s="1">
        <v>48</v>
      </c>
    </row>
    <row r="186" spans="3:5">
      <c r="C186" s="1">
        <v>45</v>
      </c>
      <c r="D186" s="1">
        <v>50</v>
      </c>
      <c r="E186" s="1">
        <v>49</v>
      </c>
    </row>
    <row r="187" spans="3:5">
      <c r="C187" s="1">
        <v>46</v>
      </c>
      <c r="D187" s="1">
        <v>51</v>
      </c>
      <c r="E187" s="1">
        <v>48</v>
      </c>
    </row>
    <row r="188" spans="3:5">
      <c r="C188" s="1">
        <v>47</v>
      </c>
      <c r="D188" s="1">
        <v>52</v>
      </c>
      <c r="E188" s="1">
        <v>48</v>
      </c>
    </row>
    <row r="189" spans="3:5">
      <c r="C189" s="1">
        <v>46</v>
      </c>
      <c r="D189" s="1">
        <v>51</v>
      </c>
      <c r="E189" s="1">
        <v>49</v>
      </c>
    </row>
    <row r="190" spans="3:5">
      <c r="C190" s="1">
        <v>45</v>
      </c>
      <c r="D190" s="1">
        <v>51</v>
      </c>
      <c r="E190" s="1">
        <v>49</v>
      </c>
    </row>
    <row r="191" spans="3:5">
      <c r="C191" s="1">
        <v>45</v>
      </c>
      <c r="D191" s="1">
        <v>50</v>
      </c>
      <c r="E191" s="1">
        <v>49</v>
      </c>
    </row>
    <row r="192" spans="3:5">
      <c r="C192" s="1">
        <v>46</v>
      </c>
      <c r="D192" s="1">
        <v>52</v>
      </c>
      <c r="E192" s="1">
        <v>49</v>
      </c>
    </row>
    <row r="193" spans="3:5">
      <c r="C193" s="1">
        <v>46</v>
      </c>
      <c r="D193" s="1">
        <v>50</v>
      </c>
      <c r="E193" s="1">
        <v>49</v>
      </c>
    </row>
    <row r="194" spans="3:5">
      <c r="C194" s="1">
        <v>46</v>
      </c>
      <c r="D194" s="1">
        <v>51</v>
      </c>
      <c r="E194" s="1">
        <v>48</v>
      </c>
    </row>
    <row r="195" spans="3:5">
      <c r="C195" s="1">
        <v>45</v>
      </c>
      <c r="D195" s="1">
        <v>50</v>
      </c>
      <c r="E195" s="1">
        <v>49</v>
      </c>
    </row>
    <row r="196" spans="3:5">
      <c r="C196" s="1">
        <v>45</v>
      </c>
      <c r="D196" s="1">
        <v>51</v>
      </c>
      <c r="E196" s="1">
        <v>48</v>
      </c>
    </row>
    <row r="197" spans="3:5">
      <c r="C197" s="1">
        <v>46</v>
      </c>
      <c r="D197" s="1">
        <v>50</v>
      </c>
      <c r="E197" s="1">
        <v>48</v>
      </c>
    </row>
    <row r="198" spans="3:5">
      <c r="C198" s="1">
        <v>45</v>
      </c>
      <c r="D198" s="1">
        <v>51</v>
      </c>
      <c r="E198" s="1">
        <v>50</v>
      </c>
    </row>
    <row r="199" spans="3:5">
      <c r="C199" s="1">
        <v>46</v>
      </c>
      <c r="D199" s="1">
        <v>51</v>
      </c>
      <c r="E199" s="1">
        <v>49</v>
      </c>
    </row>
    <row r="200" spans="3:5">
      <c r="C200" s="1">
        <v>47</v>
      </c>
      <c r="D200" s="1">
        <v>51</v>
      </c>
      <c r="E200" s="1">
        <v>48</v>
      </c>
    </row>
    <row r="201" spans="3:5">
      <c r="C201" s="1">
        <v>46</v>
      </c>
      <c r="D201" s="1">
        <v>51</v>
      </c>
      <c r="E201" s="1">
        <v>49</v>
      </c>
    </row>
    <row r="202" spans="3:5">
      <c r="C202" s="1">
        <v>45</v>
      </c>
      <c r="D202" s="1">
        <v>50</v>
      </c>
      <c r="E202" s="1">
        <v>48</v>
      </c>
    </row>
    <row r="203" spans="3:5">
      <c r="C203" s="1">
        <v>45</v>
      </c>
      <c r="D203" s="1">
        <v>50</v>
      </c>
      <c r="E203" s="1">
        <v>49</v>
      </c>
    </row>
    <row r="204" spans="3:5">
      <c r="C204" s="1">
        <v>46</v>
      </c>
      <c r="D204" s="1">
        <v>52</v>
      </c>
      <c r="E204" s="1">
        <v>50</v>
      </c>
    </row>
    <row r="205" spans="3:5">
      <c r="C205" s="1">
        <v>47</v>
      </c>
      <c r="D205" s="1">
        <v>50</v>
      </c>
      <c r="E205" s="1">
        <v>49</v>
      </c>
    </row>
    <row r="206" spans="3:5">
      <c r="C206" s="1">
        <v>46</v>
      </c>
      <c r="D206" s="1">
        <v>50</v>
      </c>
      <c r="E206" s="1">
        <v>48</v>
      </c>
    </row>
    <row r="207" spans="3:5">
      <c r="C207" s="1">
        <v>47</v>
      </c>
      <c r="D207" s="1">
        <v>51</v>
      </c>
      <c r="E207" s="1">
        <v>50</v>
      </c>
    </row>
    <row r="208" spans="3:5">
      <c r="C208" s="1">
        <v>45</v>
      </c>
      <c r="D208" s="1">
        <v>50</v>
      </c>
      <c r="E208" s="1">
        <v>48</v>
      </c>
    </row>
    <row r="209" spans="3:5">
      <c r="C209" s="1">
        <v>47</v>
      </c>
      <c r="D209" s="1">
        <v>52</v>
      </c>
      <c r="E209" s="1">
        <v>48</v>
      </c>
    </row>
    <row r="210" spans="3:5">
      <c r="C210" s="1">
        <v>47</v>
      </c>
      <c r="D210" s="1">
        <v>51</v>
      </c>
      <c r="E210" s="1">
        <v>48</v>
      </c>
    </row>
    <row r="211" spans="3:5">
      <c r="C211" s="1">
        <v>47</v>
      </c>
      <c r="D211" s="1">
        <v>52</v>
      </c>
      <c r="E211" s="1">
        <v>50</v>
      </c>
    </row>
    <row r="212" spans="3:5">
      <c r="C212" s="1">
        <v>46</v>
      </c>
      <c r="D212" s="1">
        <v>51</v>
      </c>
      <c r="E212" s="1">
        <v>50</v>
      </c>
    </row>
    <row r="213" spans="3:5">
      <c r="C213" s="1">
        <v>45</v>
      </c>
      <c r="D213" s="1">
        <v>51</v>
      </c>
      <c r="E213" s="1">
        <v>49</v>
      </c>
    </row>
    <row r="214" spans="3:5">
      <c r="C214" s="1">
        <v>47</v>
      </c>
      <c r="D214" s="1">
        <v>51</v>
      </c>
      <c r="E214" s="1">
        <v>49</v>
      </c>
    </row>
    <row r="215" spans="3:5">
      <c r="C215" s="1">
        <v>47</v>
      </c>
      <c r="D215" s="1">
        <v>51</v>
      </c>
      <c r="E215" s="1">
        <v>48</v>
      </c>
    </row>
    <row r="216" spans="3:5">
      <c r="C216" s="1">
        <v>47</v>
      </c>
      <c r="D216" s="1">
        <v>50</v>
      </c>
      <c r="E216" s="1">
        <v>50</v>
      </c>
    </row>
    <row r="217" spans="3:5">
      <c r="C217" s="1">
        <v>47</v>
      </c>
      <c r="D217" s="1">
        <v>51</v>
      </c>
      <c r="E217" s="1">
        <v>50</v>
      </c>
    </row>
    <row r="218" spans="3:5">
      <c r="C218" s="1">
        <v>47</v>
      </c>
      <c r="D218" s="1">
        <v>51</v>
      </c>
      <c r="E218" s="1">
        <v>49</v>
      </c>
    </row>
    <row r="219" spans="3:5">
      <c r="C219" s="1">
        <v>46</v>
      </c>
      <c r="D219" s="1">
        <v>50</v>
      </c>
      <c r="E219" s="1">
        <v>49</v>
      </c>
    </row>
    <row r="220" spans="3:5">
      <c r="C220" s="1">
        <v>45</v>
      </c>
      <c r="D220" s="1">
        <v>50</v>
      </c>
      <c r="E220" s="1">
        <v>48</v>
      </c>
    </row>
    <row r="221" spans="3:5">
      <c r="C221" s="1">
        <v>47</v>
      </c>
      <c r="D221" s="1">
        <v>50</v>
      </c>
      <c r="E221" s="1">
        <v>50</v>
      </c>
    </row>
    <row r="222" spans="3:5">
      <c r="C222" s="1">
        <v>45</v>
      </c>
      <c r="D222" s="1">
        <v>51</v>
      </c>
      <c r="E222" s="1">
        <v>49</v>
      </c>
    </row>
    <row r="223" spans="3:5">
      <c r="C223" s="1">
        <v>45</v>
      </c>
      <c r="D223" s="1">
        <v>51</v>
      </c>
      <c r="E223" s="1">
        <v>49</v>
      </c>
    </row>
    <row r="224" spans="3:5">
      <c r="C224" s="1">
        <v>46</v>
      </c>
      <c r="D224" s="1">
        <v>52</v>
      </c>
      <c r="E224" s="1">
        <v>49</v>
      </c>
    </row>
    <row r="225" spans="3:5">
      <c r="C225" s="1">
        <v>46</v>
      </c>
      <c r="D225" s="1">
        <v>50</v>
      </c>
      <c r="E225" s="1">
        <v>50</v>
      </c>
    </row>
    <row r="226" spans="3:5">
      <c r="C226" s="1">
        <v>45</v>
      </c>
      <c r="D226" s="1">
        <v>51</v>
      </c>
      <c r="E226" s="1">
        <v>49</v>
      </c>
    </row>
    <row r="227" spans="3:5">
      <c r="C227" s="1">
        <v>46</v>
      </c>
      <c r="D227" s="1">
        <v>51</v>
      </c>
      <c r="E227" s="1">
        <v>48</v>
      </c>
    </row>
    <row r="228" spans="3:5">
      <c r="C228" s="1">
        <v>47</v>
      </c>
      <c r="D228" s="1">
        <v>50</v>
      </c>
      <c r="E228" s="1">
        <v>48</v>
      </c>
    </row>
    <row r="229" spans="3:5">
      <c r="C229" s="1">
        <v>45</v>
      </c>
      <c r="D229" s="1">
        <v>52</v>
      </c>
      <c r="E229" s="1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3"/>
  <sheetViews>
    <sheetView topLeftCell="A43" workbookViewId="0">
      <selection activeCell="A67" sqref="A67"/>
    </sheetView>
  </sheetViews>
  <sheetFormatPr defaultRowHeight="15"/>
  <cols>
    <col min="1" max="1" width="10" bestFit="1" customWidth="1"/>
    <col min="5" max="5" width="42.5703125" bestFit="1" customWidth="1"/>
  </cols>
  <sheetData>
    <row r="1" spans="1:7">
      <c r="A1" s="14" t="s">
        <v>93</v>
      </c>
    </row>
    <row r="2" spans="1:7" ht="18.75">
      <c r="A2" s="13">
        <v>1</v>
      </c>
      <c r="B2" s="4" t="s">
        <v>30</v>
      </c>
    </row>
    <row r="3" spans="1:7" ht="15" customHeight="1">
      <c r="C3" s="3" t="s">
        <v>16</v>
      </c>
    </row>
    <row r="4" spans="1:7" ht="15.75" thickBot="1"/>
    <row r="5" spans="1:7">
      <c r="B5" s="11" t="s">
        <v>32</v>
      </c>
      <c r="C5" s="12" t="s">
        <v>31</v>
      </c>
      <c r="E5" t="s">
        <v>33</v>
      </c>
    </row>
    <row r="6" spans="1:7" ht="15.75" thickBot="1">
      <c r="B6" s="1">
        <v>80</v>
      </c>
      <c r="C6" s="1">
        <v>78</v>
      </c>
    </row>
    <row r="7" spans="1:7">
      <c r="B7" s="1">
        <v>75</v>
      </c>
      <c r="C7" s="1">
        <v>80</v>
      </c>
      <c r="E7" s="7"/>
      <c r="F7" s="7" t="s">
        <v>34</v>
      </c>
      <c r="G7" s="7" t="s">
        <v>35</v>
      </c>
    </row>
    <row r="8" spans="1:7">
      <c r="B8" s="1">
        <v>77</v>
      </c>
      <c r="C8" s="1">
        <v>78</v>
      </c>
      <c r="E8" t="s">
        <v>36</v>
      </c>
      <c r="F8">
        <v>79.099999999999994</v>
      </c>
      <c r="G8">
        <v>79.066666666666663</v>
      </c>
    </row>
    <row r="9" spans="1:7">
      <c r="B9" s="1">
        <v>80</v>
      </c>
      <c r="C9" s="1">
        <v>80</v>
      </c>
      <c r="E9" t="s">
        <v>37</v>
      </c>
      <c r="F9">
        <v>5.4724137931034482</v>
      </c>
      <c r="G9">
        <v>0.82298850574712668</v>
      </c>
    </row>
    <row r="10" spans="1:7">
      <c r="B10" s="1">
        <v>81</v>
      </c>
      <c r="C10" s="1">
        <v>79</v>
      </c>
      <c r="E10" t="s">
        <v>38</v>
      </c>
      <c r="F10">
        <v>30</v>
      </c>
      <c r="G10">
        <v>30</v>
      </c>
    </row>
    <row r="11" spans="1:7">
      <c r="B11" s="1">
        <v>77</v>
      </c>
      <c r="C11" s="1">
        <v>80</v>
      </c>
      <c r="E11" t="s">
        <v>39</v>
      </c>
      <c r="F11">
        <v>3.1477011494252873</v>
      </c>
    </row>
    <row r="12" spans="1:7">
      <c r="B12" s="1">
        <v>81</v>
      </c>
      <c r="C12" s="1">
        <v>79</v>
      </c>
      <c r="E12" t="s">
        <v>40</v>
      </c>
      <c r="F12">
        <v>0.05</v>
      </c>
    </row>
    <row r="13" spans="1:7">
      <c r="B13" s="1">
        <v>78</v>
      </c>
      <c r="C13" s="1">
        <v>79</v>
      </c>
      <c r="E13" t="s">
        <v>26</v>
      </c>
      <c r="F13">
        <v>58</v>
      </c>
    </row>
    <row r="14" spans="1:7">
      <c r="B14" s="1">
        <v>80</v>
      </c>
      <c r="C14" s="1">
        <v>80</v>
      </c>
      <c r="E14" t="s">
        <v>41</v>
      </c>
      <c r="F14">
        <v>-3.6382926813554692E-2</v>
      </c>
    </row>
    <row r="15" spans="1:7">
      <c r="B15" s="1">
        <v>76</v>
      </c>
      <c r="C15" s="1">
        <v>78</v>
      </c>
      <c r="E15" t="s">
        <v>42</v>
      </c>
      <c r="F15">
        <v>0.4855509805401903</v>
      </c>
    </row>
    <row r="16" spans="1:7">
      <c r="B16" s="1">
        <v>81</v>
      </c>
      <c r="C16" s="1">
        <v>79</v>
      </c>
      <c r="E16" t="s">
        <v>43</v>
      </c>
      <c r="F16">
        <v>1.671552762454859</v>
      </c>
    </row>
    <row r="17" spans="2:7">
      <c r="B17" s="1">
        <v>81</v>
      </c>
      <c r="C17" s="1">
        <v>80</v>
      </c>
      <c r="E17" t="s">
        <v>44</v>
      </c>
      <c r="F17">
        <v>0.9711019610803806</v>
      </c>
    </row>
    <row r="18" spans="2:7" ht="15.75" thickBot="1">
      <c r="B18" s="1">
        <v>76</v>
      </c>
      <c r="C18" s="1">
        <v>78</v>
      </c>
      <c r="E18" s="6" t="s">
        <v>45</v>
      </c>
      <c r="F18" s="6">
        <v>2.0017174841452352</v>
      </c>
      <c r="G18" s="6"/>
    </row>
    <row r="19" spans="2:7">
      <c r="B19" s="1">
        <v>76</v>
      </c>
      <c r="C19" s="1">
        <v>78</v>
      </c>
    </row>
    <row r="20" spans="2:7">
      <c r="B20" s="1">
        <v>82</v>
      </c>
      <c r="C20" s="1">
        <v>79</v>
      </c>
    </row>
    <row r="21" spans="2:7">
      <c r="B21" s="1">
        <v>75</v>
      </c>
      <c r="C21" s="1">
        <v>80</v>
      </c>
    </row>
    <row r="22" spans="2:7">
      <c r="B22" s="1">
        <v>77</v>
      </c>
      <c r="C22" s="1">
        <v>80</v>
      </c>
    </row>
    <row r="23" spans="2:7">
      <c r="B23" s="1">
        <v>80</v>
      </c>
      <c r="C23" s="1">
        <v>80</v>
      </c>
    </row>
    <row r="24" spans="2:7">
      <c r="B24" s="1">
        <v>81</v>
      </c>
      <c r="C24" s="1">
        <v>80</v>
      </c>
    </row>
    <row r="25" spans="2:7">
      <c r="B25" s="1">
        <v>79</v>
      </c>
      <c r="C25" s="1">
        <v>78</v>
      </c>
    </row>
    <row r="26" spans="2:7">
      <c r="B26" s="1">
        <v>78</v>
      </c>
      <c r="C26" s="1">
        <v>80</v>
      </c>
    </row>
    <row r="27" spans="2:7">
      <c r="B27" s="1">
        <v>80</v>
      </c>
      <c r="C27" s="1">
        <v>80</v>
      </c>
    </row>
    <row r="28" spans="2:7">
      <c r="B28" s="1">
        <v>82</v>
      </c>
      <c r="C28" s="1">
        <v>78</v>
      </c>
    </row>
    <row r="29" spans="2:7">
      <c r="B29" s="1">
        <v>79</v>
      </c>
      <c r="C29" s="1">
        <v>78</v>
      </c>
    </row>
    <row r="30" spans="2:7">
      <c r="B30" s="1">
        <v>75</v>
      </c>
      <c r="C30" s="1">
        <v>78</v>
      </c>
    </row>
    <row r="31" spans="2:7">
      <c r="B31" s="1">
        <v>81</v>
      </c>
      <c r="C31" s="1">
        <v>78</v>
      </c>
    </row>
    <row r="32" spans="2:7">
      <c r="B32" s="1">
        <v>82</v>
      </c>
      <c r="C32" s="1">
        <v>78</v>
      </c>
    </row>
    <row r="33" spans="1:5">
      <c r="B33" s="1">
        <v>82</v>
      </c>
      <c r="C33" s="1">
        <v>80</v>
      </c>
    </row>
    <row r="34" spans="1:5">
      <c r="B34" s="1">
        <v>80</v>
      </c>
      <c r="C34" s="1">
        <v>79</v>
      </c>
    </row>
    <row r="35" spans="1:5">
      <c r="B35" s="1">
        <v>81</v>
      </c>
      <c r="C35" s="1">
        <v>80</v>
      </c>
    </row>
    <row r="38" spans="1:5">
      <c r="B38" s="8" t="s">
        <v>16</v>
      </c>
    </row>
    <row r="39" spans="1:5" ht="15.75">
      <c r="A39" s="5" t="s">
        <v>48</v>
      </c>
      <c r="B39" s="4" t="s">
        <v>46</v>
      </c>
    </row>
    <row r="40" spans="1:5" ht="15.75">
      <c r="B40" s="4" t="s">
        <v>47</v>
      </c>
    </row>
    <row r="43" spans="1:5">
      <c r="B43" s="16" t="s">
        <v>94</v>
      </c>
      <c r="C43" s="16" t="s">
        <v>95</v>
      </c>
    </row>
    <row r="44" spans="1:5">
      <c r="B44" s="1">
        <v>12.5</v>
      </c>
      <c r="C44" s="1">
        <v>14.2</v>
      </c>
    </row>
    <row r="45" spans="1:5">
      <c r="B45" s="1">
        <v>11.8</v>
      </c>
      <c r="C45" s="1">
        <v>13.9</v>
      </c>
    </row>
    <row r="48" spans="1:5">
      <c r="B48" s="2" t="s">
        <v>49</v>
      </c>
      <c r="C48" s="2" t="s">
        <v>50</v>
      </c>
      <c r="E48" t="s">
        <v>96</v>
      </c>
    </row>
    <row r="49" spans="2:7" ht="15.75" thickBot="1">
      <c r="B49" s="21">
        <v>12.5</v>
      </c>
      <c r="C49" s="1">
        <v>14.2</v>
      </c>
    </row>
    <row r="50" spans="2:7">
      <c r="B50" s="21">
        <v>11.5</v>
      </c>
      <c r="C50" s="1">
        <v>13.9</v>
      </c>
      <c r="E50" s="7"/>
      <c r="F50" s="7" t="s">
        <v>34</v>
      </c>
      <c r="G50" s="7" t="s">
        <v>35</v>
      </c>
    </row>
    <row r="51" spans="2:7">
      <c r="B51" s="21">
        <v>12.5</v>
      </c>
      <c r="C51" s="1">
        <v>14.2</v>
      </c>
      <c r="E51" t="s">
        <v>36</v>
      </c>
      <c r="F51">
        <v>25.872023809523817</v>
      </c>
      <c r="G51">
        <v>11.660285714285713</v>
      </c>
    </row>
    <row r="52" spans="2:7">
      <c r="B52" s="21">
        <v>11.6</v>
      </c>
      <c r="C52" s="1">
        <v>15.3</v>
      </c>
      <c r="E52" t="s">
        <v>37</v>
      </c>
      <c r="F52">
        <v>87.440446225434997</v>
      </c>
      <c r="G52">
        <v>34.778657157029535</v>
      </c>
    </row>
    <row r="53" spans="2:7">
      <c r="B53" s="21">
        <v>14.23</v>
      </c>
      <c r="C53" s="1">
        <v>14.2</v>
      </c>
      <c r="E53" t="s">
        <v>38</v>
      </c>
      <c r="F53">
        <v>25</v>
      </c>
      <c r="G53">
        <v>25</v>
      </c>
    </row>
    <row r="54" spans="2:7">
      <c r="B54" s="21">
        <v>25.55</v>
      </c>
      <c r="C54" s="1">
        <v>17.2</v>
      </c>
      <c r="E54" t="s">
        <v>40</v>
      </c>
      <c r="F54">
        <v>0</v>
      </c>
    </row>
    <row r="55" spans="2:7">
      <c r="B55" s="21">
        <v>23.56</v>
      </c>
      <c r="C55" s="1">
        <v>14.3</v>
      </c>
      <c r="E55" t="s">
        <v>26</v>
      </c>
      <c r="F55">
        <v>40</v>
      </c>
    </row>
    <row r="56" spans="2:7">
      <c r="B56" s="21">
        <v>12.56</v>
      </c>
      <c r="C56" s="21">
        <v>16.3</v>
      </c>
      <c r="E56" t="s">
        <v>41</v>
      </c>
      <c r="F56">
        <v>6.4275824021628836</v>
      </c>
    </row>
    <row r="57" spans="2:7">
      <c r="B57" s="21">
        <v>20.991071428571399</v>
      </c>
      <c r="C57" s="21">
        <v>15.9</v>
      </c>
      <c r="E57" t="s">
        <v>42</v>
      </c>
      <c r="F57">
        <v>5.923771474487088E-8</v>
      </c>
    </row>
    <row r="58" spans="2:7">
      <c r="B58" s="21">
        <v>22.2113095238096</v>
      </c>
      <c r="C58" s="21">
        <v>25.3</v>
      </c>
      <c r="E58" t="s">
        <v>43</v>
      </c>
      <c r="F58">
        <v>1.6838510133356521</v>
      </c>
    </row>
    <row r="59" spans="2:7">
      <c r="B59" s="21">
        <v>23.431547619047599</v>
      </c>
      <c r="C59" s="21">
        <v>21.3</v>
      </c>
      <c r="E59" t="s">
        <v>44</v>
      </c>
      <c r="F59">
        <v>1.1847542948974176E-7</v>
      </c>
    </row>
    <row r="60" spans="2:7" ht="15.75" thickBot="1">
      <c r="B60" s="21">
        <v>24.651785714285701</v>
      </c>
      <c r="C60" s="21">
        <v>12.3</v>
      </c>
      <c r="E60" s="6" t="s">
        <v>45</v>
      </c>
      <c r="F60" s="6">
        <v>2.0210753903062737</v>
      </c>
      <c r="G60" s="6"/>
    </row>
    <row r="61" spans="2:7">
      <c r="B61" s="21">
        <v>25.8720238095238</v>
      </c>
      <c r="C61" s="21">
        <v>14.5</v>
      </c>
    </row>
    <row r="62" spans="2:7">
      <c r="B62" s="21">
        <v>27.092261904761902</v>
      </c>
      <c r="C62" s="21">
        <v>10.199999999999999</v>
      </c>
    </row>
    <row r="63" spans="2:7">
      <c r="B63" s="21">
        <v>28.3125</v>
      </c>
      <c r="C63" s="21">
        <v>12.8</v>
      </c>
    </row>
    <row r="64" spans="2:7">
      <c r="B64" s="21">
        <v>29.532738095238098</v>
      </c>
      <c r="C64" s="21">
        <v>11.0178571428571</v>
      </c>
    </row>
    <row r="65" spans="2:3">
      <c r="B65" s="21">
        <v>30.7529761904762</v>
      </c>
      <c r="C65" s="21">
        <v>9.8940476190476296</v>
      </c>
    </row>
    <row r="66" spans="2:3">
      <c r="B66" s="21">
        <v>31.973214285714299</v>
      </c>
      <c r="C66" s="21">
        <v>8.7702380952381294</v>
      </c>
    </row>
    <row r="67" spans="2:3">
      <c r="B67" s="21">
        <v>33.193452380952401</v>
      </c>
      <c r="C67" s="21">
        <v>7.6464285714285296</v>
      </c>
    </row>
    <row r="68" spans="2:3">
      <c r="B68" s="21">
        <v>34.413690476190503</v>
      </c>
      <c r="C68" s="21">
        <v>6.5226190476190302</v>
      </c>
    </row>
    <row r="69" spans="2:3">
      <c r="B69" s="21">
        <v>35.633928571428598</v>
      </c>
      <c r="C69" s="21">
        <v>5.3988095238095299</v>
      </c>
    </row>
    <row r="70" spans="2:3">
      <c r="B70" s="21">
        <v>36.8541666666667</v>
      </c>
      <c r="C70" s="21">
        <v>4.2750000000000297</v>
      </c>
    </row>
    <row r="71" spans="2:3">
      <c r="B71" s="21">
        <v>38.074404761904802</v>
      </c>
      <c r="C71" s="21">
        <v>3.1511904761904299</v>
      </c>
    </row>
    <row r="72" spans="2:3">
      <c r="B72" s="21">
        <v>39.294642857142897</v>
      </c>
      <c r="C72" s="21">
        <v>2.0273809523809301</v>
      </c>
    </row>
    <row r="73" spans="2:3">
      <c r="B73" s="21">
        <v>40.514880952380999</v>
      </c>
      <c r="C73" s="21">
        <v>0.90357142857143202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0"/>
  <sheetViews>
    <sheetView topLeftCell="A48" workbookViewId="0">
      <selection activeCell="D60" sqref="D60:E159"/>
    </sheetView>
  </sheetViews>
  <sheetFormatPr defaultRowHeight="15"/>
  <cols>
    <col min="1" max="1" width="10.42578125" bestFit="1" customWidth="1"/>
    <col min="2" max="2" width="10.28515625" customWidth="1"/>
    <col min="3" max="3" width="12" customWidth="1"/>
    <col min="5" max="5" width="30.5703125" bestFit="1" customWidth="1"/>
    <col min="6" max="6" width="12" bestFit="1" customWidth="1"/>
  </cols>
  <sheetData>
    <row r="1" spans="1:7" ht="15.75">
      <c r="E1" s="9" t="s">
        <v>51</v>
      </c>
      <c r="F1" s="4"/>
      <c r="G1" s="4"/>
    </row>
    <row r="3" spans="1:7">
      <c r="A3" t="s">
        <v>55</v>
      </c>
      <c r="B3" s="8" t="s">
        <v>16</v>
      </c>
    </row>
    <row r="4" spans="1:7" ht="15.75">
      <c r="B4" s="4" t="s">
        <v>52</v>
      </c>
    </row>
    <row r="5" spans="1:7" ht="15.75">
      <c r="B5" s="4" t="s">
        <v>53</v>
      </c>
    </row>
    <row r="6" spans="1:7" ht="15.75">
      <c r="B6" s="4" t="s">
        <v>54</v>
      </c>
    </row>
    <row r="8" spans="1:7">
      <c r="B8" s="8" t="s">
        <v>16</v>
      </c>
    </row>
    <row r="9" spans="1:7">
      <c r="B9" s="26" t="s">
        <v>56</v>
      </c>
      <c r="C9" s="27" t="s">
        <v>57</v>
      </c>
    </row>
    <row r="10" spans="1:7">
      <c r="B10" s="1">
        <v>67</v>
      </c>
      <c r="C10" s="1">
        <v>72</v>
      </c>
      <c r="D10" t="s">
        <v>58</v>
      </c>
      <c r="E10" t="s">
        <v>59</v>
      </c>
    </row>
    <row r="11" spans="1:7" ht="15.75" thickBot="1">
      <c r="B11" s="1">
        <v>69</v>
      </c>
      <c r="C11" s="1">
        <v>71</v>
      </c>
    </row>
    <row r="12" spans="1:7">
      <c r="B12" s="1">
        <v>65</v>
      </c>
      <c r="C12" s="1">
        <v>72</v>
      </c>
      <c r="E12" s="7"/>
      <c r="F12" s="7" t="s">
        <v>34</v>
      </c>
      <c r="G12" s="7" t="s">
        <v>35</v>
      </c>
    </row>
    <row r="13" spans="1:7">
      <c r="B13" s="1">
        <v>65</v>
      </c>
      <c r="C13" s="1">
        <v>70</v>
      </c>
      <c r="E13" t="s">
        <v>36</v>
      </c>
      <c r="F13">
        <v>67.349999999999994</v>
      </c>
      <c r="G13">
        <v>70.05</v>
      </c>
    </row>
    <row r="14" spans="1:7">
      <c r="B14" s="1">
        <v>65</v>
      </c>
      <c r="C14" s="1">
        <v>70</v>
      </c>
      <c r="E14" t="s">
        <v>37</v>
      </c>
      <c r="F14">
        <v>2.5410256410256435</v>
      </c>
      <c r="G14">
        <v>1.638461538461538</v>
      </c>
    </row>
    <row r="15" spans="1:7">
      <c r="B15" s="1">
        <v>69</v>
      </c>
      <c r="C15" s="1">
        <v>71</v>
      </c>
      <c r="E15" t="s">
        <v>38</v>
      </c>
      <c r="F15">
        <v>40</v>
      </c>
      <c r="G15">
        <v>40</v>
      </c>
    </row>
    <row r="16" spans="1:7">
      <c r="B16" s="1">
        <v>68</v>
      </c>
      <c r="C16" s="1">
        <v>69</v>
      </c>
      <c r="E16" t="s">
        <v>26</v>
      </c>
      <c r="F16">
        <v>39</v>
      </c>
      <c r="G16">
        <v>39</v>
      </c>
    </row>
    <row r="17" spans="2:7">
      <c r="B17" s="1">
        <v>67</v>
      </c>
      <c r="C17" s="1">
        <v>68</v>
      </c>
      <c r="E17" t="s">
        <v>60</v>
      </c>
      <c r="F17">
        <v>1.5508607198748063</v>
      </c>
    </row>
    <row r="18" spans="2:7">
      <c r="B18" s="1">
        <v>69</v>
      </c>
      <c r="C18" s="1">
        <v>69</v>
      </c>
      <c r="E18" t="s">
        <v>61</v>
      </c>
      <c r="F18">
        <v>8.7539750490262691E-2</v>
      </c>
    </row>
    <row r="19" spans="2:7" ht="15.75" thickBot="1">
      <c r="B19" s="1">
        <v>70</v>
      </c>
      <c r="C19" s="1">
        <v>69</v>
      </c>
      <c r="E19" s="6" t="s">
        <v>62</v>
      </c>
      <c r="F19" s="6">
        <v>1.7044650670974228</v>
      </c>
      <c r="G19" s="6"/>
    </row>
    <row r="20" spans="2:7">
      <c r="B20" s="1">
        <v>68</v>
      </c>
      <c r="C20" s="1">
        <v>71</v>
      </c>
    </row>
    <row r="21" spans="2:7">
      <c r="B21" s="1">
        <v>69</v>
      </c>
      <c r="C21" s="1">
        <v>72</v>
      </c>
    </row>
    <row r="22" spans="2:7">
      <c r="B22" s="1">
        <v>66</v>
      </c>
      <c r="C22" s="1">
        <v>69</v>
      </c>
    </row>
    <row r="23" spans="2:7">
      <c r="B23" s="1">
        <v>66</v>
      </c>
      <c r="C23" s="1">
        <v>71</v>
      </c>
    </row>
    <row r="24" spans="2:7">
      <c r="B24" s="1">
        <v>66</v>
      </c>
      <c r="C24" s="1">
        <v>72</v>
      </c>
    </row>
    <row r="25" spans="2:7">
      <c r="B25" s="1">
        <v>66</v>
      </c>
      <c r="C25" s="1">
        <v>69</v>
      </c>
    </row>
    <row r="26" spans="2:7">
      <c r="B26" s="1">
        <v>69</v>
      </c>
      <c r="C26" s="1">
        <v>70</v>
      </c>
    </row>
    <row r="27" spans="2:7">
      <c r="B27" s="1">
        <v>66</v>
      </c>
      <c r="C27" s="1">
        <v>69</v>
      </c>
    </row>
    <row r="28" spans="2:7">
      <c r="B28" s="1">
        <v>69</v>
      </c>
      <c r="C28" s="1">
        <v>70</v>
      </c>
    </row>
    <row r="29" spans="2:7">
      <c r="B29" s="1">
        <v>65</v>
      </c>
      <c r="C29" s="1">
        <v>70</v>
      </c>
    </row>
    <row r="30" spans="2:7">
      <c r="B30" s="1">
        <v>65</v>
      </c>
      <c r="C30" s="1">
        <v>69</v>
      </c>
    </row>
    <row r="31" spans="2:7">
      <c r="B31" s="1">
        <v>69</v>
      </c>
      <c r="C31" s="1">
        <v>70</v>
      </c>
    </row>
    <row r="32" spans="2:7">
      <c r="B32" s="1">
        <v>69</v>
      </c>
      <c r="C32" s="1">
        <v>70</v>
      </c>
    </row>
    <row r="33" spans="2:3">
      <c r="B33" s="1">
        <v>68</v>
      </c>
      <c r="C33" s="1">
        <v>69</v>
      </c>
    </row>
    <row r="34" spans="2:3">
      <c r="B34" s="1">
        <v>69</v>
      </c>
      <c r="C34" s="1">
        <v>69</v>
      </c>
    </row>
    <row r="35" spans="2:3">
      <c r="B35" s="1">
        <v>70</v>
      </c>
      <c r="C35" s="1">
        <v>70</v>
      </c>
    </row>
    <row r="36" spans="2:3">
      <c r="B36" s="1">
        <v>67</v>
      </c>
      <c r="C36" s="1">
        <v>71</v>
      </c>
    </row>
    <row r="37" spans="2:3">
      <c r="B37" s="1">
        <v>67</v>
      </c>
      <c r="C37" s="1">
        <v>72</v>
      </c>
    </row>
    <row r="38" spans="2:3">
      <c r="B38" s="1">
        <v>68</v>
      </c>
      <c r="C38" s="1">
        <v>71</v>
      </c>
    </row>
    <row r="39" spans="2:3">
      <c r="B39" s="1">
        <v>68</v>
      </c>
      <c r="C39" s="1">
        <v>72</v>
      </c>
    </row>
    <row r="40" spans="2:3">
      <c r="B40" s="1">
        <v>65</v>
      </c>
      <c r="C40" s="1">
        <v>68</v>
      </c>
    </row>
    <row r="41" spans="2:3">
      <c r="B41" s="1">
        <v>68</v>
      </c>
      <c r="C41" s="1">
        <v>72</v>
      </c>
    </row>
    <row r="42" spans="2:3">
      <c r="B42" s="1">
        <v>67</v>
      </c>
      <c r="C42" s="1">
        <v>69</v>
      </c>
    </row>
    <row r="43" spans="2:3">
      <c r="B43" s="1">
        <v>66</v>
      </c>
      <c r="C43" s="1">
        <v>69</v>
      </c>
    </row>
    <row r="44" spans="2:3">
      <c r="B44" s="1">
        <v>67</v>
      </c>
      <c r="C44" s="1">
        <v>71</v>
      </c>
    </row>
    <row r="45" spans="2:3">
      <c r="B45" s="1">
        <v>68</v>
      </c>
      <c r="C45" s="1">
        <v>70</v>
      </c>
    </row>
    <row r="46" spans="2:3">
      <c r="B46" s="1">
        <v>67</v>
      </c>
      <c r="C46" s="1">
        <v>68</v>
      </c>
    </row>
    <row r="47" spans="2:3">
      <c r="B47" s="1">
        <v>67</v>
      </c>
      <c r="C47" s="1">
        <v>71</v>
      </c>
    </row>
    <row r="48" spans="2:3">
      <c r="B48" s="1">
        <v>70</v>
      </c>
      <c r="C48" s="1">
        <v>68</v>
      </c>
    </row>
    <row r="49" spans="2:3">
      <c r="B49" s="1">
        <v>65</v>
      </c>
      <c r="C49" s="1">
        <v>69</v>
      </c>
    </row>
    <row r="53" spans="2:3">
      <c r="B53" s="8" t="s">
        <v>16</v>
      </c>
    </row>
    <row r="60" spans="2:3" ht="1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D8E4-DF73-4A5D-8131-D86C28B895EB}">
  <dimension ref="A1:L111"/>
  <sheetViews>
    <sheetView tabSelected="1" workbookViewId="0">
      <selection activeCell="N14" sqref="N14"/>
    </sheetView>
  </sheetViews>
  <sheetFormatPr defaultRowHeight="15"/>
  <cols>
    <col min="10" max="10" width="29" bestFit="1" customWidth="1"/>
    <col min="11" max="11" width="12.7109375" bestFit="1" customWidth="1"/>
    <col min="12" max="12" width="11.7109375" bestFit="1" customWidth="1"/>
  </cols>
  <sheetData>
    <row r="1" spans="2:12" ht="15.75">
      <c r="B1" s="4" t="s">
        <v>63</v>
      </c>
    </row>
    <row r="2" spans="2:12" ht="15.75">
      <c r="B2" s="4" t="s">
        <v>64</v>
      </c>
    </row>
    <row r="3" spans="2:12" ht="15.75">
      <c r="B3" s="4" t="s">
        <v>65</v>
      </c>
    </row>
    <row r="7" spans="2:12">
      <c r="B7" s="28" t="s">
        <v>66</v>
      </c>
      <c r="C7" s="29"/>
      <c r="E7" s="30" t="s">
        <v>67</v>
      </c>
      <c r="F7" s="31"/>
      <c r="J7" t="s">
        <v>115</v>
      </c>
    </row>
    <row r="8" spans="2:12" ht="15.75" thickBot="1">
      <c r="B8" s="10" t="s">
        <v>68</v>
      </c>
      <c r="C8" s="1" t="s">
        <v>69</v>
      </c>
      <c r="E8" s="10" t="s">
        <v>68</v>
      </c>
      <c r="F8" s="1" t="s">
        <v>69</v>
      </c>
    </row>
    <row r="9" spans="2:12">
      <c r="B9" s="3">
        <v>67</v>
      </c>
      <c r="C9">
        <v>47</v>
      </c>
      <c r="E9">
        <v>39</v>
      </c>
      <c r="F9">
        <v>21</v>
      </c>
      <c r="J9" s="36"/>
      <c r="K9" s="37" t="s">
        <v>122</v>
      </c>
      <c r="L9" s="37" t="s">
        <v>67</v>
      </c>
    </row>
    <row r="10" spans="2:12">
      <c r="B10" s="3">
        <v>49</v>
      </c>
      <c r="C10">
        <v>44</v>
      </c>
      <c r="E10">
        <v>24</v>
      </c>
      <c r="F10">
        <v>70</v>
      </c>
      <c r="J10" s="34" t="s">
        <v>36</v>
      </c>
      <c r="K10" s="34">
        <v>48.4</v>
      </c>
      <c r="L10" s="34">
        <v>50.8</v>
      </c>
    </row>
    <row r="11" spans="2:12">
      <c r="B11" s="3">
        <v>49</v>
      </c>
      <c r="C11">
        <v>43</v>
      </c>
      <c r="E11">
        <v>59</v>
      </c>
      <c r="F11">
        <v>27</v>
      </c>
      <c r="J11" s="34" t="s">
        <v>116</v>
      </c>
      <c r="K11" s="34">
        <v>145.89590000000001</v>
      </c>
      <c r="L11" s="34">
        <v>373.43779999999998</v>
      </c>
    </row>
    <row r="12" spans="2:12">
      <c r="B12" s="3">
        <v>62</v>
      </c>
      <c r="C12">
        <v>44</v>
      </c>
      <c r="E12">
        <v>33</v>
      </c>
      <c r="F12">
        <v>28</v>
      </c>
      <c r="J12" s="34" t="s">
        <v>38</v>
      </c>
      <c r="K12" s="34">
        <v>100</v>
      </c>
      <c r="L12" s="34">
        <v>100</v>
      </c>
    </row>
    <row r="13" spans="2:12">
      <c r="B13" s="3">
        <v>62</v>
      </c>
      <c r="C13">
        <v>42</v>
      </c>
      <c r="E13">
        <v>69</v>
      </c>
      <c r="F13">
        <v>25</v>
      </c>
      <c r="J13" s="34" t="s">
        <v>40</v>
      </c>
      <c r="K13" s="34">
        <v>0</v>
      </c>
      <c r="L13" s="34"/>
    </row>
    <row r="14" spans="2:12">
      <c r="B14" s="3">
        <v>50</v>
      </c>
      <c r="C14">
        <v>58</v>
      </c>
      <c r="E14">
        <v>25</v>
      </c>
      <c r="F14">
        <v>75</v>
      </c>
      <c r="J14" s="34" t="s">
        <v>117</v>
      </c>
      <c r="K14" s="34">
        <v>-1.0531445608111458</v>
      </c>
      <c r="L14" s="34"/>
    </row>
    <row r="15" spans="2:12">
      <c r="B15" s="3">
        <v>52</v>
      </c>
      <c r="C15">
        <v>43</v>
      </c>
      <c r="E15">
        <v>77</v>
      </c>
      <c r="F15">
        <v>20</v>
      </c>
      <c r="J15" s="34" t="s">
        <v>118</v>
      </c>
      <c r="K15" s="34">
        <v>0.14613737127701443</v>
      </c>
      <c r="L15" s="34"/>
    </row>
    <row r="16" spans="2:12">
      <c r="B16" s="3">
        <v>38</v>
      </c>
      <c r="C16">
        <v>31</v>
      </c>
      <c r="E16">
        <v>59</v>
      </c>
      <c r="F16">
        <v>65</v>
      </c>
      <c r="J16" s="34" t="s">
        <v>119</v>
      </c>
      <c r="K16" s="34">
        <v>1.6448536269514715</v>
      </c>
      <c r="L16" s="34"/>
    </row>
    <row r="17" spans="2:12">
      <c r="B17" s="3">
        <v>63</v>
      </c>
      <c r="C17">
        <v>53</v>
      </c>
      <c r="E17">
        <v>45</v>
      </c>
      <c r="F17">
        <v>40</v>
      </c>
      <c r="J17" s="34" t="s">
        <v>120</v>
      </c>
      <c r="K17" s="34">
        <v>0.29227474255402885</v>
      </c>
      <c r="L17" s="34"/>
    </row>
    <row r="18" spans="2:12" ht="15.75" thickBot="1">
      <c r="B18" s="3">
        <v>50</v>
      </c>
      <c r="C18">
        <v>33</v>
      </c>
      <c r="E18">
        <v>39</v>
      </c>
      <c r="F18">
        <v>19</v>
      </c>
      <c r="J18" s="35" t="s">
        <v>121</v>
      </c>
      <c r="K18" s="35">
        <v>1.9599639845400536</v>
      </c>
      <c r="L18" s="35"/>
    </row>
    <row r="19" spans="2:12">
      <c r="B19" s="3">
        <v>47</v>
      </c>
      <c r="C19">
        <v>45</v>
      </c>
      <c r="E19">
        <v>66</v>
      </c>
      <c r="F19">
        <v>76</v>
      </c>
    </row>
    <row r="20" spans="2:12">
      <c r="B20" s="3">
        <v>44</v>
      </c>
      <c r="C20">
        <v>61</v>
      </c>
      <c r="E20">
        <v>38</v>
      </c>
      <c r="F20">
        <v>63</v>
      </c>
    </row>
    <row r="21" spans="2:12">
      <c r="B21" s="3">
        <v>47</v>
      </c>
      <c r="C21">
        <v>61</v>
      </c>
      <c r="E21">
        <v>52</v>
      </c>
      <c r="F21">
        <v>16</v>
      </c>
    </row>
    <row r="22" spans="2:12">
      <c r="B22" s="3">
        <v>52</v>
      </c>
      <c r="C22">
        <v>49</v>
      </c>
      <c r="E22">
        <v>27</v>
      </c>
      <c r="F22">
        <v>40</v>
      </c>
    </row>
    <row r="23" spans="2:12">
      <c r="B23" s="3">
        <v>40</v>
      </c>
      <c r="C23">
        <v>35</v>
      </c>
      <c r="E23">
        <v>61</v>
      </c>
      <c r="F23">
        <v>59</v>
      </c>
    </row>
    <row r="24" spans="2:12">
      <c r="B24" s="3">
        <v>35</v>
      </c>
      <c r="C24">
        <v>49</v>
      </c>
      <c r="E24">
        <v>26</v>
      </c>
      <c r="F24">
        <v>42</v>
      </c>
    </row>
    <row r="25" spans="2:12">
      <c r="B25" s="3">
        <v>41</v>
      </c>
      <c r="C25">
        <v>30</v>
      </c>
      <c r="E25">
        <v>61</v>
      </c>
      <c r="F25">
        <v>42</v>
      </c>
    </row>
    <row r="26" spans="2:12">
      <c r="B26" s="3">
        <v>41</v>
      </c>
      <c r="C26">
        <v>37</v>
      </c>
      <c r="E26">
        <v>29</v>
      </c>
      <c r="F26">
        <v>68</v>
      </c>
    </row>
    <row r="27" spans="2:12">
      <c r="B27" s="3">
        <v>41</v>
      </c>
      <c r="C27">
        <v>30</v>
      </c>
      <c r="E27">
        <v>49</v>
      </c>
      <c r="F27">
        <v>36</v>
      </c>
    </row>
    <row r="28" spans="2:12">
      <c r="B28" s="3">
        <v>37</v>
      </c>
      <c r="C28">
        <v>64</v>
      </c>
      <c r="E28">
        <v>48</v>
      </c>
      <c r="F28">
        <v>77</v>
      </c>
    </row>
    <row r="29" spans="2:12">
      <c r="B29" s="3">
        <v>63</v>
      </c>
      <c r="C29">
        <v>35</v>
      </c>
      <c r="E29">
        <v>43</v>
      </c>
      <c r="F29">
        <v>43</v>
      </c>
    </row>
    <row r="30" spans="2:12">
      <c r="B30" s="3">
        <v>52</v>
      </c>
      <c r="C30">
        <v>66</v>
      </c>
      <c r="E30">
        <v>26</v>
      </c>
      <c r="F30">
        <v>59</v>
      </c>
    </row>
    <row r="31" spans="2:12">
      <c r="B31" s="3">
        <v>45</v>
      </c>
      <c r="C31">
        <v>65</v>
      </c>
      <c r="E31">
        <v>67</v>
      </c>
      <c r="F31">
        <v>42</v>
      </c>
    </row>
    <row r="32" spans="2:12">
      <c r="B32" s="3">
        <v>25</v>
      </c>
      <c r="C32">
        <v>34</v>
      </c>
      <c r="E32">
        <v>52</v>
      </c>
      <c r="F32">
        <v>42</v>
      </c>
    </row>
    <row r="33" spans="2:6">
      <c r="B33" s="3">
        <v>52</v>
      </c>
      <c r="C33">
        <v>38</v>
      </c>
      <c r="E33">
        <v>80</v>
      </c>
      <c r="F33">
        <v>20</v>
      </c>
    </row>
    <row r="34" spans="2:6">
      <c r="B34" s="3">
        <v>31</v>
      </c>
      <c r="C34">
        <v>41</v>
      </c>
      <c r="E34">
        <v>60</v>
      </c>
      <c r="F34">
        <v>79</v>
      </c>
    </row>
    <row r="35" spans="2:6">
      <c r="B35" s="3">
        <v>60</v>
      </c>
      <c r="C35">
        <v>66</v>
      </c>
      <c r="E35">
        <v>69</v>
      </c>
      <c r="F35">
        <v>21</v>
      </c>
    </row>
    <row r="36" spans="2:6">
      <c r="B36" s="3">
        <v>47</v>
      </c>
      <c r="C36">
        <v>66</v>
      </c>
      <c r="E36">
        <v>43</v>
      </c>
      <c r="F36">
        <v>27</v>
      </c>
    </row>
    <row r="37" spans="2:6">
      <c r="B37" s="3">
        <v>66</v>
      </c>
      <c r="C37">
        <v>32</v>
      </c>
      <c r="E37">
        <v>35</v>
      </c>
      <c r="F37">
        <v>22</v>
      </c>
    </row>
    <row r="38" spans="2:6">
      <c r="B38" s="3">
        <v>52</v>
      </c>
      <c r="C38">
        <v>35</v>
      </c>
      <c r="E38">
        <v>26</v>
      </c>
      <c r="F38">
        <v>74</v>
      </c>
    </row>
    <row r="39" spans="2:6">
      <c r="B39" s="3">
        <v>39</v>
      </c>
      <c r="C39">
        <v>42</v>
      </c>
      <c r="E39">
        <v>40</v>
      </c>
      <c r="F39">
        <v>74</v>
      </c>
    </row>
    <row r="40" spans="2:6">
      <c r="B40" s="3">
        <v>49</v>
      </c>
      <c r="C40">
        <v>69</v>
      </c>
      <c r="E40">
        <v>48</v>
      </c>
      <c r="F40">
        <v>43</v>
      </c>
    </row>
    <row r="41" spans="2:6">
      <c r="B41" s="3">
        <v>57</v>
      </c>
      <c r="C41">
        <v>38</v>
      </c>
      <c r="E41">
        <v>23</v>
      </c>
      <c r="F41">
        <v>55</v>
      </c>
    </row>
    <row r="42" spans="2:6">
      <c r="B42" s="3">
        <v>34</v>
      </c>
      <c r="C42">
        <v>53</v>
      </c>
      <c r="E42">
        <v>40</v>
      </c>
      <c r="F42">
        <v>22</v>
      </c>
    </row>
    <row r="43" spans="2:6">
      <c r="B43" s="3">
        <v>56</v>
      </c>
      <c r="C43">
        <v>59</v>
      </c>
      <c r="E43">
        <v>46</v>
      </c>
      <c r="F43">
        <v>68</v>
      </c>
    </row>
    <row r="44" spans="2:6">
      <c r="B44" s="3">
        <v>56</v>
      </c>
      <c r="C44">
        <v>66</v>
      </c>
      <c r="E44">
        <v>43</v>
      </c>
      <c r="F44">
        <v>17</v>
      </c>
    </row>
    <row r="45" spans="2:6">
      <c r="B45" s="3">
        <v>35</v>
      </c>
      <c r="C45">
        <v>42</v>
      </c>
      <c r="E45">
        <v>54</v>
      </c>
      <c r="F45">
        <v>37</v>
      </c>
    </row>
    <row r="46" spans="2:6">
      <c r="B46" s="3">
        <v>44</v>
      </c>
      <c r="C46">
        <v>30</v>
      </c>
      <c r="E46">
        <v>57</v>
      </c>
      <c r="F46">
        <v>36</v>
      </c>
    </row>
    <row r="47" spans="2:6">
      <c r="B47" s="3">
        <v>51</v>
      </c>
      <c r="C47">
        <v>52</v>
      </c>
      <c r="E47">
        <v>68</v>
      </c>
      <c r="F47">
        <v>77</v>
      </c>
    </row>
    <row r="48" spans="2:6">
      <c r="B48" s="3">
        <v>38</v>
      </c>
      <c r="C48">
        <v>51</v>
      </c>
      <c r="E48">
        <v>26</v>
      </c>
      <c r="F48">
        <v>17</v>
      </c>
    </row>
    <row r="49" spans="2:6">
      <c r="B49" s="3">
        <v>44</v>
      </c>
      <c r="C49">
        <v>59</v>
      </c>
      <c r="E49">
        <v>26</v>
      </c>
      <c r="F49">
        <v>34</v>
      </c>
    </row>
    <row r="50" spans="2:6">
      <c r="B50" s="3">
        <v>64</v>
      </c>
      <c r="C50">
        <v>58</v>
      </c>
      <c r="E50">
        <v>41</v>
      </c>
      <c r="F50">
        <v>32</v>
      </c>
    </row>
    <row r="51" spans="2:6">
      <c r="B51" s="3">
        <v>46</v>
      </c>
      <c r="C51">
        <v>31</v>
      </c>
      <c r="E51">
        <v>43</v>
      </c>
      <c r="F51">
        <v>73</v>
      </c>
    </row>
    <row r="52" spans="2:6">
      <c r="B52" s="3">
        <v>67</v>
      </c>
      <c r="C52">
        <v>47</v>
      </c>
      <c r="E52">
        <v>57</v>
      </c>
      <c r="F52">
        <v>69</v>
      </c>
    </row>
    <row r="53" spans="2:6">
      <c r="B53" s="3">
        <v>52</v>
      </c>
      <c r="C53">
        <v>53</v>
      </c>
      <c r="E53">
        <v>44</v>
      </c>
      <c r="F53">
        <v>77</v>
      </c>
    </row>
    <row r="54" spans="2:6">
      <c r="B54" s="3">
        <v>68</v>
      </c>
      <c r="C54">
        <v>68</v>
      </c>
      <c r="E54">
        <v>47</v>
      </c>
      <c r="F54">
        <v>41</v>
      </c>
    </row>
    <row r="55" spans="2:6">
      <c r="B55" s="3">
        <v>26</v>
      </c>
      <c r="C55">
        <v>65</v>
      </c>
      <c r="E55">
        <v>77</v>
      </c>
      <c r="F55">
        <v>77</v>
      </c>
    </row>
    <row r="56" spans="2:6">
      <c r="B56" s="3">
        <v>53</v>
      </c>
      <c r="C56">
        <v>41</v>
      </c>
      <c r="E56">
        <v>63</v>
      </c>
      <c r="F56">
        <v>18</v>
      </c>
    </row>
    <row r="57" spans="2:6">
      <c r="B57" s="3">
        <v>38</v>
      </c>
      <c r="C57">
        <v>34</v>
      </c>
      <c r="E57">
        <v>64</v>
      </c>
      <c r="F57">
        <v>33</v>
      </c>
    </row>
    <row r="58" spans="2:6">
      <c r="B58" s="3">
        <v>69</v>
      </c>
      <c r="C58">
        <v>57</v>
      </c>
      <c r="E58">
        <v>79</v>
      </c>
      <c r="F58">
        <v>70</v>
      </c>
    </row>
    <row r="59" spans="2:6">
      <c r="B59" s="3">
        <v>64</v>
      </c>
      <c r="C59">
        <v>36</v>
      </c>
      <c r="E59">
        <v>76</v>
      </c>
      <c r="F59">
        <v>37</v>
      </c>
    </row>
    <row r="60" spans="2:6">
      <c r="B60" s="3">
        <v>36</v>
      </c>
      <c r="C60">
        <v>41</v>
      </c>
      <c r="E60">
        <v>69</v>
      </c>
      <c r="F60">
        <v>50</v>
      </c>
    </row>
    <row r="61" spans="2:6">
      <c r="B61" s="3">
        <v>38</v>
      </c>
      <c r="C61">
        <v>67</v>
      </c>
      <c r="E61">
        <v>67</v>
      </c>
      <c r="F61">
        <v>77</v>
      </c>
    </row>
    <row r="62" spans="2:6">
      <c r="B62" s="3">
        <v>54</v>
      </c>
      <c r="C62">
        <v>69</v>
      </c>
      <c r="E62">
        <v>45</v>
      </c>
      <c r="F62">
        <v>23</v>
      </c>
    </row>
    <row r="63" spans="2:6">
      <c r="B63" s="3">
        <v>37</v>
      </c>
      <c r="C63">
        <v>61</v>
      </c>
      <c r="E63">
        <v>38</v>
      </c>
      <c r="F63">
        <v>72</v>
      </c>
    </row>
    <row r="64" spans="2:6">
      <c r="B64" s="3">
        <v>32</v>
      </c>
      <c r="C64">
        <v>37</v>
      </c>
      <c r="E64">
        <v>45</v>
      </c>
      <c r="F64">
        <v>33</v>
      </c>
    </row>
    <row r="65" spans="2:6">
      <c r="B65" s="3">
        <v>61</v>
      </c>
      <c r="C65">
        <v>44</v>
      </c>
      <c r="E65">
        <v>60</v>
      </c>
      <c r="F65">
        <v>67</v>
      </c>
    </row>
    <row r="66" spans="2:6">
      <c r="B66" s="3">
        <v>40</v>
      </c>
      <c r="C66">
        <v>37</v>
      </c>
      <c r="E66">
        <v>78</v>
      </c>
      <c r="F66">
        <v>16</v>
      </c>
    </row>
    <row r="67" spans="2:6">
      <c r="B67" s="3">
        <v>62</v>
      </c>
      <c r="C67">
        <v>69</v>
      </c>
      <c r="E67">
        <v>61</v>
      </c>
      <c r="F67">
        <v>47</v>
      </c>
    </row>
    <row r="68" spans="2:6">
      <c r="B68" s="3">
        <v>47</v>
      </c>
      <c r="C68">
        <v>47</v>
      </c>
      <c r="E68">
        <v>41</v>
      </c>
      <c r="F68">
        <v>50</v>
      </c>
    </row>
    <row r="69" spans="2:6">
      <c r="B69" s="3">
        <v>46</v>
      </c>
      <c r="C69">
        <v>64</v>
      </c>
      <c r="E69">
        <v>57</v>
      </c>
      <c r="F69">
        <v>21</v>
      </c>
    </row>
    <row r="70" spans="2:6">
      <c r="B70" s="3">
        <v>43</v>
      </c>
      <c r="C70">
        <v>57</v>
      </c>
      <c r="E70">
        <v>67</v>
      </c>
      <c r="F70">
        <v>57</v>
      </c>
    </row>
    <row r="71" spans="2:6">
      <c r="B71" s="3">
        <v>55</v>
      </c>
      <c r="C71">
        <v>42</v>
      </c>
      <c r="E71">
        <v>53</v>
      </c>
      <c r="F71">
        <v>75</v>
      </c>
    </row>
    <row r="72" spans="2:6">
      <c r="B72" s="3">
        <v>32</v>
      </c>
      <c r="C72">
        <v>60</v>
      </c>
      <c r="E72">
        <v>59</v>
      </c>
      <c r="F72">
        <v>76</v>
      </c>
    </row>
    <row r="73" spans="2:6">
      <c r="B73" s="3">
        <v>68</v>
      </c>
      <c r="C73">
        <v>60</v>
      </c>
      <c r="E73">
        <v>66</v>
      </c>
      <c r="F73">
        <v>61</v>
      </c>
    </row>
    <row r="74" spans="2:6">
      <c r="B74" s="3">
        <v>70</v>
      </c>
      <c r="C74">
        <v>32</v>
      </c>
      <c r="E74">
        <v>43</v>
      </c>
      <c r="F74">
        <v>25</v>
      </c>
    </row>
    <row r="75" spans="2:6">
      <c r="B75" s="3">
        <v>58</v>
      </c>
      <c r="C75">
        <v>64</v>
      </c>
      <c r="E75">
        <v>20</v>
      </c>
      <c r="F75">
        <v>68</v>
      </c>
    </row>
    <row r="76" spans="2:6">
      <c r="B76" s="3">
        <v>67</v>
      </c>
      <c r="C76">
        <v>69</v>
      </c>
      <c r="E76">
        <v>52</v>
      </c>
      <c r="F76">
        <v>21</v>
      </c>
    </row>
    <row r="77" spans="2:6">
      <c r="B77" s="3">
        <v>69</v>
      </c>
      <c r="C77">
        <v>64</v>
      </c>
      <c r="E77">
        <v>52</v>
      </c>
      <c r="F77">
        <v>16</v>
      </c>
    </row>
    <row r="78" spans="2:6">
      <c r="B78" s="3">
        <v>42</v>
      </c>
      <c r="C78">
        <v>39</v>
      </c>
      <c r="E78">
        <v>63</v>
      </c>
      <c r="F78">
        <v>80</v>
      </c>
    </row>
    <row r="79" spans="2:6">
      <c r="B79" s="3">
        <v>59</v>
      </c>
      <c r="C79">
        <v>45</v>
      </c>
      <c r="E79">
        <v>41</v>
      </c>
      <c r="F79">
        <v>80</v>
      </c>
    </row>
    <row r="80" spans="2:6">
      <c r="B80" s="3">
        <v>46</v>
      </c>
      <c r="C80">
        <v>58</v>
      </c>
      <c r="E80">
        <v>43</v>
      </c>
      <c r="F80">
        <v>53</v>
      </c>
    </row>
    <row r="81" spans="2:6">
      <c r="B81" s="3">
        <v>44</v>
      </c>
      <c r="C81">
        <v>68</v>
      </c>
      <c r="E81">
        <v>31</v>
      </c>
      <c r="F81">
        <v>65</v>
      </c>
    </row>
    <row r="82" spans="2:6">
      <c r="B82" s="3">
        <v>30</v>
      </c>
      <c r="C82">
        <v>31</v>
      </c>
      <c r="E82">
        <v>36</v>
      </c>
      <c r="F82">
        <v>80</v>
      </c>
    </row>
    <row r="83" spans="2:6">
      <c r="B83" s="3">
        <v>44</v>
      </c>
      <c r="C83">
        <v>46</v>
      </c>
      <c r="E83">
        <v>78</v>
      </c>
      <c r="F83">
        <v>18</v>
      </c>
    </row>
    <row r="84" spans="2:6">
      <c r="B84" s="3">
        <v>30</v>
      </c>
      <c r="C84">
        <v>44</v>
      </c>
      <c r="E84">
        <v>45</v>
      </c>
      <c r="F84">
        <v>39</v>
      </c>
    </row>
    <row r="85" spans="2:6">
      <c r="B85" s="3">
        <v>63</v>
      </c>
      <c r="C85">
        <v>70</v>
      </c>
      <c r="E85">
        <v>26</v>
      </c>
      <c r="F85">
        <v>30</v>
      </c>
    </row>
    <row r="86" spans="2:6">
      <c r="B86" s="3">
        <v>25</v>
      </c>
      <c r="C86">
        <v>67</v>
      </c>
      <c r="E86">
        <v>35</v>
      </c>
      <c r="F86">
        <v>30</v>
      </c>
    </row>
    <row r="87" spans="2:6">
      <c r="B87" s="3">
        <v>26</v>
      </c>
      <c r="C87">
        <v>68</v>
      </c>
      <c r="E87">
        <v>68</v>
      </c>
      <c r="F87">
        <v>30</v>
      </c>
    </row>
    <row r="88" spans="2:6">
      <c r="B88" s="3">
        <v>53</v>
      </c>
      <c r="C88">
        <v>63</v>
      </c>
      <c r="E88">
        <v>74</v>
      </c>
      <c r="F88">
        <v>72</v>
      </c>
    </row>
    <row r="89" spans="2:6">
      <c r="B89" s="3">
        <v>33</v>
      </c>
      <c r="C89">
        <v>44</v>
      </c>
      <c r="E89">
        <v>48</v>
      </c>
      <c r="F89">
        <v>45</v>
      </c>
    </row>
    <row r="90" spans="2:6">
      <c r="B90" s="3">
        <v>55</v>
      </c>
      <c r="C90">
        <v>63</v>
      </c>
      <c r="E90">
        <v>31</v>
      </c>
      <c r="F90">
        <v>18</v>
      </c>
    </row>
    <row r="91" spans="2:6">
      <c r="B91" s="3">
        <v>56</v>
      </c>
      <c r="C91">
        <v>32</v>
      </c>
      <c r="E91">
        <v>78</v>
      </c>
      <c r="F91">
        <v>49</v>
      </c>
    </row>
    <row r="92" spans="2:6">
      <c r="B92" s="3">
        <v>38</v>
      </c>
      <c r="C92">
        <v>47</v>
      </c>
      <c r="E92">
        <v>64</v>
      </c>
      <c r="F92">
        <v>19</v>
      </c>
    </row>
    <row r="93" spans="2:6">
      <c r="B93" s="3">
        <v>52</v>
      </c>
      <c r="C93">
        <v>43</v>
      </c>
      <c r="E93">
        <v>69</v>
      </c>
      <c r="F93">
        <v>59</v>
      </c>
    </row>
    <row r="94" spans="2:6">
      <c r="B94" s="3">
        <v>50</v>
      </c>
      <c r="C94">
        <v>56</v>
      </c>
      <c r="E94">
        <v>78</v>
      </c>
      <c r="F94">
        <v>71</v>
      </c>
    </row>
    <row r="95" spans="2:6">
      <c r="B95" s="3">
        <v>27</v>
      </c>
      <c r="C95">
        <v>58</v>
      </c>
      <c r="E95">
        <v>66</v>
      </c>
      <c r="F95">
        <v>50</v>
      </c>
    </row>
    <row r="96" spans="2:6">
      <c r="B96" s="3">
        <v>50</v>
      </c>
      <c r="C96">
        <v>34</v>
      </c>
      <c r="E96">
        <v>64</v>
      </c>
      <c r="F96">
        <v>33</v>
      </c>
    </row>
    <row r="97" spans="1:6">
      <c r="B97" s="3">
        <v>49</v>
      </c>
      <c r="C97">
        <v>56</v>
      </c>
      <c r="E97">
        <v>43</v>
      </c>
      <c r="F97">
        <v>17</v>
      </c>
    </row>
    <row r="98" spans="1:6">
      <c r="B98" s="3">
        <v>43</v>
      </c>
      <c r="C98">
        <v>46</v>
      </c>
      <c r="E98">
        <v>41</v>
      </c>
      <c r="F98">
        <v>80</v>
      </c>
    </row>
    <row r="99" spans="1:6">
      <c r="B99" s="3">
        <v>44</v>
      </c>
      <c r="C99">
        <v>56</v>
      </c>
      <c r="E99">
        <v>74</v>
      </c>
      <c r="F99">
        <v>61</v>
      </c>
    </row>
    <row r="100" spans="1:6">
      <c r="B100" s="3">
        <v>52</v>
      </c>
      <c r="C100">
        <v>62</v>
      </c>
      <c r="E100">
        <v>70</v>
      </c>
      <c r="F100">
        <v>60</v>
      </c>
    </row>
    <row r="101" spans="1:6">
      <c r="B101" s="3">
        <v>49</v>
      </c>
      <c r="C101">
        <v>70</v>
      </c>
      <c r="E101">
        <v>64</v>
      </c>
      <c r="F101">
        <v>27</v>
      </c>
    </row>
    <row r="102" spans="1:6">
      <c r="B102" s="3">
        <v>54</v>
      </c>
      <c r="C102">
        <v>63</v>
      </c>
      <c r="E102">
        <v>28</v>
      </c>
      <c r="F102">
        <v>61</v>
      </c>
    </row>
    <row r="103" spans="1:6">
      <c r="B103" s="3">
        <v>56</v>
      </c>
      <c r="C103">
        <v>37</v>
      </c>
      <c r="E103">
        <v>29</v>
      </c>
      <c r="F103">
        <v>34</v>
      </c>
    </row>
    <row r="104" spans="1:6">
      <c r="B104" s="3">
        <v>52</v>
      </c>
      <c r="C104">
        <v>31</v>
      </c>
      <c r="E104">
        <v>57</v>
      </c>
      <c r="F104">
        <v>24</v>
      </c>
    </row>
    <row r="105" spans="1:6">
      <c r="B105" s="3">
        <v>49</v>
      </c>
      <c r="C105">
        <v>48</v>
      </c>
      <c r="E105">
        <v>65</v>
      </c>
      <c r="F105">
        <v>46</v>
      </c>
    </row>
    <row r="106" spans="1:6">
      <c r="B106" s="3">
        <v>51</v>
      </c>
      <c r="C106">
        <v>39</v>
      </c>
      <c r="E106">
        <v>66</v>
      </c>
      <c r="F106">
        <v>55</v>
      </c>
    </row>
    <row r="107" spans="1:6">
      <c r="B107" s="3">
        <v>30</v>
      </c>
      <c r="C107">
        <v>61</v>
      </c>
      <c r="E107">
        <v>23</v>
      </c>
      <c r="F107">
        <v>22</v>
      </c>
    </row>
    <row r="108" spans="1:6">
      <c r="B108" s="3">
        <v>63</v>
      </c>
      <c r="C108">
        <v>45</v>
      </c>
      <c r="E108">
        <v>20</v>
      </c>
      <c r="F108">
        <v>79</v>
      </c>
    </row>
    <row r="110" spans="1:6">
      <c r="A110" t="s">
        <v>109</v>
      </c>
      <c r="B110">
        <f>AVERAGE(B9:B108)</f>
        <v>48.4</v>
      </c>
      <c r="C110">
        <f>AVERAGE(C9:C108)</f>
        <v>50.02</v>
      </c>
      <c r="E110">
        <f>AVERAGE(E9:E108)</f>
        <v>50.8</v>
      </c>
      <c r="F110">
        <f>AVERAGE(F9:F108)</f>
        <v>46.87</v>
      </c>
    </row>
    <row r="111" spans="1:6">
      <c r="A111" t="s">
        <v>114</v>
      </c>
      <c r="B111">
        <f>_xlfn.VAR.P(B9:B107)</f>
        <v>131.96653402714009</v>
      </c>
      <c r="C111">
        <f>_xlfn.VAR.P(C9:C108)</f>
        <v>157.67959999999999</v>
      </c>
      <c r="E111">
        <f>_xlfn.VAR.P(E9:E108)</f>
        <v>280.10000000000002</v>
      </c>
      <c r="F111">
        <f>_xlfn.VAR.P(F9:F108)</f>
        <v>459.05309999999997</v>
      </c>
    </row>
  </sheetData>
  <mergeCells count="2">
    <mergeCell ref="B7:C7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 tests</vt:lpstr>
      <vt:lpstr>anova test</vt:lpstr>
      <vt:lpstr>test</vt:lpstr>
      <vt:lpstr>2 SAMPLE VARIANCE</vt:lpstr>
      <vt:lpstr>PROPORTION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Pallavi Patil</cp:lastModifiedBy>
  <dcterms:created xsi:type="dcterms:W3CDTF">2024-05-04T07:41:52Z</dcterms:created>
  <dcterms:modified xsi:type="dcterms:W3CDTF">2024-08-09T04:43:12Z</dcterms:modified>
</cp:coreProperties>
</file>