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firstSheet="4" activeTab="5"/>
  </bookViews>
  <sheets>
    <sheet sheetId="1" name="Index" state="visible" r:id="rId4"/>
    <sheet sheetId="2" name="Assessment Plan" state="visible" r:id="rId5"/>
    <sheet sheetId="3" name="Assessment Tool" state="visible" r:id="rId6"/>
    <sheet sheetId="4" name="CO internal ATTAINMENT" state="visible" r:id="rId7"/>
    <sheet sheetId="5" name=" PO PSO SPPU ATT " state="visible" r:id="rId8"/>
    <sheet sheetId="6" name=" PO-PSO int and Ext att" state="visible" r:id="rId9"/>
    <sheet sheetId="7" name=" Total Att " state="visible" r:id="rId10"/>
  </sheets>
  <calcPr calcId="171027"/>
</workbook>
</file>

<file path=xl/comments6.xml><?xml version="1.0" encoding="utf-8"?>
<comments xmlns="http://schemas.openxmlformats.org/spreadsheetml/2006/main">
  <authors>
    <author>Author</author>
  </authors>
  <commentList>
    <comment ref="F17" authorId="0">
      <text>
        <r>
          <rPr>
            <color rgb="FF000000"/>
            <scheme val="minor"/>
            <sz val="11"/>
            <rFont val="Calibri"/>
          </rPr>
          <t xml:space="preserve">======
ID#AAABBHt-fQg
HOD-COMP    (2023-03-28 05:51:06)
values from CO internal attainment</t>
        </r>
      </text>
    </comment>
    <comment ref="G17" authorId="0">
      <text>
        <r>
          <rPr>
            <color rgb="FF000000"/>
            <scheme val="minor"/>
            <sz val="11"/>
            <rFont val="Calibri"/>
          </rPr>
          <t xml:space="preserve">======
ID#AAABBHt-fQc
HOD-COMP    (2023-03-28 05:51:06)
Students scored in SPPU exam more than or equal to Avg Marks. From sheet PO PSO SPPU ATT</t>
        </r>
      </text>
    </comment>
  </commentList>
</comments>
</file>

<file path=xl/sharedStrings.xml><?xml version="1.0" encoding="utf-8"?>
<sst xmlns="http://schemas.openxmlformats.org/spreadsheetml/2006/main" count="798" uniqueCount="306">
  <si>
    <t xml:space="preserve">Sr. No. </t>
  </si>
  <si>
    <t>content</t>
  </si>
  <si>
    <t>Assessment planning</t>
  </si>
  <si>
    <t>Assessment tools</t>
  </si>
  <si>
    <t>CO Attainment (Internal)</t>
  </si>
  <si>
    <t xml:space="preserve"> SPPU attainment (external)</t>
  </si>
  <si>
    <t>CO-PO-PSO Attainment</t>
  </si>
  <si>
    <t>Total Attainment</t>
  </si>
  <si>
    <t>Internal Thoery Test Marksheet</t>
  </si>
  <si>
    <t>Internal Online Test Marksheet</t>
  </si>
  <si>
    <t>Assignment Assessment</t>
  </si>
  <si>
    <t>Course End Survey</t>
  </si>
  <si>
    <t>JSPM's Jayawantrao Sawant College of Engineering, Hadapsar, Pune-28</t>
  </si>
  <si>
    <t>Department of Computer Engineering</t>
  </si>
  <si>
    <t xml:space="preserve">Class: S. E.  (B)                          Subject : COMPUTER  GRAPHICS          A.Y. 2022-23 (SEM-I) </t>
  </si>
  <si>
    <t xml:space="preserve">CO ASSESSMENT: MARKS DISTRIBUTION  </t>
  </si>
  <si>
    <t>CO</t>
  </si>
  <si>
    <t>Unit</t>
  </si>
  <si>
    <t>Marks allocation</t>
  </si>
  <si>
    <t>Internal Theory Test</t>
  </si>
  <si>
    <t>Assignments</t>
  </si>
  <si>
    <t>Activity</t>
  </si>
  <si>
    <t>Practicals</t>
  </si>
  <si>
    <t>Course End survey (3)</t>
  </si>
  <si>
    <t>Total</t>
  </si>
  <si>
    <t>UT 1 (20)</t>
  </si>
  <si>
    <t>Mid Term Test(30)</t>
  </si>
  <si>
    <t>UT 2 (40)</t>
  </si>
  <si>
    <t>End Term Test(70)</t>
  </si>
  <si>
    <t>A 1 (5)</t>
  </si>
  <si>
    <t>A2 (5)</t>
  </si>
  <si>
    <t>A3 (20)</t>
  </si>
  <si>
    <t>A4 (20)</t>
  </si>
  <si>
    <t>A5 (20)</t>
  </si>
  <si>
    <t>A6 (20)</t>
  </si>
  <si>
    <t>In sem    (30)</t>
  </si>
  <si>
    <t>End sem    (70)</t>
  </si>
  <si>
    <t>C204.1</t>
  </si>
  <si>
    <t>I</t>
  </si>
  <si>
    <t>C204.2</t>
  </si>
  <si>
    <t>II</t>
  </si>
  <si>
    <t>C204.3</t>
  </si>
  <si>
    <t>III</t>
  </si>
  <si>
    <t>C204.4</t>
  </si>
  <si>
    <t>IV</t>
  </si>
  <si>
    <t>C204.5</t>
  </si>
  <si>
    <t>V</t>
  </si>
  <si>
    <t>C204.6</t>
  </si>
  <si>
    <t>VI</t>
  </si>
  <si>
    <t>Graded(60%)</t>
  </si>
  <si>
    <t>Rubrics (30%)</t>
  </si>
  <si>
    <t>CES (10%)</t>
  </si>
  <si>
    <t>Internal (30%)</t>
  </si>
  <si>
    <t>External (70%)</t>
  </si>
  <si>
    <t>Direct (80%)</t>
  </si>
  <si>
    <t>Subject Teacher                                                         Module Coordinator                                                            HOD</t>
  </si>
  <si>
    <t>Class: TE                             Subject : SPOS             A.Y. 2023-24 (SEM-I)</t>
  </si>
  <si>
    <t xml:space="preserve">Assessment Tools </t>
  </si>
  <si>
    <r>
      <rPr>
        <color rgb="FF000000"/>
        <sz val="14"/>
        <rFont val="Calibri"/>
      </rPr>
      <t>COs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</si>
  <si>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Assessment tool</t>
    </r>
    <r>
      <rPr>
        <color rgb="FF000000"/>
        <sz val="12"/>
        <rFont val="Calibri"/>
      </rPr>
      <t xml:space="preserve"> </t>
    </r>
  </si>
  <si>
    <t>Threshold level and  Target set</t>
  </si>
  <si>
    <r>
      <rPr>
        <color rgb="FF000000"/>
        <sz val="14"/>
        <rFont val="Calibri"/>
      </rPr>
      <t>Attainment levels (AL)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</si>
  <si>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C201.1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</si>
  <si>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Theory test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</si>
  <si>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average marks or 40% whiever is greater as threshold value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</si>
  <si>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No. of students achieving target = Y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</si>
  <si>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Total No. of students = S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</si>
  <si>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Assignment</t>
    </r>
    <r>
      <rPr>
        <color rgb="FF000000"/>
        <sz val="12"/>
        <rFont val="Calibri"/>
      </rPr>
      <t xml:space="preserve"> </t>
    </r>
  </si>
  <si>
    <t>Lab experiment</t>
  </si>
  <si>
    <r>
      <rPr>
        <color rgb="FF000000"/>
        <sz val="14"/>
        <rFont val="Calibri"/>
      </rPr>
      <t>Course End survey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</si>
  <si>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40 ≤ AL1 &lt; 50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</si>
  <si>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C201.2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</si>
  <si>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50 ≤  AL2 &lt; 60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</si>
  <si>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Online test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</si>
  <si>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60 ≤  AL3 ≤ 100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</si>
  <si>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C201.3</t>
    </r>
    <r>
      <rPr>
        <color rgb="FF000000"/>
        <sz val="12"/>
        <rFont val="Calibri"/>
      </rPr>
      <t xml:space="preserve"> </t>
    </r>
  </si>
  <si>
    <t>Target set = 60%</t>
  </si>
  <si>
    <r>
      <rPr>
        <color rgb="FF000000"/>
        <sz val="14"/>
        <rFont val="Calibri"/>
      </rPr>
      <t>C201.4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</si>
  <si>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C201.5</t>
    </r>
    <r>
      <rPr>
        <color rgb="FF000000"/>
        <sz val="12"/>
        <rFont val="Calibri"/>
      </rPr>
      <t xml:space="preserve"> </t>
    </r>
  </si>
  <si>
    <t>C201.6</t>
  </si>
  <si>
    <t>S.NO</t>
  </si>
  <si>
    <t>Computer Engineering</t>
  </si>
  <si>
    <t>Sub: SPOS T.E  Div :  B                   A.Y 2024-25  SEM 01</t>
  </si>
  <si>
    <t>Max Marks</t>
  </si>
  <si>
    <t xml:space="preserve">CO1 </t>
  </si>
  <si>
    <t>CO2</t>
  </si>
  <si>
    <t>CO3</t>
  </si>
  <si>
    <t>CO4</t>
  </si>
  <si>
    <t>CO5</t>
  </si>
  <si>
    <t>CO6</t>
  </si>
  <si>
    <t>Course Outcomes</t>
  </si>
  <si>
    <t>CT 1</t>
  </si>
  <si>
    <t>CO1  Attainment for CT1 Exam</t>
  </si>
  <si>
    <t xml:space="preserve">Mid Term Test </t>
  </si>
  <si>
    <t xml:space="preserve">CO1 Attainment for Mid Term Test </t>
  </si>
  <si>
    <t xml:space="preserve">Assignment No 1
</t>
  </si>
  <si>
    <t>CO1 Attainment for Assignment1</t>
  </si>
  <si>
    <t>PR1(A B)</t>
  </si>
  <si>
    <t>CO1  Attainment for PR1</t>
  </si>
  <si>
    <t>ACT 1</t>
  </si>
  <si>
    <t>CO1 Attainment for ACT 1</t>
  </si>
  <si>
    <t>CO1 Attainment for Course End Survey</t>
  </si>
  <si>
    <t xml:space="preserve"> Score by student</t>
  </si>
  <si>
    <t>Target≥65</t>
  </si>
  <si>
    <t xml:space="preserve">Assignment No 2
</t>
  </si>
  <si>
    <t>CO1 Attainment for Assignment2</t>
  </si>
  <si>
    <t>PR2</t>
  </si>
  <si>
    <t>CO2  Attainment for PR2(A &amp; B)</t>
  </si>
  <si>
    <t>ACT 2</t>
  </si>
  <si>
    <t>CO1 Attainment for ACT 2</t>
  </si>
  <si>
    <t>CO2 Attainment for Course End Survey</t>
  </si>
  <si>
    <t>ET Exam</t>
  </si>
  <si>
    <t>CO3 Attainment for ET Exam</t>
  </si>
  <si>
    <t>Class  Test on unit  3</t>
  </si>
  <si>
    <t>CO3 Attainment for Class Test 3</t>
  </si>
  <si>
    <t xml:space="preserve">Assignment No 3
</t>
  </si>
  <si>
    <t>CO3 Attainment for Assignment 3</t>
  </si>
  <si>
    <t>PR3</t>
  </si>
  <si>
    <t>CO3 attainment for  PR3</t>
  </si>
  <si>
    <t>ACT 3</t>
  </si>
  <si>
    <t>CO3 attainment for ACT 3</t>
  </si>
  <si>
    <t>CO3 Attainment for Course End Survey</t>
  </si>
  <si>
    <t>Activity (5)</t>
  </si>
  <si>
    <t xml:space="preserve">CO3 Attainment for Activity </t>
  </si>
  <si>
    <t>CO4 Attainment for ET Exam</t>
  </si>
  <si>
    <t>Class  Test on unit  4</t>
  </si>
  <si>
    <t xml:space="preserve">CO4 Attainment for Class Test 4 </t>
  </si>
  <si>
    <t xml:space="preserve">Assignment No 4
</t>
  </si>
  <si>
    <t>CO3 Attainment for Assignment 4</t>
  </si>
  <si>
    <t>PR3-A,B,C,D</t>
  </si>
  <si>
    <t>CO4 Attainment for PR 3-PR3-A,B,C,D</t>
  </si>
  <si>
    <t>ACT 4</t>
  </si>
  <si>
    <t>CO4 attainment for ACT 4</t>
  </si>
  <si>
    <t>CO4 Attainment for Course End Survey</t>
  </si>
  <si>
    <t>CO5 Attainment for ET Exam</t>
  </si>
  <si>
    <t>Class  Test 5</t>
  </si>
  <si>
    <t xml:space="preserve">CO5 Attainment for Class Test 5 </t>
  </si>
  <si>
    <t xml:space="preserve">Assignment No 5
</t>
  </si>
  <si>
    <t>CO5 Attainment for Assignment 5</t>
  </si>
  <si>
    <t>PR 5</t>
  </si>
  <si>
    <t>CO5 Attainment for PR5</t>
  </si>
  <si>
    <t>ACT 5</t>
  </si>
  <si>
    <t>CO5 Attainment for PR 5</t>
  </si>
  <si>
    <t>CO5 Attainment for Course End Survey</t>
  </si>
  <si>
    <t>CO6 Attainment for ET Exam</t>
  </si>
  <si>
    <t xml:space="preserve">Assignment No 6
</t>
  </si>
  <si>
    <t>CO6 Attainment for Assignment 6</t>
  </si>
  <si>
    <t>PR4</t>
  </si>
  <si>
    <t>CO6 Attainment for PR 4</t>
  </si>
  <si>
    <t>ACT 6</t>
  </si>
  <si>
    <t>CO6 Attainment for ACT6</t>
  </si>
  <si>
    <t>CO6 Attainment for Course End Survey</t>
  </si>
  <si>
    <t>Target≥60</t>
  </si>
  <si>
    <t>Roll No</t>
  </si>
  <si>
    <t>Name of student</t>
  </si>
  <si>
    <t>AAYUSH BHIMENDRA RAHANGDALE</t>
  </si>
  <si>
    <t>AB</t>
  </si>
  <si>
    <t>AHER SHREYAS KAILAS</t>
  </si>
  <si>
    <t>IOT</t>
  </si>
  <si>
    <t>ASHWIN SANJAY CHOPADE</t>
  </si>
  <si>
    <t>BHANGE PRANAV ANIL</t>
  </si>
  <si>
    <t>BHOLE BHAKTI PRAVIN</t>
  </si>
  <si>
    <t>BHUSARE AVISHKAR SURESH</t>
  </si>
  <si>
    <t>BILDIKAR RADHEY PARIKSHIT</t>
  </si>
  <si>
    <t>BIRADAR RAMKRUSHNA LIMBRAJ</t>
  </si>
  <si>
    <t>BIRADAR VINIT NIVRUTTI</t>
  </si>
  <si>
    <t>CHAUDHARI VARUN ANIL</t>
  </si>
  <si>
    <t>CHAVAN JANHVI SANJEEV</t>
  </si>
  <si>
    <t>CHAVAN KETAN ADHIKRAO</t>
  </si>
  <si>
    <t>CHOLE VISHAL LAXMAN</t>
  </si>
  <si>
    <t>DAREKAR CHAITRALI JAYSING</t>
  </si>
  <si>
    <t>DESHMUKH ONKAR SANTOSH</t>
  </si>
  <si>
    <t>GADE YASH SANTOSH</t>
  </si>
  <si>
    <t>GADEKAR YASH DIPAK</t>
  </si>
  <si>
    <t>GAIKWAD PRANIT PRAKASH</t>
  </si>
  <si>
    <t>GAVALI SUJAL BHARAT</t>
  </si>
  <si>
    <t>GHUGE HINDAVI BHUSHAN</t>
  </si>
  <si>
    <t>GILBILE SRUSHTI PANJABRAO</t>
  </si>
  <si>
    <t>GONDALE AKASH SOMNING</t>
  </si>
  <si>
    <t>GOSAVI GAURAV SANJAY</t>
  </si>
  <si>
    <t>GUNJAL SAURABH RAJENDRA</t>
  </si>
  <si>
    <t>HIRE RUTUJA RAVINDRA</t>
  </si>
  <si>
    <t>INAMDAR AMAAN ASHPAK</t>
  </si>
  <si>
    <t>INGOLE YASH RANJIT</t>
  </si>
  <si>
    <t>JADHAV RAHUL POPATRAO</t>
  </si>
  <si>
    <t>JAGRUTI SANTOSH MORE</t>
  </si>
  <si>
    <t>JAGTAP KSHITIJ KIRAN</t>
  </si>
  <si>
    <t>KADAM MITHILESH GIRISH</t>
  </si>
  <si>
    <t>KASAR OMKAR ARUN</t>
  </si>
  <si>
    <t>KAWANE SAMARTH BALASAHEB</t>
  </si>
  <si>
    <t>KAWTIKWAR VAISHNAVI SATISH</t>
  </si>
  <si>
    <t>KECHE ANIMESH MANISH</t>
  </si>
  <si>
    <t>KODRE AYUSH VIJAY</t>
  </si>
  <si>
    <t>KUMBHAR ANUSHKA ABASAHEB</t>
  </si>
  <si>
    <t>MALI POURNIMA PRASHANT</t>
  </si>
  <si>
    <t>MANE AVADHUT VASANT</t>
  </si>
  <si>
    <t>MORE SRUSHTI SANTOSH</t>
  </si>
  <si>
    <t>PADOL GAURAV ASHOK</t>
  </si>
  <si>
    <t>PATEL KALYANI PRADIP</t>
  </si>
  <si>
    <t>PATHAN AAMER KHAN RAIS KHAN</t>
  </si>
  <si>
    <t>PATIL KUNAL RAMESH</t>
  </si>
  <si>
    <t>POHANERKAR ONKAR KIRANRAO</t>
  </si>
  <si>
    <t>PRAJWAL CHANDRAKANT KONDHALKAR</t>
  </si>
  <si>
    <t>PRATHAM PRADEEP DAHATONDE</t>
  </si>
  <si>
    <t>PUJARI KRUNALI SHYAMSUNDAR</t>
  </si>
  <si>
    <t>SHAIKH SAHIL CHAND</t>
  </si>
  <si>
    <t>SHINDE ADITYA SHAHAJI</t>
  </si>
  <si>
    <t>SHINDE PRANAV KALURAM</t>
  </si>
  <si>
    <t>TAKALE SHRAVANI CHITTARANJAN</t>
  </si>
  <si>
    <t>VAISHNAVI SIDRAM SHINDE</t>
  </si>
  <si>
    <t>VARPE NIKITA NAYAN</t>
  </si>
  <si>
    <t>WAKCHAURE PRASAD VILAS</t>
  </si>
  <si>
    <t>WALAKE SHREYAS SANTOSH</t>
  </si>
  <si>
    <t>WANKHADE RAHILA SADANAND</t>
  </si>
  <si>
    <t>POOJA BABASAHEB KAVHARE</t>
  </si>
  <si>
    <t>TIKORE NEHA PINTU</t>
  </si>
  <si>
    <t>NIKITA BHUGURAH BORADE</t>
  </si>
  <si>
    <t>SUPRIYA SUKADEV</t>
  </si>
  <si>
    <t>SANIKA SATISH</t>
  </si>
  <si>
    <t>SHRADDHA JAGTAP</t>
  </si>
  <si>
    <t>SHITAL KAPARE</t>
  </si>
  <si>
    <t>RUSHIKESH KOLTE</t>
  </si>
  <si>
    <t>SHREYAS PANPATIL</t>
  </si>
  <si>
    <t>PRANAV PRAVIN PATIL</t>
  </si>
  <si>
    <t xml:space="preserve">Total Students = </t>
  </si>
  <si>
    <t>AVG</t>
  </si>
  <si>
    <t>Total Y</t>
  </si>
  <si>
    <t>Attainment</t>
  </si>
  <si>
    <t>Final CO1  Attainment</t>
  </si>
  <si>
    <t>Final CO2 Attainment</t>
  </si>
  <si>
    <t>Final CO3 Attainment</t>
  </si>
  <si>
    <t>Final CO4 Attainment</t>
  </si>
  <si>
    <t>Final CO5 Attainment</t>
  </si>
  <si>
    <t>Final CO6 Attainment</t>
  </si>
  <si>
    <t>CO1  Attainment-91</t>
  </si>
  <si>
    <t>CO2  Attainment-87</t>
  </si>
  <si>
    <t>CO3  Attainment-71.44</t>
  </si>
  <si>
    <t>CO4  Attainment-81.39</t>
  </si>
  <si>
    <t>CO5 Attainment-79.90</t>
  </si>
  <si>
    <t>CO6 Attainment-89.42</t>
  </si>
  <si>
    <t>Level</t>
  </si>
  <si>
    <t>CO 1</t>
  </si>
  <si>
    <t>CO 2</t>
  </si>
  <si>
    <t>CO 3</t>
  </si>
  <si>
    <t>CO 4</t>
  </si>
  <si>
    <t>CO 5</t>
  </si>
  <si>
    <t>CO 6</t>
  </si>
  <si>
    <t>Basket</t>
  </si>
  <si>
    <t>&gt;=65</t>
  </si>
  <si>
    <t>&gt;=55</t>
  </si>
  <si>
    <t>&gt;=45</t>
  </si>
  <si>
    <t>Name of Student</t>
  </si>
  <si>
    <t>SPPU INSEM</t>
  </si>
  <si>
    <t>SPPU ENDSEM</t>
  </si>
  <si>
    <t>Theroy(100)</t>
  </si>
  <si>
    <t>Course / Subject</t>
  </si>
  <si>
    <t>Course code</t>
  </si>
  <si>
    <t>Students securing equal to or more than Average Marks</t>
  </si>
  <si>
    <t>Number of students appearing for exam</t>
  </si>
  <si>
    <t>% of Students securing Average Marks</t>
  </si>
  <si>
    <t>basket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</si>
  <si>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</si>
  <si>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</si>
  <si>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</si>
  <si>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</si>
  <si>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</si>
  <si>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</si>
  <si>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</si>
  <si>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</si>
  <si>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</si>
  <si>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</si>
  <si>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</si>
  <si>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</si>
  <si>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</si>
  <si>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</si>
  <si>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PSO3</t>
  </si>
  <si>
    <t>SPOS</t>
  </si>
  <si>
    <t>M</t>
  </si>
  <si>
    <t>A</t>
  </si>
  <si>
    <t>PO % Att</t>
  </si>
  <si>
    <t>-</t>
  </si>
  <si>
    <t>PO - PSO Attainment for External SPPU Assesment</t>
  </si>
  <si>
    <t>PO/PSO</t>
  </si>
  <si>
    <t>% Attainment by Direct-Internal Assessment</t>
  </si>
  <si>
    <t xml:space="preserve"> </t>
  </si>
  <si>
    <t xml:space="preserve">Count of students securing &gt;= Avg </t>
  </si>
  <si>
    <t xml:space="preserve">Sub </t>
  </si>
  <si>
    <t>CO-PO-PSO Mapping after Content Beyond Syllabus</t>
  </si>
  <si>
    <t>COURSE MAPPING OF C202 OF SEMESTER-I ACADEMIC YEAR 2016-17 WITH DIFFERENT POs AND PSOs</t>
  </si>
  <si>
    <t>YEAR</t>
  </si>
  <si>
    <t>COURSE/ SUBJECT</t>
  </si>
  <si>
    <t>STAFF INITIALS</t>
  </si>
  <si>
    <t>COURSE CODE</t>
  </si>
  <si>
    <t>COURSE OUTCOMES</t>
  </si>
  <si>
    <t>TE</t>
  </si>
  <si>
    <t>SGS</t>
  </si>
  <si>
    <t>CO1</t>
  </si>
  <si>
    <t>CO Internal Attainment</t>
  </si>
  <si>
    <t>CO External Attainment</t>
  </si>
  <si>
    <t>COURSE NAME</t>
  </si>
  <si>
    <t>Internal</t>
  </si>
  <si>
    <t>External</t>
  </si>
  <si>
    <t>Attainment Level</t>
  </si>
  <si>
    <t>Actual % of Avg internal CO Att</t>
  </si>
  <si>
    <t>weight</t>
  </si>
  <si>
    <t>PO / 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</si>
</sst>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5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b/>
      <color theme="1"/>
      <sz val="14"/>
      <name val="Cambria"/>
    </font>
    <font>
      <color rgb="FF000000"/>
      <scheme val="minor"/>
      <sz val="11"/>
      <name val="Calibri"/>
    </font>
    <font>
      <color theme="1"/>
      <sz val="14"/>
      <name val="Cambria"/>
    </font>
    <font>
      <color rgb="FF000000"/>
      <sz val="11"/>
      <name val="Cambria"/>
    </font>
    <font>
      <b/>
      <color theme="1"/>
      <sz val="11"/>
      <name val="Cambria"/>
    </font>
    <font>
      <color theme="1"/>
      <sz val="11"/>
      <name val="Cambria"/>
    </font>
    <font>
      <sz val="11"/>
      <name val="Calibri"/>
    </font>
    <font>
      <color theme="1"/>
      <sz val="10"/>
      <name val="Cambria"/>
    </font>
    <font>
      <color rgb="FF000000"/>
      <sz val="14"/>
      <name val="Calibri"/>
    </font>
    <font>
      <color theme="1"/>
      <sz val="14"/>
      <name val="Calibri"/>
    </font>
    <font>
      <color rgb="FF000000"/>
      <sz val="11"/>
      <name val="Calibri"/>
    </font>
    <font>
      <b/>
      <color rgb="FF000000"/>
      <sz val="18"/>
      <name val="Arial Black"/>
    </font>
    <font>
      <color rgb="FF000000"/>
      <sz val="14"/>
      <name val="Arial Black"/>
    </font>
    <font>
      <color rgb="FF000000"/>
      <sz val="18"/>
      <name val="Arial Black"/>
    </font>
    <font>
      <b/>
      <color theme="1"/>
      <sz val="14"/>
      <name val="Calibri"/>
    </font>
    <font>
      <b/>
      <color rgb="FF000000"/>
      <sz val="14"/>
      <name val="Calibri"/>
    </font>
    <font>
      <color rgb="FF000000"/>
      <sz val="8"/>
      <name val="Calibri"/>
    </font>
    <font>
      <color rgb="FF000000"/>
      <sz val="9"/>
      <name val="Calibri"/>
    </font>
    <font>
      <b/>
      <color theme="1"/>
      <sz val="9"/>
      <name val="Times New Roman"/>
    </font>
    <font>
      <color theme="1"/>
      <sz val="9"/>
      <name val="Times New Roman"/>
    </font>
    <font>
      <b/>
      <color theme="1"/>
      <sz val="12"/>
      <name val="Cambria"/>
    </font>
    <font>
      <color theme="1"/>
      <sz val="9"/>
      <name val="Calibri"/>
    </font>
    <font>
      <b/>
      <color rgb="FF000000"/>
      <sz val="12"/>
      <name val="Cambria"/>
    </font>
    <font>
      <b/>
      <color theme="1"/>
      <sz val="12"/>
      <name val="Arial"/>
    </font>
    <font>
      <color rgb="FFFF0000"/>
      <sz val="9"/>
      <name val="Calibri"/>
    </font>
    <font>
      <color theme="1"/>
      <scheme val="minor"/>
      <sz val="11"/>
      <name val="Calibri"/>
    </font>
    <font>
      <color rgb="FFFF0000"/>
      <sz val="11"/>
      <name val="Calibri"/>
    </font>
    <font>
      <b/>
      <color theme="1"/>
      <sz val="10"/>
      <name val="Times New Roman"/>
    </font>
    <font>
      <color rgb="FF000000"/>
      <sz val="12"/>
      <name val="Calibri"/>
    </font>
    <font>
      <color theme="1"/>
      <sz val="11"/>
      <name val="Arial"/>
    </font>
    <font>
      <color theme="1"/>
      <sz val="12"/>
      <name val="Calibri"/>
    </font>
    <font>
      <color theme="0"/>
      <sz val="11"/>
      <name val="Calibri"/>
    </font>
    <font>
      <color rgb="FF000000"/>
      <sz val="11"/>
      <name val="Arial"/>
    </font>
    <font>
      <color rgb="FF000000"/>
      <sz val="10"/>
      <name val="Arial"/>
    </font>
    <font>
      <color rgb="FF000000"/>
      <sz val="9"/>
      <name val="Arial"/>
    </font>
    <font>
      <b/>
      <color rgb="FF000000"/>
      <sz val="11"/>
      <name val="Times New Roman"/>
    </font>
    <font>
      <color rgb="FF000000"/>
      <sz val="26"/>
      <name val="Calibri"/>
    </font>
    <font>
      <color theme="0"/>
      <sz val="12"/>
      <name val="Calibri"/>
    </font>
    <font>
      <b/>
      <color rgb="FF000000"/>
      <sz val="12"/>
      <name val="Calibri"/>
    </font>
    <font>
      <color theme="1"/>
      <sz val="22"/>
      <name val="Calibri"/>
    </font>
    <font>
      <color theme="1"/>
      <sz val="12"/>
      <name val="Times New Roman"/>
    </font>
    <font>
      <color rgb="FF000000"/>
      <sz val="12"/>
      <name val="Times New Roman"/>
    </font>
    <font>
      <color theme="1"/>
      <sz val="11"/>
      <name val="Times New Roman"/>
    </font>
  </fonts>
  <fills count="1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99CCFF"/>
        <bgColor rgb="FF99CCFF"/>
      </patternFill>
    </fill>
    <fill>
      <patternFill patternType="solid">
        <fgColor rgb="FFFABF8F"/>
        <bgColor rgb="FFFABF8F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F6600"/>
        <bgColor rgb="FFFF6600"/>
      </patternFill>
    </fill>
    <fill>
      <patternFill patternType="solid">
        <fgColor rgb="FFB2A1C7"/>
        <bgColor rgb="FFB2A1C7"/>
      </patternFill>
    </fill>
    <fill>
      <patternFill patternType="solid">
        <fgColor rgb="FF33CCCC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theme="9"/>
        <bgColor theme="9"/>
      </patternFill>
    </fill>
    <fill>
      <patternFill patternType="solid">
        <fgColor rgb="FFFFCC99"/>
        <bgColor rgb="FFFFCC99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3" xfId="0" applyFont="1" applyBorder="1"/>
    <xf numFmtId="0" fontId="8" fillId="0" borderId="4" xfId="0" applyFont="1" applyBorder="1"/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6" xfId="0" applyFont="1" applyBorder="1"/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0" xfId="0" applyFont="1"/>
    <xf numFmtId="0" fontId="7" fillId="3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/>
    <xf numFmtId="0" fontId="7" fillId="0" borderId="4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/>
    </xf>
    <xf numFmtId="0" fontId="8" fillId="0" borderId="7" xfId="0" applyFont="1" applyBorder="1"/>
    <xf numFmtId="0" fontId="2" fillId="0" borderId="7" xfId="0" applyFont="1" applyBorder="1"/>
    <xf numFmtId="0" fontId="10" fillId="0" borderId="8" xfId="0" applyFont="1" applyBorder="1" applyAlignment="1">
      <alignment horizontal="left" vertical="top" wrapText="1" readingOrder="1"/>
    </xf>
    <xf numFmtId="0" fontId="10" fillId="0" borderId="9" xfId="0" applyFont="1" applyBorder="1" applyAlignment="1">
      <alignment horizontal="left" vertical="top" wrapText="1" readingOrder="1"/>
    </xf>
    <xf numFmtId="0" fontId="10" fillId="0" borderId="5" xfId="0" applyFont="1" applyBorder="1" applyAlignment="1">
      <alignment horizontal="left" vertical="top" wrapText="1" readingOrder="1"/>
    </xf>
    <xf numFmtId="0" fontId="10" fillId="0" borderId="1" xfId="0" applyFont="1" applyBorder="1" applyAlignment="1">
      <alignment horizontal="left" vertical="top" wrapText="1" readingOrder="1"/>
    </xf>
    <xf numFmtId="0" fontId="10" fillId="0" borderId="10" xfId="0" applyFont="1" applyBorder="1" applyAlignment="1">
      <alignment horizontal="center" vertical="center" wrapText="1" readingOrder="1"/>
    </xf>
    <xf numFmtId="0" fontId="8" fillId="0" borderId="11" xfId="0" applyFont="1" applyBorder="1"/>
    <xf numFmtId="0" fontId="10" fillId="0" borderId="11" xfId="0" applyFont="1" applyBorder="1" applyAlignment="1">
      <alignment horizontal="left" vertical="top" wrapText="1" readingOrder="1"/>
    </xf>
    <xf numFmtId="0" fontId="10" fillId="0" borderId="1" xfId="0" applyFont="1" applyBorder="1" applyAlignment="1">
      <alignment horizontal="left" vertical="top" readingOrder="1"/>
    </xf>
    <xf numFmtId="0" fontId="1" fillId="0" borderId="11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top" wrapText="1" readingOrder="1"/>
    </xf>
    <xf numFmtId="0" fontId="10" fillId="0" borderId="12" xfId="0" applyFont="1" applyBorder="1" applyAlignment="1">
      <alignment horizontal="center" vertical="center" wrapText="1" readingOrder="1"/>
    </xf>
    <xf numFmtId="0" fontId="8" fillId="0" borderId="13" xfId="0" applyFont="1" applyBorder="1"/>
    <xf numFmtId="0" fontId="10" fillId="0" borderId="5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center" vertical="center"/>
    </xf>
    <xf numFmtId="0" fontId="1" fillId="0" borderId="11" xfId="0" applyFont="1" applyBorder="1"/>
    <xf numFmtId="0" fontId="8" fillId="0" borderId="14" xfId="0" applyFont="1" applyBorder="1"/>
    <xf numFmtId="0" fontId="1" fillId="0" borderId="6" xfId="0" applyFont="1" applyBorder="1"/>
    <xf numFmtId="0" fontId="12" fillId="0" borderId="0" xfId="0" applyFont="1"/>
    <xf numFmtId="0" fontId="13" fillId="7" borderId="15" xfId="0" applyFont="1" applyFill="1" applyBorder="1"/>
    <xf numFmtId="0" fontId="14" fillId="7" borderId="16" xfId="0" applyFont="1" applyFill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8" fillId="0" borderId="17" xfId="0" applyFont="1" applyBorder="1"/>
    <xf numFmtId="0" fontId="12" fillId="0" borderId="11" xfId="0" applyFont="1" applyBorder="1" applyAlignment="1">
      <alignment horizontal="center"/>
    </xf>
    <xf numFmtId="0" fontId="17" fillId="8" borderId="4" xfId="0" applyFont="1" applyFill="1" applyBorder="1" applyAlignment="1">
      <alignment horizontal="center" wrapText="1"/>
    </xf>
    <xf numFmtId="0" fontId="18" fillId="0" borderId="0" xfId="0" applyFont="1"/>
    <xf numFmtId="0" fontId="17" fillId="8" borderId="3" xfId="0" applyFont="1" applyFill="1" applyBorder="1" applyAlignment="1">
      <alignment horizontal="center" wrapText="1"/>
    </xf>
    <xf numFmtId="0" fontId="17" fillId="8" borderId="2" xfId="0" applyFont="1" applyFill="1" applyBorder="1" applyAlignment="1">
      <alignment horizontal="center" wrapText="1"/>
    </xf>
    <xf numFmtId="0" fontId="19" fillId="0" borderId="11" xfId="0" applyFont="1" applyBorder="1" applyAlignment="1">
      <alignment horizontal="center"/>
    </xf>
    <xf numFmtId="0" fontId="20" fillId="9" borderId="18" xfId="0" applyFont="1" applyFill="1" applyBorder="1" applyAlignment="1">
      <alignment horizontal="center"/>
    </xf>
    <xf numFmtId="0" fontId="20" fillId="9" borderId="2" xfId="0" applyFont="1" applyFill="1" applyBorder="1" applyAlignment="1">
      <alignment horizontal="center" vertical="center"/>
    </xf>
    <xf numFmtId="0" fontId="20" fillId="9" borderId="19" xfId="0" applyFont="1" applyFill="1" applyBorder="1" applyAlignment="1">
      <alignment horizontal="center" vertical="center" wrapText="1"/>
    </xf>
    <xf numFmtId="0" fontId="8" fillId="0" borderId="19" xfId="0" applyFont="1" applyBorder="1"/>
    <xf numFmtId="0" fontId="8" fillId="0" borderId="20" xfId="0" applyFont="1" applyBorder="1"/>
    <xf numFmtId="0" fontId="20" fillId="9" borderId="21" xfId="0" applyFont="1" applyFill="1" applyBorder="1" applyAlignment="1">
      <alignment horizontal="center" vertical="center" wrapText="1"/>
    </xf>
    <xf numFmtId="0" fontId="8" fillId="0" borderId="10" xfId="0" applyFont="1" applyBorder="1"/>
    <xf numFmtId="0" fontId="20" fillId="9" borderId="2" xfId="0" applyFont="1" applyFill="1" applyBorder="1" applyAlignment="1">
      <alignment horizontal="center" vertical="center" wrapText="1"/>
    </xf>
    <xf numFmtId="0" fontId="20" fillId="9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20" fillId="9" borderId="22" xfId="0" applyFont="1" applyFill="1" applyBorder="1" applyAlignment="1">
      <alignment horizontal="center" vertical="center"/>
    </xf>
    <xf numFmtId="0" fontId="20" fillId="9" borderId="12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18" xfId="0" applyFont="1" applyFill="1" applyBorder="1" applyAlignment="1">
      <alignment horizontal="center" vertical="center" textRotation="90"/>
    </xf>
    <xf numFmtId="0" fontId="20" fillId="9" borderId="5" xfId="0" applyFont="1" applyFill="1" applyBorder="1" applyAlignment="1">
      <alignment horizontal="center" vertical="center" wrapText="1" textRotation="90"/>
    </xf>
    <xf numFmtId="0" fontId="20" fillId="9" borderId="5" xfId="0" applyFont="1" applyFill="1" applyBorder="1" applyAlignment="1">
      <alignment horizontal="center" vertical="center" textRotation="90"/>
    </xf>
    <xf numFmtId="0" fontId="20" fillId="9" borderId="5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vertical="center" wrapText="1" textRotation="90"/>
    </xf>
    <xf numFmtId="0" fontId="20" fillId="9" borderId="12" xfId="0" applyFont="1" applyFill="1" applyBorder="1" applyAlignment="1">
      <alignment horizontal="center" vertical="center" textRotation="90"/>
    </xf>
    <xf numFmtId="0" fontId="20" fillId="9" borderId="1" xfId="0" applyFont="1" applyFill="1" applyBorder="1" applyAlignment="1">
      <alignment horizontal="center" vertical="center" wrapText="1"/>
    </xf>
    <xf numFmtId="0" fontId="20" fillId="9" borderId="23" xfId="0" applyFont="1" applyFill="1" applyBorder="1" applyAlignment="1">
      <alignment horizontal="center" vertical="center" textRotation="90"/>
    </xf>
    <xf numFmtId="0" fontId="20" fillId="9" borderId="24" xfId="0" applyFont="1" applyFill="1" applyBorder="1" applyAlignment="1">
      <alignment horizontal="center" vertical="center" textRotation="90"/>
    </xf>
    <xf numFmtId="0" fontId="20" fillId="9" borderId="25" xfId="0" applyFont="1" applyFill="1" applyBorder="1" applyAlignment="1">
      <alignment vertical="center" textRotation="90"/>
    </xf>
    <xf numFmtId="2" fontId="20" fillId="9" borderId="25" xfId="0" applyNumberFormat="1" applyFont="1" applyFill="1" applyBorder="1" applyAlignment="1">
      <alignment horizontal="center" vertical="center" textRotation="90"/>
    </xf>
    <xf numFmtId="0" fontId="20" fillId="9" borderId="25" xfId="0" applyFont="1" applyFill="1" applyBorder="1" applyAlignment="1">
      <alignment horizontal="center" vertical="center" textRotation="90"/>
    </xf>
    <xf numFmtId="0" fontId="20" fillId="9" borderId="6" xfId="0" applyFont="1" applyFill="1" applyBorder="1" applyAlignment="1">
      <alignment horizontal="center" vertical="center" wrapText="1"/>
    </xf>
    <xf numFmtId="0" fontId="20" fillId="9" borderId="11" xfId="0" applyFont="1" applyFill="1" applyBorder="1" applyAlignment="1">
      <alignment horizontal="center" vertical="center" textRotation="90"/>
    </xf>
    <xf numFmtId="0" fontId="20" fillId="9" borderId="6" xfId="0" applyFont="1" applyFill="1" applyBorder="1" applyAlignment="1">
      <alignment vertical="center" wrapText="1"/>
    </xf>
    <xf numFmtId="0" fontId="20" fillId="9" borderId="11" xfId="0" applyFont="1" applyFill="1" applyBorder="1" applyAlignment="1">
      <alignment horizontal="center" vertical="center" wrapText="1" textRotation="90"/>
    </xf>
    <xf numFmtId="0" fontId="20" fillId="9" borderId="11" xfId="0" applyFont="1" applyFill="1" applyBorder="1" applyAlignment="1">
      <alignment vertical="center" textRotation="90"/>
    </xf>
    <xf numFmtId="2" fontId="20" fillId="9" borderId="11" xfId="0" applyNumberFormat="1" applyFont="1" applyFill="1" applyBorder="1" applyAlignment="1">
      <alignment horizontal="center" vertical="center" textRotation="90"/>
    </xf>
    <xf numFmtId="0" fontId="20" fillId="9" borderId="26" xfId="0" applyFont="1" applyFill="1" applyBorder="1" applyAlignment="1">
      <alignment horizontal="center" vertical="center" textRotation="90"/>
    </xf>
    <xf numFmtId="0" fontId="20" fillId="9" borderId="22" xfId="0" applyFont="1" applyFill="1" applyBorder="1" applyAlignment="1">
      <alignment horizontal="center"/>
    </xf>
    <xf numFmtId="0" fontId="8" fillId="0" borderId="22" xfId="0" applyFont="1" applyBorder="1"/>
    <xf numFmtId="0" fontId="20" fillId="9" borderId="5" xfId="0" applyFont="1" applyFill="1" applyBorder="1" applyAlignment="1">
      <alignment horizontal="center" wrapText="1"/>
    </xf>
    <xf numFmtId="0" fontId="8" fillId="0" borderId="0" xfId="0" applyFont="1"/>
    <xf numFmtId="0" fontId="8" fillId="0" borderId="27" xfId="0" applyFont="1" applyBorder="1"/>
    <xf numFmtId="0" fontId="20" fillId="9" borderId="22" xfId="0" applyFont="1" applyFill="1" applyBorder="1" applyAlignment="1">
      <alignment horizontal="center" wrapText="1"/>
    </xf>
    <xf numFmtId="0" fontId="20" fillId="9" borderId="18" xfId="0" applyFont="1" applyFill="1" applyBorder="1" applyAlignment="1">
      <alignment horizontal="center" wrapText="1"/>
    </xf>
    <xf numFmtId="0" fontId="19" fillId="0" borderId="6" xfId="0" applyFont="1" applyBorder="1" applyAlignment="1">
      <alignment horizontal="center"/>
    </xf>
    <xf numFmtId="0" fontId="20" fillId="9" borderId="28" xfId="0" applyFont="1" applyFill="1" applyBorder="1" applyAlignment="1">
      <alignment horizontal="center" wrapText="1"/>
    </xf>
    <xf numFmtId="0" fontId="8" fillId="0" borderId="29" xfId="0" applyFont="1" applyBorder="1"/>
    <xf numFmtId="0" fontId="8" fillId="0" borderId="30" xfId="0" applyFont="1" applyBorder="1"/>
    <xf numFmtId="0" fontId="20" fillId="9" borderId="6" xfId="0" applyFont="1" applyFill="1" applyBorder="1" applyAlignment="1">
      <alignment horizontal="center" vertical="center" wrapText="1" textRotation="90"/>
    </xf>
    <xf numFmtId="0" fontId="8" fillId="0" borderId="31" xfId="0" applyFont="1" applyBorder="1"/>
    <xf numFmtId="0" fontId="20" fillId="9" borderId="6" xfId="0" applyFont="1" applyFill="1" applyBorder="1" applyAlignment="1">
      <alignment horizontal="center" vertical="center" textRotation="90"/>
    </xf>
    <xf numFmtId="0" fontId="8" fillId="0" borderId="32" xfId="0" applyFont="1" applyBorder="1"/>
    <xf numFmtId="0" fontId="19" fillId="0" borderId="1" xfId="0" applyFont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21" fillId="0" borderId="1" xfId="0" applyFont="1" applyBorder="1"/>
    <xf numFmtId="0" fontId="22" fillId="7" borderId="1" xfId="0" applyFont="1" applyFill="1" applyBorder="1" applyAlignment="1">
      <alignment horizontal="center"/>
    </xf>
    <xf numFmtId="0" fontId="23" fillId="10" borderId="1" xfId="0" applyFont="1" applyFill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9" fillId="0" borderId="1" xfId="0" applyFont="1" applyBorder="1"/>
    <xf numFmtId="2" fontId="23" fillId="10" borderId="1" xfId="0" applyNumberFormat="1" applyFont="1" applyFill="1" applyBorder="1" applyAlignment="1">
      <alignment horizontal="right"/>
    </xf>
    <xf numFmtId="0" fontId="24" fillId="7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23" fillId="10" borderId="1" xfId="0" applyFont="1" applyFill="1" applyBorder="1"/>
    <xf numFmtId="0" fontId="12" fillId="0" borderId="1" xfId="0" applyFont="1" applyBorder="1" applyAlignment="1">
      <alignment horizontal="center"/>
    </xf>
    <xf numFmtId="0" fontId="21" fillId="7" borderId="3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19" fillId="7" borderId="1" xfId="0" applyFont="1" applyFill="1" applyBorder="1"/>
    <xf numFmtId="0" fontId="22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vertical="center"/>
    </xf>
    <xf numFmtId="0" fontId="19" fillId="10" borderId="6" xfId="0" applyFont="1" applyFill="1" applyBorder="1" applyAlignment="1">
      <alignment vertical="center"/>
    </xf>
    <xf numFmtId="0" fontId="19" fillId="6" borderId="11" xfId="0" applyFont="1" applyFill="1" applyBorder="1" applyAlignment="1">
      <alignment horizontal="center" vertical="center" wrapText="1"/>
    </xf>
    <xf numFmtId="0" fontId="23" fillId="6" borderId="11" xfId="0" applyFont="1" applyFill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23" fillId="6" borderId="0" xfId="0" applyFont="1" applyFill="1" applyAlignment="1">
      <alignment horizontal="center" wrapText="1"/>
    </xf>
    <xf numFmtId="0" fontId="19" fillId="6" borderId="0" xfId="0" applyFont="1" applyFill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23" fillId="6" borderId="13" xfId="0" applyFont="1" applyFill="1" applyBorder="1" applyAlignment="1">
      <alignment horizontal="center" wrapText="1"/>
    </xf>
    <xf numFmtId="0" fontId="19" fillId="6" borderId="22" xfId="0" applyFont="1" applyFill="1" applyBorder="1" applyAlignment="1">
      <alignment horizontal="center" vertical="center" wrapText="1"/>
    </xf>
    <xf numFmtId="0" fontId="23" fillId="6" borderId="22" xfId="0" applyFont="1" applyFill="1" applyBorder="1" applyAlignment="1">
      <alignment horizontal="center" wrapText="1"/>
    </xf>
    <xf numFmtId="0" fontId="23" fillId="6" borderId="6" xfId="0" applyFont="1" applyFill="1" applyBorder="1" applyAlignment="1">
      <alignment horizontal="center" wrapText="1"/>
    </xf>
    <xf numFmtId="0" fontId="19" fillId="0" borderId="0" xfId="0" applyFont="1"/>
    <xf numFmtId="0" fontId="19" fillId="6" borderId="6" xfId="0" applyFont="1" applyFill="1" applyBorder="1" applyAlignment="1">
      <alignment horizontal="center" vertical="center" wrapText="1"/>
    </xf>
    <xf numFmtId="0" fontId="23" fillId="6" borderId="31" xfId="0" applyFont="1" applyFill="1" applyBorder="1" applyAlignment="1">
      <alignment horizontal="center" wrapText="1"/>
    </xf>
    <xf numFmtId="0" fontId="19" fillId="6" borderId="31" xfId="0" applyFont="1" applyFill="1" applyBorder="1" applyAlignment="1">
      <alignment horizontal="center" vertical="center" wrapText="1"/>
    </xf>
    <xf numFmtId="0" fontId="19" fillId="6" borderId="14" xfId="0" applyFont="1" applyFill="1" applyBorder="1" applyAlignment="1">
      <alignment horizontal="center" vertical="center" wrapText="1"/>
    </xf>
    <xf numFmtId="0" fontId="23" fillId="6" borderId="30" xfId="0" applyFont="1" applyFill="1" applyBorder="1" applyAlignment="1">
      <alignment horizontal="center" wrapText="1"/>
    </xf>
    <xf numFmtId="0" fontId="19" fillId="6" borderId="30" xfId="0" applyFont="1" applyFill="1" applyBorder="1" applyAlignment="1">
      <alignment horizontal="center" vertical="center" wrapText="1"/>
    </xf>
    <xf numFmtId="0" fontId="19" fillId="10" borderId="0" xfId="0" applyFont="1" applyFill="1" applyAlignment="1">
      <alignment vertical="center"/>
    </xf>
    <xf numFmtId="164" fontId="19" fillId="6" borderId="1" xfId="0" applyNumberFormat="1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2" fontId="19" fillId="6" borderId="2" xfId="0" applyNumberFormat="1" applyFont="1" applyFill="1" applyBorder="1" applyAlignment="1">
      <alignment horizontal="center" vertical="center" wrapText="1"/>
    </xf>
    <xf numFmtId="1" fontId="19" fillId="6" borderId="1" xfId="0" applyNumberFormat="1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164" fontId="19" fillId="6" borderId="3" xfId="0" applyNumberFormat="1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2" fontId="19" fillId="6" borderId="1" xfId="0" applyNumberFormat="1" applyFont="1" applyFill="1" applyBorder="1" applyAlignment="1">
      <alignment horizontal="center" vertical="center" wrapText="1"/>
    </xf>
    <xf numFmtId="2" fontId="19" fillId="6" borderId="3" xfId="0" applyNumberFormat="1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wrapText="1"/>
    </xf>
    <xf numFmtId="1" fontId="26" fillId="6" borderId="1" xfId="0" applyNumberFormat="1" applyFont="1" applyFill="1" applyBorder="1" applyAlignment="1">
      <alignment vertical="center"/>
    </xf>
    <xf numFmtId="0" fontId="26" fillId="6" borderId="2" xfId="0" applyFont="1" applyFill="1" applyBorder="1" applyAlignment="1">
      <alignment horizontal="center" wrapText="1"/>
    </xf>
    <xf numFmtId="2" fontId="23" fillId="6" borderId="16" xfId="0" applyNumberFormat="1" applyFont="1" applyFill="1" applyBorder="1" applyAlignment="1">
      <alignment horizontal="right"/>
    </xf>
    <xf numFmtId="0" fontId="19" fillId="6" borderId="1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/>
    </xf>
    <xf numFmtId="0" fontId="19" fillId="10" borderId="0" xfId="0" applyFont="1" applyFill="1" applyAlignment="1">
      <alignment horizontal="center" vertical="center" wrapText="1"/>
    </xf>
    <xf numFmtId="0" fontId="12" fillId="6" borderId="1" xfId="0" applyFont="1" applyFill="1" applyBorder="1"/>
    <xf numFmtId="0" fontId="12" fillId="6" borderId="1" xfId="0" applyFont="1" applyFill="1" applyBorder="1" applyAlignment="1">
      <alignment wrapText="1"/>
    </xf>
    <xf numFmtId="0" fontId="12" fillId="0" borderId="1" xfId="0" applyFont="1" applyBorder="1"/>
    <xf numFmtId="0" fontId="27" fillId="0" borderId="0" xfId="0" applyFont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8" fillId="6" borderId="31" xfId="0" applyFont="1" applyFill="1" applyBorder="1"/>
    <xf numFmtId="0" fontId="28" fillId="6" borderId="0" xfId="0" applyFont="1" applyFill="1" applyAlignment="1">
      <alignment horizontal="center"/>
    </xf>
    <xf numFmtId="0" fontId="20" fillId="0" borderId="5" xfId="0" applyFont="1" applyBorder="1"/>
    <xf numFmtId="0" fontId="20" fillId="0" borderId="12" xfId="0" applyFont="1" applyBorder="1"/>
    <xf numFmtId="0" fontId="20" fillId="0" borderId="1" xfId="0" applyFont="1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" fontId="30" fillId="9" borderId="4" xfId="0" applyNumberFormat="1" applyFont="1" applyFill="1" applyBorder="1" applyAlignment="1">
      <alignment horizontal="center" vertical="center" wrapText="1"/>
    </xf>
    <xf numFmtId="1" fontId="30" fillId="9" borderId="2" xfId="0" applyNumberFormat="1" applyFont="1" applyFill="1" applyBorder="1" applyAlignment="1">
      <alignment horizontal="center" vertical="center" wrapText="1"/>
    </xf>
    <xf numFmtId="1" fontId="30" fillId="9" borderId="0" xfId="0" applyNumberFormat="1" applyFont="1" applyFill="1" applyAlignment="1">
      <alignment horizontal="center" vertical="center" wrapText="1"/>
    </xf>
    <xf numFmtId="0" fontId="24" fillId="7" borderId="9" xfId="0" applyFont="1" applyFill="1" applyBorder="1" applyAlignment="1">
      <alignment horizontal="center" wrapText="1"/>
    </xf>
    <xf numFmtId="0" fontId="31" fillId="7" borderId="1" xfId="0" applyFont="1" applyFill="1" applyBorder="1" applyAlignment="1">
      <alignment horizontal="center"/>
    </xf>
    <xf numFmtId="0" fontId="1" fillId="9" borderId="3" xfId="0" applyFont="1" applyFill="1" applyBorder="1"/>
    <xf numFmtId="0" fontId="1" fillId="9" borderId="1" xfId="0" applyFont="1" applyFill="1" applyBorder="1"/>
    <xf numFmtId="2" fontId="1" fillId="9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/>
    <xf numFmtId="1" fontId="32" fillId="9" borderId="1" xfId="0" applyNumberFormat="1" applyFont="1" applyFill="1" applyBorder="1" applyAlignment="1">
      <alignment horizontal="center" wrapText="1"/>
    </xf>
    <xf numFmtId="1" fontId="32" fillId="9" borderId="3" xfId="0" applyNumberFormat="1" applyFont="1" applyFill="1" applyBorder="1" applyAlignment="1">
      <alignment horizontal="center" wrapText="1"/>
    </xf>
    <xf numFmtId="1" fontId="32" fillId="9" borderId="33" xfId="0" applyNumberFormat="1" applyFont="1" applyFill="1" applyBorder="1" applyAlignment="1">
      <alignment horizontal="center" wrapText="1"/>
    </xf>
    <xf numFmtId="0" fontId="24" fillId="7" borderId="34" xfId="0" applyFont="1" applyFill="1" applyBorder="1" applyAlignment="1">
      <alignment horizontal="center" wrapText="1"/>
    </xf>
    <xf numFmtId="2" fontId="12" fillId="6" borderId="1" xfId="0" applyNumberFormat="1" applyFont="1" applyFill="1" applyBorder="1"/>
    <xf numFmtId="0" fontId="12" fillId="12" borderId="0" xfId="0" applyFont="1" applyFill="1" applyAlignment="1">
      <alignment horizontal="right"/>
    </xf>
    <xf numFmtId="0" fontId="33" fillId="5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2" fillId="13" borderId="1" xfId="0" applyFont="1" applyFill="1" applyBorder="1" applyAlignment="1">
      <alignment horizontal="center" vertical="center" wrapText="1" readingOrder="1"/>
    </xf>
    <xf numFmtId="0" fontId="34" fillId="7" borderId="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/>
    </xf>
    <xf numFmtId="2" fontId="28" fillId="10" borderId="0" xfId="0" applyNumberFormat="1" applyFont="1" applyFill="1" applyAlignment="1">
      <alignment horizontal="center" vertical="center" readingOrder="1"/>
    </xf>
    <xf numFmtId="0" fontId="35" fillId="0" borderId="0" xfId="0" applyFont="1" applyAlignment="1">
      <alignment horizontal="center" wrapText="1"/>
    </xf>
    <xf numFmtId="0" fontId="12" fillId="6" borderId="5" xfId="0" applyFont="1" applyFill="1" applyBorder="1" applyAlignment="1">
      <alignment horizontal="center"/>
    </xf>
    <xf numFmtId="165" fontId="12" fillId="6" borderId="5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36" fillId="0" borderId="0" xfId="0" applyFont="1" applyAlignment="1">
      <alignment horizontal="center" wrapText="1"/>
    </xf>
    <xf numFmtId="0" fontId="37" fillId="0" borderId="0" xfId="0" applyFont="1" applyAlignment="1">
      <alignment horizontal="center" wrapText="1"/>
    </xf>
    <xf numFmtId="0" fontId="28" fillId="6" borderId="0" xfId="0" applyFont="1" applyFill="1"/>
    <xf numFmtId="0" fontId="38" fillId="0" borderId="0" xfId="0" applyFont="1"/>
    <xf numFmtId="0" fontId="30" fillId="0" borderId="0" xfId="0" applyFont="1"/>
    <xf numFmtId="1" fontId="30" fillId="0" borderId="5" xfId="0" applyNumberFormat="1" applyFont="1" applyBorder="1" applyAlignment="1">
      <alignment horizontal="center" vertical="center"/>
    </xf>
    <xf numFmtId="1" fontId="39" fillId="5" borderId="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0" fillId="0" borderId="2" xfId="0" applyFont="1" applyBorder="1" applyAlignment="1">
      <alignment horizontal="center"/>
    </xf>
    <xf numFmtId="0" fontId="32" fillId="9" borderId="5" xfId="0" applyFont="1" applyFill="1" applyBorder="1" applyAlignment="1">
      <alignment horizontal="center" vertical="center" wrapText="1"/>
    </xf>
    <xf numFmtId="0" fontId="32" fillId="9" borderId="5" xfId="0" applyFont="1" applyFill="1" applyBorder="1" applyAlignment="1">
      <alignment horizontal="center" wrapText="1"/>
    </xf>
    <xf numFmtId="0" fontId="32" fillId="9" borderId="1" xfId="0" applyFont="1" applyFill="1" applyBorder="1" applyAlignment="1">
      <alignment horizontal="center" vertical="center" wrapText="1"/>
    </xf>
    <xf numFmtId="1" fontId="32" fillId="9" borderId="1" xfId="0" applyNumberFormat="1" applyFont="1" applyFill="1" applyBorder="1" applyAlignment="1">
      <alignment horizontal="center" vertical="center" wrapText="1"/>
    </xf>
    <xf numFmtId="1" fontId="32" fillId="9" borderId="5" xfId="0" applyNumberFormat="1" applyFont="1" applyFill="1" applyBorder="1" applyAlignment="1">
      <alignment horizontal="center" vertical="center" wrapText="1"/>
    </xf>
    <xf numFmtId="0" fontId="41" fillId="9" borderId="5" xfId="0" applyFont="1" applyFill="1" applyBorder="1" applyAlignment="1">
      <alignment horizontal="center" vertical="center" wrapText="1"/>
    </xf>
    <xf numFmtId="0" fontId="32" fillId="9" borderId="2" xfId="0" applyFont="1" applyFill="1" applyBorder="1" applyAlignment="1">
      <alignment horizontal="center" vertical="center" wrapText="1"/>
    </xf>
    <xf numFmtId="0" fontId="42" fillId="14" borderId="3" xfId="0" applyFont="1" applyFill="1" applyBorder="1" applyAlignment="1">
      <alignment horizontal="center" wrapText="1"/>
    </xf>
    <xf numFmtId="0" fontId="43" fillId="14" borderId="1" xfId="0" applyFont="1" applyFill="1" applyBorder="1" applyAlignment="1">
      <alignment horizontal="center" vertical="center" wrapText="1"/>
    </xf>
    <xf numFmtId="0" fontId="12" fillId="10" borderId="0" xfId="0" applyFont="1" applyFill="1"/>
    <xf numFmtId="0" fontId="42" fillId="15" borderId="6" xfId="0" applyFont="1" applyFill="1" applyBorder="1" applyAlignment="1">
      <alignment horizontal="center" wrapText="1"/>
    </xf>
    <xf numFmtId="0" fontId="42" fillId="15" borderId="30" xfId="0" applyFont="1" applyFill="1" applyBorder="1" applyAlignment="1">
      <alignment horizontal="center" wrapText="1"/>
    </xf>
    <xf numFmtId="0" fontId="43" fillId="15" borderId="1" xfId="0" applyFont="1" applyFill="1" applyBorder="1" applyAlignment="1">
      <alignment horizontal="center" vertical="center" wrapText="1"/>
    </xf>
    <xf numFmtId="0" fontId="42" fillId="14" borderId="6" xfId="0" applyFont="1" applyFill="1" applyBorder="1" applyAlignment="1">
      <alignment horizontal="center" wrapText="1"/>
    </xf>
    <xf numFmtId="0" fontId="42" fillId="14" borderId="30" xfId="0" applyFont="1" applyFill="1" applyBorder="1" applyAlignment="1">
      <alignment horizontal="center" wrapText="1"/>
    </xf>
    <xf numFmtId="0" fontId="32" fillId="9" borderId="12" xfId="0" applyFont="1" applyFill="1" applyBorder="1" applyAlignment="1">
      <alignment horizontal="center" vertical="center" wrapText="1"/>
    </xf>
    <xf numFmtId="0" fontId="41" fillId="9" borderId="0" xfId="0" applyFont="1" applyFill="1" applyAlignment="1">
      <alignment horizontal="center" vertical="center" wrapText="1"/>
    </xf>
    <xf numFmtId="0" fontId="32" fillId="16" borderId="6" xfId="0" applyFont="1" applyFill="1" applyBorder="1" applyAlignment="1">
      <alignment horizontal="center" vertical="center" wrapText="1"/>
    </xf>
    <xf numFmtId="2" fontId="32" fillId="9" borderId="6" xfId="0" applyNumberFormat="1" applyFont="1" applyFill="1" applyBorder="1" applyAlignment="1">
      <alignment horizontal="center" vertical="center" wrapText="1"/>
    </xf>
    <xf numFmtId="2" fontId="12" fillId="10" borderId="0" xfId="0" applyNumberFormat="1" applyFont="1" applyFill="1"/>
    <xf numFmtId="1" fontId="32" fillId="9" borderId="2" xfId="0" applyNumberFormat="1" applyFont="1" applyFill="1" applyBorder="1" applyAlignment="1">
      <alignment horizontal="center" vertical="center" wrapText="1"/>
    </xf>
    <xf numFmtId="2" fontId="32" fillId="9" borderId="2" xfId="0" applyNumberFormat="1" applyFont="1" applyFill="1" applyBorder="1" applyAlignment="1">
      <alignment horizontal="center" vertical="center" wrapText="1"/>
    </xf>
    <xf numFmtId="2" fontId="44" fillId="10" borderId="1" xfId="0" applyNumberFormat="1" applyFont="1" applyFill="1" applyBorder="1" applyAlignment="1">
      <alignment vertical="top" wrapText="1"/>
    </xf>
    <xf numFmtId="0" fontId="44" fillId="10" borderId="1" xfId="0" applyFont="1" applyFill="1" applyBorder="1" applyAlignment="1">
      <alignment vertical="top" wrapText="1"/>
    </xf>
    <xf numFmtId="0" fontId="42" fillId="14" borderId="3" xfId="0" applyFont="1" applyFill="1" applyBorder="1" applyAlignment="1">
      <alignment horizontal="right" wrapText="1"/>
    </xf>
    <xf numFmtId="0" fontId="44" fillId="10" borderId="1" xfId="0" applyFont="1" applyFill="1" applyBorder="1" applyAlignment="1">
      <alignment horizontal="center" vertical="top" wrapText="1"/>
    </xf>
    <xf numFmtId="0" fontId="42" fillId="10" borderId="1" xfId="0" applyFont="1" applyFill="1" applyBorder="1" applyAlignment="1">
      <alignment horizontal="center" vertical="center" wrapText="1"/>
    </xf>
    <xf numFmtId="0" fontId="43" fillId="14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top" wrapText="1"/>
    </xf>
    <xf numFmtId="0" fontId="42" fillId="15" borderId="30" xfId="0" applyFont="1" applyFill="1" applyBorder="1" applyAlignment="1">
      <alignment horizontal="right" wrapText="1"/>
    </xf>
    <xf numFmtId="0" fontId="43" fillId="15" borderId="1" xfId="0" applyFont="1" applyFill="1" applyBorder="1" applyAlignment="1">
      <alignment horizontal="right" vertical="center" wrapText="1"/>
    </xf>
    <xf numFmtId="0" fontId="43" fillId="15" borderId="1" xfId="0" applyFont="1" applyFill="1" applyBorder="1" applyAlignment="1">
      <alignment vertical="center" wrapText="1"/>
    </xf>
    <xf numFmtId="0" fontId="42" fillId="14" borderId="30" xfId="0" applyFont="1" applyFill="1" applyBorder="1" applyAlignment="1">
      <alignment horizontal="right" wrapText="1"/>
    </xf>
    <xf numFmtId="0" fontId="42" fillId="10" borderId="1" xfId="0" applyFont="1" applyFill="1" applyBorder="1" applyAlignment="1">
      <alignment vertical="center" wrapText="1"/>
    </xf>
    <xf numFmtId="0" fontId="43" fillId="14" borderId="1" xfId="0" applyFont="1" applyFill="1" applyBorder="1" applyAlignment="1">
      <alignment horizontal="right" vertical="center" wrapText="1"/>
    </xf>
    <xf numFmtId="0" fontId="12" fillId="0" borderId="2" xfId="0" applyFont="1" applyBorder="1"/>
    <xf numFmtId="0" fontId="12" fillId="6" borderId="2" xfId="0" applyFont="1" applyFill="1" applyBorder="1"/>
    <xf numFmtId="2" fontId="12" fillId="6" borderId="1" xfId="0" applyNumberFormat="1" applyFont="1" applyFill="1" applyBorder="1" applyAlignment="1">
      <alignment horizontal="center"/>
    </xf>
    <xf numFmtId="0" fontId="12" fillId="0" borderId="6" xfId="0" applyFont="1" applyBorder="1"/>
    <xf numFmtId="0" fontId="36" fillId="7" borderId="0" xfId="0" applyFont="1" applyFill="1"/>
    <xf numFmtId="0" fontId="1" fillId="10" borderId="0" xfId="0" applyFont="1" applyFill="1"/>
    <xf numFmtId="0" fontId="10" fillId="9" borderId="5" xfId="0" applyFont="1" applyFill="1" applyBorder="1" applyAlignment="1">
      <alignment horizontal="center" vertical="center" wrapText="1" readingOrder="1"/>
    </xf>
    <xf numFmtId="0" fontId="10" fillId="9" borderId="12" xfId="0" applyFont="1" applyFill="1" applyBorder="1" applyAlignment="1">
      <alignment horizontal="center" vertical="center" wrapText="1" readingOrder="1"/>
    </xf>
    <xf numFmtId="0" fontId="8" fillId="0" borderId="18" xfId="0" applyFont="1" applyBorder="1"/>
    <xf numFmtId="0" fontId="8" fillId="0" borderId="23" xfId="0" applyFont="1" applyBorder="1"/>
    <xf numFmtId="0" fontId="12" fillId="9" borderId="5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 readingOrder="1"/>
    </xf>
    <xf numFmtId="0" fontId="10" fillId="9" borderId="13" xfId="0" applyFont="1" applyFill="1" applyBorder="1" applyAlignment="1">
      <alignment horizontal="center" vertical="center" wrapText="1" readingOrder="1"/>
    </xf>
    <xf numFmtId="0" fontId="10" fillId="17" borderId="1" xfId="0" applyFont="1" applyFill="1" applyBorder="1" applyAlignment="1">
      <alignment horizontal="center" vertical="center" wrapText="1" readingOrder="1"/>
    </xf>
    <xf numFmtId="2" fontId="10" fillId="17" borderId="2" xfId="0" applyNumberFormat="1" applyFont="1" applyFill="1" applyBorder="1" applyAlignment="1">
      <alignment horizontal="center" vertical="center" wrapText="1" readingOrder="1"/>
    </xf>
    <xf numFmtId="2" fontId="1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996"/>
  <sheetViews>
    <sheetView workbookViewId="0" zoomScale="100" zoomScaleNormal="100"/>
  </sheetViews>
  <sheetFormatPr defaultRowHeight="15" outlineLevelRow="0" outlineLevelCol="0" x14ac:dyDescent="0" defaultColWidth="14.44140625"/>
  <cols>
    <col min="1" max="3" width="8" customWidth="1"/>
    <col min="4" max="4" width="38" customWidth="1"/>
    <col min="5" max="6" width="8" customWidth="1"/>
  </cols>
  <sheetData>
    <row r="5" ht="14.4" customHeight="1" spans="3:4" x14ac:dyDescent="0.25">
      <c r="C5" s="1" t="s">
        <v>0</v>
      </c>
      <c r="D5" s="1" t="s">
        <v>1</v>
      </c>
    </row>
    <row r="6" ht="14.4" customHeight="1" spans="3:4" x14ac:dyDescent="0.25">
      <c r="C6" s="2">
        <v>1</v>
      </c>
      <c r="D6" s="1" t="s">
        <v>2</v>
      </c>
    </row>
    <row r="7" ht="14.4" customHeight="1" spans="3:4" x14ac:dyDescent="0.25">
      <c r="C7" s="2">
        <v>2</v>
      </c>
      <c r="D7" s="1" t="s">
        <v>3</v>
      </c>
    </row>
    <row r="8" ht="14.4" customHeight="1" spans="3:4" x14ac:dyDescent="0.25">
      <c r="C8" s="2">
        <v>3</v>
      </c>
      <c r="D8" s="1" t="s">
        <v>4</v>
      </c>
    </row>
    <row r="9" ht="14.4" customHeight="1" spans="3:4" x14ac:dyDescent="0.25">
      <c r="C9" s="2">
        <v>4</v>
      </c>
      <c r="D9" s="1" t="s">
        <v>5</v>
      </c>
    </row>
    <row r="10" ht="14.4" customHeight="1" spans="3:4" x14ac:dyDescent="0.25">
      <c r="C10" s="2">
        <v>5</v>
      </c>
      <c r="D10" s="1" t="s">
        <v>6</v>
      </c>
    </row>
    <row r="11" ht="14.4" customHeight="1" spans="3:4" x14ac:dyDescent="0.25">
      <c r="C11" s="2">
        <v>6</v>
      </c>
      <c r="D11" s="1" t="s">
        <v>7</v>
      </c>
    </row>
    <row r="12" ht="14.4" customHeight="1" spans="3:4" x14ac:dyDescent="0.25">
      <c r="C12" s="2">
        <v>7</v>
      </c>
      <c r="D12" s="1" t="s">
        <v>8</v>
      </c>
    </row>
    <row r="13" ht="14.4" customHeight="1" spans="3:4" x14ac:dyDescent="0.25">
      <c r="C13" s="2">
        <v>8</v>
      </c>
      <c r="D13" s="1" t="s">
        <v>9</v>
      </c>
    </row>
    <row r="14" ht="14.4" customHeight="1" spans="3:4" x14ac:dyDescent="0.25">
      <c r="C14" s="2">
        <v>9</v>
      </c>
      <c r="D14" s="1" t="s">
        <v>10</v>
      </c>
    </row>
    <row r="15" ht="14.4" customHeight="1" spans="3:4" x14ac:dyDescent="0.25">
      <c r="C15" s="2">
        <v>10</v>
      </c>
      <c r="D15" s="1" t="s">
        <v>11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 zoomScale="100" zoomScaleNormal="100"/>
  </sheetViews>
  <sheetFormatPr defaultRowHeight="15" outlineLevelRow="0" outlineLevelCol="0" x14ac:dyDescent="0" defaultColWidth="14.44140625"/>
  <cols>
    <col min="1" max="5" width="8" customWidth="1"/>
    <col min="6" max="6" width="9.33203125" customWidth="1"/>
    <col min="7" max="7" width="8" customWidth="1"/>
    <col min="8" max="8" width="9.5546875" customWidth="1"/>
    <col min="9" max="9" width="8" customWidth="1"/>
    <col min="10" max="10" width="7.109375" customWidth="1"/>
    <col min="11" max="12" width="6.6640625" customWidth="1"/>
    <col min="13" max="13" width="6" customWidth="1"/>
    <col min="14" max="14" width="6.6640625" customWidth="1"/>
    <col min="15" max="23" width="8" customWidth="1"/>
  </cols>
  <sheetData>
    <row r="1" ht="18" customHeight="1" spans="2:23" x14ac:dyDescent="0.25">
      <c r="B1" s="3"/>
      <c r="C1" s="4" t="s">
        <v>12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6"/>
    </row>
    <row r="2" ht="18" customHeight="1" spans="2:23" x14ac:dyDescent="0.25">
      <c r="B2" s="3"/>
      <c r="C2" s="7" t="s">
        <v>13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8"/>
      <c r="W2" s="8"/>
    </row>
    <row r="3" ht="18" customHeight="1" spans="2:23" x14ac:dyDescent="0.25">
      <c r="B3" s="3"/>
      <c r="C3" s="9" t="s">
        <v>14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0"/>
      <c r="W3" s="10"/>
    </row>
    <row r="4" ht="18" customHeight="1" spans="2:23" x14ac:dyDescent="0.25"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ht="14.4" customHeight="1" spans="2:23" x14ac:dyDescent="0.25">
      <c r="B5" s="3"/>
      <c r="C5" s="12" t="s">
        <v>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3"/>
      <c r="W5" s="3"/>
    </row>
    <row r="7" ht="42.75" customHeight="1" spans="2:23" x14ac:dyDescent="0.25">
      <c r="B7" s="13" t="s">
        <v>16</v>
      </c>
      <c r="C7" s="13" t="s">
        <v>17</v>
      </c>
      <c r="D7" s="14" t="s">
        <v>18</v>
      </c>
      <c r="E7" s="15" t="s">
        <v>19</v>
      </c>
      <c r="F7" s="16"/>
      <c r="G7" s="14"/>
      <c r="H7" s="14"/>
      <c r="I7" s="15" t="s">
        <v>20</v>
      </c>
      <c r="J7" s="17"/>
      <c r="K7" s="17"/>
      <c r="L7" s="17"/>
      <c r="M7" s="17"/>
      <c r="N7" s="16"/>
      <c r="O7" s="18" t="s">
        <v>21</v>
      </c>
      <c r="P7" s="19" t="s">
        <v>22</v>
      </c>
      <c r="Q7" s="20" t="s">
        <v>23</v>
      </c>
      <c r="R7" s="14" t="s">
        <v>24</v>
      </c>
      <c r="S7" s="21"/>
      <c r="T7" s="16"/>
      <c r="U7" s="22" t="s">
        <v>24</v>
      </c>
      <c r="V7" s="23"/>
      <c r="W7" s="23"/>
    </row>
    <row r="8" ht="52.5" customHeight="1" spans="2:23" x14ac:dyDescent="0.25">
      <c r="B8" s="13"/>
      <c r="C8" s="13"/>
      <c r="D8" s="13"/>
      <c r="E8" s="14" t="s">
        <v>25</v>
      </c>
      <c r="F8" s="14" t="s">
        <v>26</v>
      </c>
      <c r="G8" s="14" t="s">
        <v>27</v>
      </c>
      <c r="H8" s="14" t="s">
        <v>28</v>
      </c>
      <c r="I8" s="14" t="s">
        <v>29</v>
      </c>
      <c r="J8" s="14" t="s">
        <v>30</v>
      </c>
      <c r="K8" s="14" t="s">
        <v>31</v>
      </c>
      <c r="L8" s="14" t="s">
        <v>32</v>
      </c>
      <c r="M8" s="14" t="s">
        <v>33</v>
      </c>
      <c r="N8" s="14" t="s">
        <v>34</v>
      </c>
      <c r="O8" s="14">
        <v>5</v>
      </c>
      <c r="P8" s="14">
        <v>180</v>
      </c>
      <c r="Q8" s="24"/>
      <c r="R8" s="14">
        <v>238</v>
      </c>
      <c r="S8" s="25" t="s">
        <v>35</v>
      </c>
      <c r="T8" s="25" t="s">
        <v>36</v>
      </c>
      <c r="U8" s="22">
        <v>100</v>
      </c>
      <c r="V8" s="23"/>
      <c r="W8" s="23"/>
    </row>
    <row r="9" ht="14.4" customHeight="1" spans="2:23" x14ac:dyDescent="0.25">
      <c r="B9" s="26" t="s">
        <v>37</v>
      </c>
      <c r="C9" s="26" t="s">
        <v>38</v>
      </c>
      <c r="D9" s="26">
        <v>15</v>
      </c>
      <c r="E9" s="26">
        <v>20</v>
      </c>
      <c r="F9" s="26">
        <v>15</v>
      </c>
      <c r="G9" s="26"/>
      <c r="H9" s="26"/>
      <c r="I9" s="26">
        <v>5</v>
      </c>
      <c r="J9" s="26"/>
      <c r="K9" s="26"/>
      <c r="L9" s="26"/>
      <c r="M9" s="26"/>
      <c r="N9" s="26"/>
      <c r="O9" s="26"/>
      <c r="P9" s="26">
        <v>40</v>
      </c>
      <c r="Q9" s="26">
        <v>3</v>
      </c>
      <c r="R9" s="26">
        <f t="shared" ref="R9:R14" si="0">SUM(E9:Q9)</f>
        <v>83</v>
      </c>
      <c r="S9" s="26">
        <v>15</v>
      </c>
      <c r="T9" s="26"/>
      <c r="U9" s="26">
        <v>15</v>
      </c>
      <c r="V9" s="3"/>
      <c r="W9" s="3"/>
    </row>
    <row r="10" ht="14.4" customHeight="1" spans="2:23" x14ac:dyDescent="0.25">
      <c r="B10" s="26" t="s">
        <v>39</v>
      </c>
      <c r="C10" s="26" t="s">
        <v>40</v>
      </c>
      <c r="D10" s="26">
        <v>15</v>
      </c>
      <c r="E10" s="26"/>
      <c r="F10" s="26">
        <v>15</v>
      </c>
      <c r="G10" s="26"/>
      <c r="H10" s="26"/>
      <c r="I10" s="26"/>
      <c r="J10" s="26">
        <v>5</v>
      </c>
      <c r="K10" s="26"/>
      <c r="L10" s="26"/>
      <c r="M10" s="26"/>
      <c r="N10" s="26"/>
      <c r="O10" s="26"/>
      <c r="P10" s="26">
        <v>40</v>
      </c>
      <c r="Q10" s="26">
        <v>3</v>
      </c>
      <c r="R10" s="26">
        <f t="shared" si="0"/>
        <v>63</v>
      </c>
      <c r="S10" s="26">
        <v>15</v>
      </c>
      <c r="T10" s="26"/>
      <c r="U10" s="26">
        <v>15</v>
      </c>
      <c r="V10" s="3"/>
      <c r="W10" s="3"/>
    </row>
    <row r="11" ht="14.4" customHeight="1" spans="2:23" x14ac:dyDescent="0.25">
      <c r="B11" s="26" t="s">
        <v>41</v>
      </c>
      <c r="C11" s="27" t="s">
        <v>42</v>
      </c>
      <c r="D11" s="26">
        <v>18</v>
      </c>
      <c r="E11" s="26"/>
      <c r="F11" s="26"/>
      <c r="G11" s="26"/>
      <c r="H11" s="26">
        <v>17.5</v>
      </c>
      <c r="I11" s="26"/>
      <c r="J11" s="26"/>
      <c r="K11" s="26">
        <v>20</v>
      </c>
      <c r="L11" s="26"/>
      <c r="M11" s="26"/>
      <c r="N11" s="26"/>
      <c r="O11" s="26">
        <v>5</v>
      </c>
      <c r="P11" s="26"/>
      <c r="Q11" s="26">
        <v>3</v>
      </c>
      <c r="R11" s="26">
        <f t="shared" si="0"/>
        <v>45.5</v>
      </c>
      <c r="S11" s="26"/>
      <c r="T11" s="26">
        <v>18</v>
      </c>
      <c r="U11" s="26">
        <v>19</v>
      </c>
      <c r="V11" s="3"/>
      <c r="W11" s="3"/>
    </row>
    <row r="12" ht="14.4" customHeight="1" spans="2:23" x14ac:dyDescent="0.25">
      <c r="B12" s="26" t="s">
        <v>43</v>
      </c>
      <c r="C12" s="26" t="s">
        <v>44</v>
      </c>
      <c r="D12" s="26">
        <v>17</v>
      </c>
      <c r="E12" s="26"/>
      <c r="F12" s="26"/>
      <c r="G12" s="26">
        <v>20</v>
      </c>
      <c r="H12" s="26">
        <v>17.5</v>
      </c>
      <c r="I12" s="26"/>
      <c r="J12" s="26"/>
      <c r="K12" s="26"/>
      <c r="L12" s="26">
        <v>20</v>
      </c>
      <c r="M12" s="26"/>
      <c r="N12" s="26"/>
      <c r="O12" s="26"/>
      <c r="P12" s="26">
        <v>40</v>
      </c>
      <c r="Q12" s="26">
        <v>3</v>
      </c>
      <c r="R12" s="26">
        <f t="shared" si="0"/>
        <v>100.5</v>
      </c>
      <c r="S12" s="26"/>
      <c r="T12" s="26">
        <v>17</v>
      </c>
      <c r="U12" s="26">
        <v>17</v>
      </c>
      <c r="V12" s="3"/>
      <c r="W12" s="3"/>
    </row>
    <row r="13" ht="14.4" customHeight="1" spans="2:23" x14ac:dyDescent="0.25">
      <c r="B13" s="26" t="s">
        <v>45</v>
      </c>
      <c r="C13" s="26" t="s">
        <v>46</v>
      </c>
      <c r="D13" s="26">
        <v>18</v>
      </c>
      <c r="E13" s="26"/>
      <c r="F13" s="26"/>
      <c r="G13" s="26">
        <v>20</v>
      </c>
      <c r="H13" s="26">
        <v>17.5</v>
      </c>
      <c r="I13" s="26"/>
      <c r="J13" s="26"/>
      <c r="K13" s="26"/>
      <c r="L13" s="26"/>
      <c r="M13" s="26">
        <v>20</v>
      </c>
      <c r="N13" s="26"/>
      <c r="O13" s="26"/>
      <c r="P13" s="26"/>
      <c r="Q13" s="26">
        <v>3</v>
      </c>
      <c r="R13" s="26">
        <f t="shared" si="0"/>
        <v>60.5</v>
      </c>
      <c r="S13" s="26"/>
      <c r="T13" s="26">
        <v>18</v>
      </c>
      <c r="U13" s="26">
        <v>18</v>
      </c>
      <c r="V13" s="3"/>
      <c r="W13" s="3"/>
    </row>
    <row r="14" ht="14.4" customHeight="1" spans="2:23" x14ac:dyDescent="0.25">
      <c r="B14" s="26" t="s">
        <v>47</v>
      </c>
      <c r="C14" s="27" t="s">
        <v>48</v>
      </c>
      <c r="D14" s="26">
        <v>17</v>
      </c>
      <c r="E14" s="26"/>
      <c r="F14" s="26"/>
      <c r="G14" s="26"/>
      <c r="H14" s="26">
        <v>17.5</v>
      </c>
      <c r="I14" s="26"/>
      <c r="J14" s="26"/>
      <c r="K14" s="26"/>
      <c r="L14" s="26"/>
      <c r="M14" s="26"/>
      <c r="N14" s="26">
        <v>20</v>
      </c>
      <c r="O14" s="26"/>
      <c r="P14" s="26">
        <v>60</v>
      </c>
      <c r="Q14" s="26">
        <v>3</v>
      </c>
      <c r="R14" s="26">
        <f t="shared" si="0"/>
        <v>100.5</v>
      </c>
      <c r="S14" s="26"/>
      <c r="T14" s="26">
        <v>17</v>
      </c>
      <c r="U14" s="26">
        <v>17</v>
      </c>
      <c r="V14" s="3"/>
      <c r="W14" s="3"/>
    </row>
    <row r="15" ht="14.4" customHeight="1" spans="2:23" x14ac:dyDescent="0.25">
      <c r="B15" s="26"/>
      <c r="C15" s="26"/>
      <c r="D15" s="26">
        <v>100</v>
      </c>
      <c r="E15" s="26">
        <v>20</v>
      </c>
      <c r="F15" s="26">
        <v>30</v>
      </c>
      <c r="G15" s="26">
        <v>40</v>
      </c>
      <c r="H15" s="26">
        <v>70</v>
      </c>
      <c r="I15" s="26">
        <v>5</v>
      </c>
      <c r="J15" s="26">
        <v>5</v>
      </c>
      <c r="K15" s="26">
        <v>20</v>
      </c>
      <c r="L15" s="26">
        <v>20</v>
      </c>
      <c r="M15" s="26">
        <v>20</v>
      </c>
      <c r="N15" s="26">
        <v>20</v>
      </c>
      <c r="O15" s="26">
        <v>5</v>
      </c>
      <c r="P15" s="26">
        <v>180</v>
      </c>
      <c r="Q15" s="26">
        <v>18</v>
      </c>
      <c r="R15" s="26">
        <f>SUM(R9:R14)</f>
        <v>453</v>
      </c>
      <c r="S15" s="26">
        <v>30</v>
      </c>
      <c r="T15" s="26">
        <v>70</v>
      </c>
      <c r="U15" s="26">
        <v>100</v>
      </c>
      <c r="V15" s="3"/>
      <c r="W15" s="3"/>
    </row>
    <row r="16" ht="29.25" customHeight="1" spans="2:23" x14ac:dyDescent="0.25">
      <c r="B16" s="28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28" t="s">
        <v>50</v>
      </c>
      <c r="P16" s="16"/>
      <c r="Q16" s="29" t="s">
        <v>51</v>
      </c>
      <c r="R16" s="30" t="s">
        <v>24</v>
      </c>
      <c r="S16" s="31"/>
      <c r="T16" s="17"/>
      <c r="U16" s="17"/>
      <c r="V16" s="3"/>
      <c r="W16" s="3"/>
    </row>
    <row r="17" ht="14.4" customHeight="1" spans="2:21" x14ac:dyDescent="0.25">
      <c r="B17" s="32" t="s">
        <v>52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6"/>
      <c r="S17" s="33" t="s">
        <v>53</v>
      </c>
      <c r="T17" s="17"/>
      <c r="U17" s="16"/>
    </row>
    <row r="18" ht="14.4" customHeight="1" spans="2:21" x14ac:dyDescent="0.25">
      <c r="B18" s="34" t="s">
        <v>54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6"/>
    </row>
    <row r="19" ht="14.4" customHeight="1" spans="2:2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1" ht="15.75" customHeight="1" x14ac:dyDescent="0.25"/>
    <row r="22" ht="15.75" customHeight="1" x14ac:dyDescent="0.25"/>
    <row r="23" ht="15.75" customHeight="1" spans="2:21" x14ac:dyDescent="0.25">
      <c r="B23" s="3"/>
      <c r="C23" s="35" t="s">
        <v>55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">
    <mergeCell ref="C1:U1"/>
    <mergeCell ref="C2:U2"/>
    <mergeCell ref="C3:U3"/>
    <mergeCell ref="C5:U5"/>
    <mergeCell ref="E7:F7"/>
    <mergeCell ref="I7:N7"/>
    <mergeCell ref="S7:T7"/>
    <mergeCell ref="Q7:Q8"/>
    <mergeCell ref="B16:N16"/>
    <mergeCell ref="O16:P16"/>
    <mergeCell ref="S16:U16"/>
    <mergeCell ref="B17:R17"/>
    <mergeCell ref="S17:U17"/>
    <mergeCell ref="B18:U18"/>
    <mergeCell ref="C23:U2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 zoomScale="100" zoomScaleNormal="100"/>
  </sheetViews>
  <sheetFormatPr defaultRowHeight="15" outlineLevelRow="0" outlineLevelCol="0" x14ac:dyDescent="0" defaultColWidth="14.44140625"/>
  <cols>
    <col min="1" max="2" width="8" customWidth="1"/>
    <col min="3" max="3" width="41.5546875" customWidth="1"/>
    <col min="4" max="4" width="15.5546875" customWidth="1"/>
    <col min="5" max="5" width="32.5546875" customWidth="1"/>
    <col min="6" max="20" width="8" customWidth="1"/>
  </cols>
  <sheetData>
    <row r="1" ht="18" customHeight="1" spans="1:20" x14ac:dyDescent="0.25">
      <c r="A1" s="27"/>
      <c r="B1" s="4" t="s">
        <v>12</v>
      </c>
      <c r="C1" s="5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18" customHeight="1" spans="1:20" x14ac:dyDescent="0.25">
      <c r="A2" s="27"/>
      <c r="B2" s="7" t="s">
        <v>13</v>
      </c>
      <c r="C2" s="5"/>
      <c r="D2" s="5"/>
      <c r="E2" s="5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18" customHeight="1" spans="1:20" x14ac:dyDescent="0.25">
      <c r="A3" s="9" t="s">
        <v>56</v>
      </c>
      <c r="B3" s="5"/>
      <c r="C3" s="5"/>
      <c r="D3" s="5"/>
      <c r="E3" s="5"/>
      <c r="F3" s="9"/>
      <c r="G3" s="9"/>
      <c r="H3" s="9"/>
      <c r="I3" s="9"/>
      <c r="J3" s="9"/>
      <c r="K3" s="9"/>
      <c r="L3" s="9"/>
      <c r="M3" s="9"/>
      <c r="N3" s="9"/>
      <c r="O3" s="9"/>
      <c r="P3" s="36"/>
      <c r="Q3" s="36"/>
      <c r="R3" s="36"/>
      <c r="S3" s="10"/>
      <c r="T3" s="10"/>
    </row>
    <row r="4" ht="14.4" customHeight="1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8.75" customHeight="1" spans="1:20" x14ac:dyDescent="0.25">
      <c r="A5" s="3"/>
      <c r="B5" s="37" t="s">
        <v>57</v>
      </c>
      <c r="C5" s="38"/>
      <c r="D5" s="38"/>
      <c r="E5" s="38"/>
      <c r="F5" s="39"/>
      <c r="G5" s="39"/>
      <c r="H5" s="39"/>
      <c r="I5" s="39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57" customHeight="1" spans="1:20" x14ac:dyDescent="0.25">
      <c r="A7" s="3"/>
      <c r="B7" s="40" t="s">
        <v>58</v>
      </c>
      <c r="C7" s="40" t="s">
        <v>59</v>
      </c>
      <c r="D7" s="41" t="s">
        <v>60</v>
      </c>
      <c r="E7" s="40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37.5" customHeight="1" spans="1:20" x14ac:dyDescent="0.25">
      <c r="A8" s="3"/>
      <c r="B8" s="42" t="s">
        <v>62</v>
      </c>
      <c r="C8" s="43" t="s">
        <v>63</v>
      </c>
      <c r="D8" s="44" t="s">
        <v>64</v>
      </c>
      <c r="E8" s="42" t="s">
        <v>65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8.75" customHeight="1" spans="1:20" x14ac:dyDescent="0.25">
      <c r="A9" s="3"/>
      <c r="B9" s="45"/>
      <c r="C9" s="43"/>
      <c r="D9" s="5"/>
      <c r="E9" s="46" t="s">
        <v>66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8.75" customHeight="1" spans="1:20" x14ac:dyDescent="0.25">
      <c r="A10" s="3"/>
      <c r="B10" s="45"/>
      <c r="C10" s="43" t="s">
        <v>67</v>
      </c>
      <c r="D10" s="5"/>
      <c r="E10" s="4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8.75" customHeight="1" spans="1:20" x14ac:dyDescent="0.25">
      <c r="A11" s="3"/>
      <c r="B11" s="45"/>
      <c r="C11" s="47" t="s">
        <v>68</v>
      </c>
      <c r="D11" s="5"/>
      <c r="E11" s="4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8.75" customHeight="1" spans="1:20" x14ac:dyDescent="0.25">
      <c r="A12" s="3"/>
      <c r="B12" s="24"/>
      <c r="C12" s="43" t="s">
        <v>69</v>
      </c>
      <c r="D12" s="5"/>
      <c r="E12" s="46" t="s">
        <v>70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8.75" customHeight="1" spans="1:20" x14ac:dyDescent="0.25">
      <c r="A13" s="3"/>
      <c r="B13" s="42" t="s">
        <v>71</v>
      </c>
      <c r="C13" s="43" t="s">
        <v>63</v>
      </c>
      <c r="D13" s="5"/>
      <c r="E13" s="46" t="s">
        <v>72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8.75" customHeight="1" spans="1:20" x14ac:dyDescent="0.25">
      <c r="A14" s="3"/>
      <c r="B14" s="45"/>
      <c r="C14" s="43" t="s">
        <v>73</v>
      </c>
      <c r="D14" s="5"/>
      <c r="E14" s="46" t="s">
        <v>74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8.75" customHeight="1" spans="1:20" x14ac:dyDescent="0.25">
      <c r="A15" s="3"/>
      <c r="B15" s="45"/>
      <c r="C15" s="43" t="s">
        <v>67</v>
      </c>
      <c r="D15" s="5"/>
      <c r="E15" s="4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8.75" customHeight="1" spans="2:5" x14ac:dyDescent="0.25">
      <c r="B16" s="45"/>
      <c r="C16" s="47" t="s">
        <v>68</v>
      </c>
      <c r="D16" s="5"/>
      <c r="E16" s="46"/>
    </row>
    <row r="17" ht="18.75" customHeight="1" spans="2:5" x14ac:dyDescent="0.25">
      <c r="B17" s="24"/>
      <c r="C17" s="43" t="s">
        <v>69</v>
      </c>
      <c r="D17" s="5"/>
      <c r="E17" s="48"/>
    </row>
    <row r="18" ht="18.75" customHeight="1" spans="2:5" x14ac:dyDescent="0.25">
      <c r="B18" s="49" t="s">
        <v>75</v>
      </c>
      <c r="C18" s="43" t="s">
        <v>63</v>
      </c>
      <c r="D18" s="50" t="s">
        <v>76</v>
      </c>
      <c r="E18" s="48"/>
    </row>
    <row r="19" ht="18.75" customHeight="1" spans="2:5" x14ac:dyDescent="0.25">
      <c r="B19" s="45"/>
      <c r="C19" s="43" t="s">
        <v>73</v>
      </c>
      <c r="D19" s="51"/>
      <c r="E19" s="48"/>
    </row>
    <row r="20" ht="18.75" customHeight="1" spans="2:5" x14ac:dyDescent="0.25">
      <c r="B20" s="45"/>
      <c r="C20" s="43" t="s">
        <v>67</v>
      </c>
      <c r="D20" s="51"/>
      <c r="E20" s="48"/>
    </row>
    <row r="21" ht="18.75" customHeight="1" spans="2:5" x14ac:dyDescent="0.25">
      <c r="B21" s="45"/>
      <c r="C21" s="47" t="s">
        <v>68</v>
      </c>
      <c r="D21" s="51"/>
      <c r="E21" s="46"/>
    </row>
    <row r="22" ht="18.75" customHeight="1" spans="2:5" x14ac:dyDescent="0.25">
      <c r="B22" s="24"/>
      <c r="C22" s="43" t="s">
        <v>69</v>
      </c>
      <c r="D22" s="51"/>
      <c r="E22" s="48"/>
    </row>
    <row r="23" ht="18.75" customHeight="1" spans="2:5" x14ac:dyDescent="0.25">
      <c r="B23" s="49" t="s">
        <v>77</v>
      </c>
      <c r="C23" s="43" t="s">
        <v>63</v>
      </c>
      <c r="D23" s="51"/>
      <c r="E23" s="48"/>
    </row>
    <row r="24" ht="18.75" customHeight="1" spans="2:5" x14ac:dyDescent="0.25">
      <c r="B24" s="45"/>
      <c r="C24" s="43" t="s">
        <v>73</v>
      </c>
      <c r="D24" s="51"/>
      <c r="E24" s="48"/>
    </row>
    <row r="25" ht="18.75" customHeight="1" spans="2:5" x14ac:dyDescent="0.25">
      <c r="B25" s="45"/>
      <c r="C25" s="47" t="s">
        <v>68</v>
      </c>
      <c r="D25" s="51"/>
      <c r="E25" s="46"/>
    </row>
    <row r="26" ht="18.75" customHeight="1" spans="2:5" x14ac:dyDescent="0.25">
      <c r="B26" s="45"/>
      <c r="C26" s="43" t="s">
        <v>67</v>
      </c>
      <c r="D26" s="51"/>
      <c r="E26" s="48"/>
    </row>
    <row r="27" ht="18.75" customHeight="1" spans="2:5" x14ac:dyDescent="0.25">
      <c r="B27" s="24"/>
      <c r="C27" s="43" t="s">
        <v>69</v>
      </c>
      <c r="D27" s="51"/>
      <c r="E27" s="48"/>
    </row>
    <row r="28" ht="18.75" customHeight="1" spans="2:5" x14ac:dyDescent="0.25">
      <c r="B28" s="52" t="s">
        <v>78</v>
      </c>
      <c r="C28" s="43" t="s">
        <v>63</v>
      </c>
      <c r="D28" s="51"/>
      <c r="E28" s="48"/>
    </row>
    <row r="29" ht="18.75" customHeight="1" spans="2:5" x14ac:dyDescent="0.25">
      <c r="B29" s="45"/>
      <c r="C29" s="43" t="s">
        <v>73</v>
      </c>
      <c r="D29" s="51"/>
      <c r="E29" s="48"/>
    </row>
    <row r="30" ht="18.75" customHeight="1" spans="2:5" x14ac:dyDescent="0.25">
      <c r="B30" s="45"/>
      <c r="C30" s="43" t="s">
        <v>67</v>
      </c>
      <c r="D30" s="51"/>
      <c r="E30" s="48"/>
    </row>
    <row r="31" ht="18.75" customHeight="1" spans="2:5" x14ac:dyDescent="0.25">
      <c r="B31" s="24"/>
      <c r="C31" s="43" t="s">
        <v>69</v>
      </c>
      <c r="D31" s="51"/>
      <c r="E31" s="53"/>
    </row>
    <row r="32" ht="18.75" customHeight="1" spans="2:5" x14ac:dyDescent="0.25">
      <c r="B32" s="54" t="s">
        <v>79</v>
      </c>
      <c r="C32" s="43" t="s">
        <v>63</v>
      </c>
      <c r="D32" s="51"/>
      <c r="E32" s="48"/>
    </row>
    <row r="33" ht="18.75" customHeight="1" spans="2:5" x14ac:dyDescent="0.25">
      <c r="B33" s="45"/>
      <c r="C33" s="43" t="s">
        <v>73</v>
      </c>
      <c r="D33" s="51"/>
      <c r="E33" s="48"/>
    </row>
    <row r="34" ht="18.75" customHeight="1" spans="2:5" x14ac:dyDescent="0.25">
      <c r="B34" s="45"/>
      <c r="C34" s="43" t="s">
        <v>67</v>
      </c>
      <c r="D34" s="51"/>
      <c r="E34" s="55"/>
    </row>
    <row r="35" ht="18.75" customHeight="1" spans="2:5" x14ac:dyDescent="0.25">
      <c r="B35" s="45"/>
      <c r="C35" s="43" t="s">
        <v>68</v>
      </c>
      <c r="D35" s="51"/>
      <c r="E35" s="55"/>
    </row>
    <row r="36" ht="18.75" customHeight="1" spans="2:5" x14ac:dyDescent="0.25">
      <c r="B36" s="24"/>
      <c r="C36" s="43" t="s">
        <v>69</v>
      </c>
      <c r="D36" s="56"/>
      <c r="E36" s="57"/>
    </row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B1:E1"/>
    <mergeCell ref="B2:E2"/>
    <mergeCell ref="A3:E3"/>
    <mergeCell ref="B5:E5"/>
    <mergeCell ref="B8:B12"/>
    <mergeCell ref="D8:D17"/>
    <mergeCell ref="B13:B17"/>
    <mergeCell ref="B18:B22"/>
    <mergeCell ref="D18:D36"/>
    <mergeCell ref="B23:B27"/>
    <mergeCell ref="B28:B31"/>
    <mergeCell ref="B32:B36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90"/>
  <sheetViews>
    <sheetView workbookViewId="0" zoomScale="100" zoomScaleNormal="100">
      <pane xSplit="3" topLeftCell="D1" activePane="topRight" state="frozen"/>
      <selection pane="topRight" activeCell="CC12" sqref="CC12"/>
    </sheetView>
  </sheetViews>
  <sheetFormatPr defaultRowHeight="15" outlineLevelRow="0" outlineLevelCol="0" x14ac:dyDescent="0" defaultColWidth="14.44140625"/>
  <cols>
    <col min="1" max="1" width="3.5546875" customWidth="1"/>
    <col min="2" max="2" width="7" customWidth="1"/>
    <col min="3" max="3" width="27.6640625" customWidth="1"/>
    <col min="4" max="4" width="9.88671875" customWidth="1"/>
    <col min="5" max="5" width="8" customWidth="1"/>
    <col min="6" max="6" width="9.33203125" customWidth="1"/>
    <col min="7" max="7" width="5.88671875" customWidth="1"/>
    <col min="8" max="8" width="4.33203125" customWidth="1"/>
    <col min="9" max="9" width="6.5546875" customWidth="1"/>
    <col min="10" max="10" width="5.6640625" customWidth="1"/>
    <col min="11" max="13" width="7.5546875" customWidth="1"/>
    <col min="14" max="14" width="5.44140625" customWidth="1"/>
    <col min="15" max="15" width="6" customWidth="1"/>
    <col min="16" max="16" width="8.88671875" customWidth="1"/>
    <col min="17" max="29" width="4.6640625" customWidth="1"/>
    <col min="30" max="30" width="9.5546875" customWidth="1"/>
    <col min="31" max="31" width="7.5546875" customWidth="1"/>
    <col min="32" max="34" width="5" customWidth="1"/>
    <col min="35" max="35" width="4.88671875" customWidth="1"/>
    <col min="36" max="39" width="5.88671875" customWidth="1"/>
    <col min="40" max="40" width="6.6640625" customWidth="1"/>
    <col min="41" max="41" width="4.109375" customWidth="1"/>
    <col min="42" max="42" width="6.109375" customWidth="1"/>
    <col min="43" max="43" width="5.88671875" customWidth="1"/>
    <col min="44" max="44" width="6.33203125" customWidth="1"/>
    <col min="45" max="45" width="5.109375" customWidth="1"/>
    <col min="46" max="46" width="6.5546875" customWidth="1"/>
    <col min="47" max="47" width="5.44140625" customWidth="1"/>
    <col min="48" max="48" width="6" customWidth="1"/>
    <col min="49" max="49" width="5.88671875" customWidth="1"/>
    <col min="50" max="50" width="5.5546875" customWidth="1"/>
    <col min="51" max="51" width="5.33203125" customWidth="1"/>
    <col min="52" max="52" width="4.5546875" customWidth="1"/>
    <col min="53" max="55" width="5.33203125" customWidth="1"/>
    <col min="56" max="56" width="5" customWidth="1"/>
    <col min="57" max="57" width="7.5546875" customWidth="1"/>
    <col min="58" max="59" width="8.5546875" customWidth="1"/>
    <col min="60" max="60" width="5.44140625" customWidth="1"/>
    <col min="61" max="61" width="5.5546875" customWidth="1"/>
    <col min="62" max="62" width="5.6640625" customWidth="1"/>
    <col min="63" max="63" width="5.5546875" customWidth="1"/>
    <col min="64" max="64" width="6.44140625" customWidth="1"/>
    <col min="65" max="69" width="5.33203125" customWidth="1"/>
    <col min="70" max="70" width="5.109375" customWidth="1"/>
    <col min="71" max="71" width="7.44140625" customWidth="1"/>
    <col min="72" max="72" width="7.33203125" customWidth="1"/>
    <col min="73" max="73" width="5" customWidth="1"/>
    <col min="74" max="74" width="8.44140625" customWidth="1"/>
    <col min="75" max="75" width="6.6640625" customWidth="1"/>
    <col min="76" max="76" width="5.5546875" customWidth="1"/>
    <col min="77" max="77" width="7.33203125" customWidth="1"/>
    <col min="78" max="78" width="6" customWidth="1"/>
    <col min="79" max="81" width="6.5546875" customWidth="1"/>
    <col min="82" max="82" width="6" customWidth="1"/>
    <col min="83" max="83" width="6.109375" customWidth="1"/>
    <col min="84" max="84" width="7" customWidth="1"/>
    <col min="85" max="85" width="7.109375" customWidth="1"/>
  </cols>
  <sheetData>
    <row r="1" ht="27.6" customHeight="1" spans="1:73" x14ac:dyDescent="0.25">
      <c r="A1" s="58"/>
      <c r="B1" s="59"/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</row>
    <row r="2" ht="27.6" customHeight="1" spans="1:73" x14ac:dyDescent="0.25">
      <c r="A2" s="62" t="s">
        <v>80</v>
      </c>
      <c r="B2" s="63" t="s">
        <v>81</v>
      </c>
      <c r="C2" s="64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</row>
    <row r="3" ht="44.25" customHeight="1" spans="1:73" x14ac:dyDescent="0.25">
      <c r="A3" s="65"/>
      <c r="B3" s="66" t="s">
        <v>82</v>
      </c>
      <c r="C3" s="17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</row>
    <row r="4" ht="24.75" customHeight="1" spans="1:73" x14ac:dyDescent="0.25">
      <c r="A4" s="65"/>
      <c r="B4" s="68"/>
      <c r="C4" s="69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</row>
    <row r="5" ht="40.5" customHeight="1" spans="1:85" x14ac:dyDescent="0.25">
      <c r="A5" s="70"/>
      <c r="B5" s="71"/>
      <c r="C5" s="72" t="s">
        <v>83</v>
      </c>
      <c r="D5" s="73" t="s">
        <v>84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5"/>
      <c r="R5" s="76" t="s">
        <v>85</v>
      </c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6" t="s">
        <v>86</v>
      </c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6" t="s">
        <v>87</v>
      </c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8" t="s">
        <v>88</v>
      </c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6"/>
      <c r="BV5" s="79" t="s">
        <v>89</v>
      </c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</row>
    <row r="6" ht="60" customHeight="1" spans="1:85" x14ac:dyDescent="0.25">
      <c r="A6" s="80"/>
      <c r="B6" s="81"/>
      <c r="C6" s="82" t="s">
        <v>90</v>
      </c>
      <c r="D6" s="83" t="s">
        <v>91</v>
      </c>
      <c r="E6" s="84" t="s">
        <v>92</v>
      </c>
      <c r="F6" s="85" t="s">
        <v>93</v>
      </c>
      <c r="G6" s="86" t="s">
        <v>94</v>
      </c>
      <c r="H6" s="85" t="s">
        <v>95</v>
      </c>
      <c r="I6" s="85" t="s">
        <v>96</v>
      </c>
      <c r="J6" s="87" t="s">
        <v>97</v>
      </c>
      <c r="K6" s="85" t="s">
        <v>98</v>
      </c>
      <c r="L6" s="85" t="s">
        <v>99</v>
      </c>
      <c r="M6" s="85" t="s">
        <v>100</v>
      </c>
      <c r="N6" s="88" t="s">
        <v>11</v>
      </c>
      <c r="O6" s="85" t="s">
        <v>101</v>
      </c>
      <c r="P6" s="85" t="s">
        <v>102</v>
      </c>
      <c r="Q6" s="89" t="s">
        <v>103</v>
      </c>
      <c r="R6" s="85" t="s">
        <v>93</v>
      </c>
      <c r="S6" s="86" t="s">
        <v>94</v>
      </c>
      <c r="T6" s="85" t="s">
        <v>104</v>
      </c>
      <c r="U6" s="85" t="s">
        <v>105</v>
      </c>
      <c r="V6" s="87" t="s">
        <v>106</v>
      </c>
      <c r="W6" s="85" t="s">
        <v>107</v>
      </c>
      <c r="X6" s="85" t="s">
        <v>108</v>
      </c>
      <c r="Y6" s="85" t="s">
        <v>109</v>
      </c>
      <c r="Z6" s="88" t="s">
        <v>11</v>
      </c>
      <c r="AA6" s="85" t="s">
        <v>110</v>
      </c>
      <c r="AB6" s="85" t="s">
        <v>102</v>
      </c>
      <c r="AC6" s="89" t="s">
        <v>103</v>
      </c>
      <c r="AD6" s="90" t="s">
        <v>111</v>
      </c>
      <c r="AE6" s="91" t="s">
        <v>112</v>
      </c>
      <c r="AF6" s="87" t="s">
        <v>113</v>
      </c>
      <c r="AG6" s="84" t="s">
        <v>114</v>
      </c>
      <c r="AH6" s="85" t="s">
        <v>115</v>
      </c>
      <c r="AI6" s="86" t="s">
        <v>116</v>
      </c>
      <c r="AJ6" s="92" t="s">
        <v>117</v>
      </c>
      <c r="AK6" s="92" t="s">
        <v>118</v>
      </c>
      <c r="AL6" s="92" t="s">
        <v>119</v>
      </c>
      <c r="AM6" s="92" t="s">
        <v>120</v>
      </c>
      <c r="AN6" s="93" t="s">
        <v>11</v>
      </c>
      <c r="AO6" s="94" t="s">
        <v>121</v>
      </c>
      <c r="AP6" s="95" t="s">
        <v>122</v>
      </c>
      <c r="AQ6" s="86" t="s">
        <v>123</v>
      </c>
      <c r="AR6" s="95" t="s">
        <v>102</v>
      </c>
      <c r="AS6" s="89" t="s">
        <v>103</v>
      </c>
      <c r="AT6" s="90" t="s">
        <v>111</v>
      </c>
      <c r="AU6" s="91" t="s">
        <v>124</v>
      </c>
      <c r="AV6" s="87" t="s">
        <v>125</v>
      </c>
      <c r="AW6" s="84" t="s">
        <v>126</v>
      </c>
      <c r="AX6" s="85" t="s">
        <v>127</v>
      </c>
      <c r="AY6" s="86" t="s">
        <v>128</v>
      </c>
      <c r="AZ6" s="87" t="s">
        <v>129</v>
      </c>
      <c r="BA6" s="86" t="s">
        <v>130</v>
      </c>
      <c r="BB6" s="92" t="s">
        <v>131</v>
      </c>
      <c r="BC6" s="92" t="s">
        <v>132</v>
      </c>
      <c r="BD6" s="93" t="s">
        <v>11</v>
      </c>
      <c r="BE6" s="94" t="s">
        <v>133</v>
      </c>
      <c r="BF6" s="95" t="s">
        <v>102</v>
      </c>
      <c r="BG6" s="89" t="s">
        <v>103</v>
      </c>
      <c r="BH6" s="96" t="s">
        <v>111</v>
      </c>
      <c r="BI6" s="97" t="s">
        <v>134</v>
      </c>
      <c r="BJ6" s="98" t="s">
        <v>135</v>
      </c>
      <c r="BK6" s="97" t="s">
        <v>136</v>
      </c>
      <c r="BL6" s="99" t="s">
        <v>137</v>
      </c>
      <c r="BM6" s="97" t="s">
        <v>138</v>
      </c>
      <c r="BN6" s="86" t="s">
        <v>139</v>
      </c>
      <c r="BO6" s="86" t="s">
        <v>140</v>
      </c>
      <c r="BP6" s="86" t="s">
        <v>141</v>
      </c>
      <c r="BQ6" s="86" t="s">
        <v>142</v>
      </c>
      <c r="BR6" s="100" t="s">
        <v>11</v>
      </c>
      <c r="BS6" s="101" t="s">
        <v>143</v>
      </c>
      <c r="BT6" s="97" t="s">
        <v>102</v>
      </c>
      <c r="BU6" s="89" t="s">
        <v>103</v>
      </c>
      <c r="BV6" s="90" t="s">
        <v>111</v>
      </c>
      <c r="BW6" s="91" t="s">
        <v>144</v>
      </c>
      <c r="BX6" s="85" t="s">
        <v>145</v>
      </c>
      <c r="BY6" s="86" t="s">
        <v>146</v>
      </c>
      <c r="BZ6" s="87" t="s">
        <v>147</v>
      </c>
      <c r="CA6" s="86" t="s">
        <v>148</v>
      </c>
      <c r="CB6" s="92" t="s">
        <v>149</v>
      </c>
      <c r="CC6" s="92" t="s">
        <v>150</v>
      </c>
      <c r="CD6" s="93" t="s">
        <v>11</v>
      </c>
      <c r="CE6" s="94" t="s">
        <v>151</v>
      </c>
      <c r="CF6" s="95" t="s">
        <v>102</v>
      </c>
      <c r="CG6" s="102" t="s">
        <v>152</v>
      </c>
    </row>
    <row r="7" ht="36" customHeight="1" spans="1:85" x14ac:dyDescent="0.25">
      <c r="A7" s="70"/>
      <c r="B7" s="103"/>
      <c r="C7" s="51"/>
      <c r="D7" s="45"/>
      <c r="E7" s="104"/>
      <c r="F7" s="45"/>
      <c r="G7" s="45"/>
      <c r="H7" s="45"/>
      <c r="I7" s="45"/>
      <c r="J7" s="45"/>
      <c r="K7" s="45"/>
      <c r="L7" s="99"/>
      <c r="M7" s="99"/>
      <c r="N7" s="45"/>
      <c r="O7" s="45"/>
      <c r="P7" s="45"/>
      <c r="Q7" s="51"/>
      <c r="R7" s="45"/>
      <c r="S7" s="45"/>
      <c r="T7" s="45"/>
      <c r="U7" s="45"/>
      <c r="V7" s="45"/>
      <c r="W7" s="45"/>
      <c r="X7" s="99"/>
      <c r="Y7" s="99"/>
      <c r="Z7" s="45"/>
      <c r="AA7" s="45"/>
      <c r="AB7" s="45"/>
      <c r="AC7" s="51"/>
      <c r="AD7" s="105">
        <v>17.5</v>
      </c>
      <c r="AE7" s="106"/>
      <c r="AF7" s="45"/>
      <c r="AG7" s="104"/>
      <c r="AH7" s="45"/>
      <c r="AI7" s="45"/>
      <c r="AJ7" s="97"/>
      <c r="AK7" s="97"/>
      <c r="AL7" s="97"/>
      <c r="AM7" s="97"/>
      <c r="AN7" s="45"/>
      <c r="AO7" s="45"/>
      <c r="AP7" s="45"/>
      <c r="AQ7" s="45"/>
      <c r="AR7" s="45"/>
      <c r="AS7" s="51"/>
      <c r="AT7" s="105">
        <v>17.5</v>
      </c>
      <c r="AU7" s="106"/>
      <c r="AV7" s="45"/>
      <c r="AW7" s="104"/>
      <c r="AX7" s="45"/>
      <c r="AY7" s="45"/>
      <c r="AZ7" s="45"/>
      <c r="BA7" s="45"/>
      <c r="BB7" s="97"/>
      <c r="BC7" s="97"/>
      <c r="BD7" s="45"/>
      <c r="BE7" s="45"/>
      <c r="BF7" s="45"/>
      <c r="BG7" s="51"/>
      <c r="BH7" s="105">
        <v>17.5</v>
      </c>
      <c r="BI7" s="45"/>
      <c r="BJ7" s="105">
        <v>20</v>
      </c>
      <c r="BK7" s="45"/>
      <c r="BL7" s="45"/>
      <c r="BM7" s="45"/>
      <c r="BN7" s="97"/>
      <c r="BO7" s="97"/>
      <c r="BP7" s="97"/>
      <c r="BQ7" s="97"/>
      <c r="BR7" s="45"/>
      <c r="BS7" s="45"/>
      <c r="BT7" s="45"/>
      <c r="BU7" s="51"/>
      <c r="BV7" s="105">
        <v>17.5</v>
      </c>
      <c r="BW7" s="106"/>
      <c r="BX7" s="45"/>
      <c r="BY7" s="45"/>
      <c r="BZ7" s="45"/>
      <c r="CA7" s="45"/>
      <c r="CB7" s="97"/>
      <c r="CC7" s="97"/>
      <c r="CD7" s="45"/>
      <c r="CE7" s="45"/>
      <c r="CF7" s="45"/>
      <c r="CG7" s="107"/>
    </row>
    <row r="8" ht="14.4" customHeight="1" spans="1:85" x14ac:dyDescent="0.25">
      <c r="A8" s="70"/>
      <c r="B8" s="108"/>
      <c r="C8" s="56"/>
      <c r="D8" s="24"/>
      <c r="E8" s="104"/>
      <c r="F8" s="24"/>
      <c r="G8" s="45"/>
      <c r="H8" s="24"/>
      <c r="I8" s="45"/>
      <c r="J8" s="24"/>
      <c r="K8" s="45"/>
      <c r="L8" s="99"/>
      <c r="M8" s="99"/>
      <c r="N8" s="45"/>
      <c r="O8" s="45"/>
      <c r="P8" s="45"/>
      <c r="Q8" s="51"/>
      <c r="R8" s="24"/>
      <c r="S8" s="45"/>
      <c r="T8" s="24"/>
      <c r="U8" s="45"/>
      <c r="V8" s="24"/>
      <c r="W8" s="45"/>
      <c r="X8" s="99"/>
      <c r="Y8" s="99"/>
      <c r="Z8" s="45"/>
      <c r="AA8" s="45"/>
      <c r="AB8" s="45"/>
      <c r="AC8" s="51"/>
      <c r="AD8" s="45"/>
      <c r="AE8" s="106"/>
      <c r="AF8" s="45"/>
      <c r="AG8" s="104"/>
      <c r="AH8" s="24"/>
      <c r="AI8" s="45"/>
      <c r="AJ8" s="97"/>
      <c r="AK8" s="97"/>
      <c r="AL8" s="97"/>
      <c r="AM8" s="97"/>
      <c r="AN8" s="45"/>
      <c r="AO8" s="45"/>
      <c r="AP8" s="45"/>
      <c r="AQ8" s="45"/>
      <c r="AR8" s="45"/>
      <c r="AS8" s="51"/>
      <c r="AT8" s="45"/>
      <c r="AU8" s="106"/>
      <c r="AV8" s="45"/>
      <c r="AW8" s="104"/>
      <c r="AX8" s="24"/>
      <c r="AY8" s="45"/>
      <c r="AZ8" s="24"/>
      <c r="BA8" s="45"/>
      <c r="BB8" s="97"/>
      <c r="BC8" s="97"/>
      <c r="BD8" s="45"/>
      <c r="BE8" s="45"/>
      <c r="BF8" s="45"/>
      <c r="BG8" s="51"/>
      <c r="BH8" s="45"/>
      <c r="BI8" s="45"/>
      <c r="BJ8" s="45"/>
      <c r="BK8" s="45"/>
      <c r="BL8" s="24"/>
      <c r="BM8" s="45"/>
      <c r="BN8" s="97"/>
      <c r="BO8" s="97"/>
      <c r="BP8" s="97"/>
      <c r="BQ8" s="97"/>
      <c r="BR8" s="45"/>
      <c r="BS8" s="45"/>
      <c r="BT8" s="45"/>
      <c r="BU8" s="51"/>
      <c r="BV8" s="45"/>
      <c r="BW8" s="106"/>
      <c r="BX8" s="24"/>
      <c r="BY8" s="45"/>
      <c r="BZ8" s="24"/>
      <c r="CA8" s="45"/>
      <c r="CB8" s="97"/>
      <c r="CC8" s="97"/>
      <c r="CD8" s="45"/>
      <c r="CE8" s="45"/>
      <c r="CF8" s="45"/>
      <c r="CG8" s="107"/>
    </row>
    <row r="9" ht="14.4" customHeight="1" spans="1:85" x14ac:dyDescent="0.25">
      <c r="A9" s="70"/>
      <c r="B9" s="109" t="s">
        <v>153</v>
      </c>
      <c r="C9" s="82" t="s">
        <v>154</v>
      </c>
      <c r="D9" s="83">
        <v>20</v>
      </c>
      <c r="E9" s="104"/>
      <c r="F9" s="83">
        <v>15</v>
      </c>
      <c r="G9" s="45"/>
      <c r="H9" s="83">
        <v>20</v>
      </c>
      <c r="I9" s="45"/>
      <c r="J9" s="87">
        <v>40</v>
      </c>
      <c r="K9" s="45"/>
      <c r="L9" s="99"/>
      <c r="M9" s="99"/>
      <c r="N9" s="45"/>
      <c r="O9" s="45"/>
      <c r="P9" s="45"/>
      <c r="Q9" s="51"/>
      <c r="R9" s="83">
        <v>15</v>
      </c>
      <c r="S9" s="45"/>
      <c r="T9" s="83">
        <v>20</v>
      </c>
      <c r="U9" s="45"/>
      <c r="V9" s="87">
        <v>40</v>
      </c>
      <c r="W9" s="45"/>
      <c r="X9" s="99"/>
      <c r="Y9" s="99"/>
      <c r="Z9" s="45"/>
      <c r="AA9" s="45"/>
      <c r="AB9" s="45"/>
      <c r="AC9" s="51"/>
      <c r="AD9" s="45"/>
      <c r="AE9" s="106"/>
      <c r="AF9" s="45"/>
      <c r="AG9" s="104"/>
      <c r="AH9" s="83">
        <v>20</v>
      </c>
      <c r="AI9" s="45"/>
      <c r="AJ9" s="97"/>
      <c r="AK9" s="97"/>
      <c r="AL9" s="97"/>
      <c r="AM9" s="97"/>
      <c r="AN9" s="45"/>
      <c r="AO9" s="45"/>
      <c r="AP9" s="45"/>
      <c r="AQ9" s="45"/>
      <c r="AR9" s="45"/>
      <c r="AS9" s="51"/>
      <c r="AT9" s="45"/>
      <c r="AU9" s="106"/>
      <c r="AV9" s="45"/>
      <c r="AW9" s="104"/>
      <c r="AX9" s="83">
        <v>20</v>
      </c>
      <c r="AY9" s="45"/>
      <c r="AZ9" s="87">
        <v>80</v>
      </c>
      <c r="BA9" s="45"/>
      <c r="BB9" s="97"/>
      <c r="BC9" s="97"/>
      <c r="BD9" s="45"/>
      <c r="BE9" s="45"/>
      <c r="BF9" s="45"/>
      <c r="BG9" s="51"/>
      <c r="BH9" s="45"/>
      <c r="BI9" s="45"/>
      <c r="BJ9" s="45"/>
      <c r="BK9" s="45"/>
      <c r="BL9" s="83">
        <v>20</v>
      </c>
      <c r="BM9" s="45"/>
      <c r="BN9" s="97"/>
      <c r="BO9" s="97"/>
      <c r="BP9" s="97"/>
      <c r="BQ9" s="97"/>
      <c r="BR9" s="45"/>
      <c r="BS9" s="45"/>
      <c r="BT9" s="45"/>
      <c r="BU9" s="51"/>
      <c r="BV9" s="45"/>
      <c r="BW9" s="106"/>
      <c r="BX9" s="83">
        <v>20</v>
      </c>
      <c r="BY9" s="45"/>
      <c r="BZ9" s="87">
        <v>60</v>
      </c>
      <c r="CA9" s="45"/>
      <c r="CB9" s="97"/>
      <c r="CC9" s="97"/>
      <c r="CD9" s="45"/>
      <c r="CE9" s="45"/>
      <c r="CF9" s="45"/>
      <c r="CG9" s="107"/>
    </row>
    <row r="10" ht="14.4" customHeight="1" spans="1:85" x14ac:dyDescent="0.25">
      <c r="A10" s="70"/>
      <c r="B10" s="108"/>
      <c r="C10" s="51"/>
      <c r="D10" s="45"/>
      <c r="E10" s="104"/>
      <c r="F10" s="45"/>
      <c r="G10" s="45"/>
      <c r="H10" s="45"/>
      <c r="I10" s="45"/>
      <c r="J10" s="45"/>
      <c r="K10" s="45"/>
      <c r="L10" s="99"/>
      <c r="M10" s="99"/>
      <c r="N10" s="45"/>
      <c r="O10" s="45"/>
      <c r="P10" s="45"/>
      <c r="Q10" s="51"/>
      <c r="R10" s="45"/>
      <c r="S10" s="45"/>
      <c r="T10" s="45"/>
      <c r="U10" s="45"/>
      <c r="V10" s="45"/>
      <c r="W10" s="45"/>
      <c r="X10" s="99"/>
      <c r="Y10" s="99"/>
      <c r="Z10" s="45"/>
      <c r="AA10" s="45"/>
      <c r="AB10" s="45"/>
      <c r="AC10" s="51"/>
      <c r="AD10" s="45"/>
      <c r="AE10" s="106"/>
      <c r="AF10" s="45"/>
      <c r="AG10" s="104"/>
      <c r="AH10" s="45"/>
      <c r="AI10" s="45"/>
      <c r="AJ10" s="97"/>
      <c r="AK10" s="97"/>
      <c r="AL10" s="97"/>
      <c r="AM10" s="97"/>
      <c r="AN10" s="45"/>
      <c r="AO10" s="45"/>
      <c r="AP10" s="45"/>
      <c r="AQ10" s="45"/>
      <c r="AR10" s="45"/>
      <c r="AS10" s="51"/>
      <c r="AT10" s="45"/>
      <c r="AU10" s="106"/>
      <c r="AV10" s="45"/>
      <c r="AW10" s="104"/>
      <c r="AX10" s="45"/>
      <c r="AY10" s="45"/>
      <c r="AZ10" s="45"/>
      <c r="BA10" s="45"/>
      <c r="BB10" s="97"/>
      <c r="BC10" s="97"/>
      <c r="BD10" s="45"/>
      <c r="BE10" s="45"/>
      <c r="BF10" s="45"/>
      <c r="BG10" s="51"/>
      <c r="BH10" s="45"/>
      <c r="BI10" s="45"/>
      <c r="BJ10" s="45"/>
      <c r="BK10" s="45"/>
      <c r="BL10" s="45"/>
      <c r="BM10" s="45"/>
      <c r="BN10" s="97"/>
      <c r="BO10" s="97"/>
      <c r="BP10" s="97"/>
      <c r="BQ10" s="97"/>
      <c r="BR10" s="45"/>
      <c r="BS10" s="45"/>
      <c r="BT10" s="45"/>
      <c r="BU10" s="51"/>
      <c r="BV10" s="45"/>
      <c r="BW10" s="106"/>
      <c r="BX10" s="45"/>
      <c r="BY10" s="45"/>
      <c r="BZ10" s="45"/>
      <c r="CA10" s="45"/>
      <c r="CB10" s="97"/>
      <c r="CC10" s="97"/>
      <c r="CD10" s="45"/>
      <c r="CE10" s="45"/>
      <c r="CF10" s="45"/>
      <c r="CG10" s="107"/>
    </row>
    <row r="11" ht="39" customHeight="1" spans="1:85" x14ac:dyDescent="0.25">
      <c r="A11" s="110"/>
      <c r="B11" s="111"/>
      <c r="C11" s="112"/>
      <c r="D11" s="24"/>
      <c r="E11" s="113"/>
      <c r="F11" s="24"/>
      <c r="G11" s="24"/>
      <c r="H11" s="24"/>
      <c r="I11" s="24"/>
      <c r="J11" s="24"/>
      <c r="K11" s="24"/>
      <c r="L11" s="114"/>
      <c r="M11" s="114"/>
      <c r="N11" s="24"/>
      <c r="O11" s="24"/>
      <c r="P11" s="24"/>
      <c r="Q11" s="56"/>
      <c r="R11" s="24"/>
      <c r="S11" s="24"/>
      <c r="T11" s="24"/>
      <c r="U11" s="24"/>
      <c r="V11" s="24"/>
      <c r="W11" s="24"/>
      <c r="X11" s="114"/>
      <c r="Y11" s="114"/>
      <c r="Z11" s="24"/>
      <c r="AA11" s="24"/>
      <c r="AB11" s="24"/>
      <c r="AC11" s="56"/>
      <c r="AD11" s="24"/>
      <c r="AE11" s="115"/>
      <c r="AF11" s="24"/>
      <c r="AG11" s="104"/>
      <c r="AH11" s="24"/>
      <c r="AI11" s="24"/>
      <c r="AJ11" s="116"/>
      <c r="AK11" s="116"/>
      <c r="AL11" s="116"/>
      <c r="AM11" s="116"/>
      <c r="AN11" s="117"/>
      <c r="AO11" s="117"/>
      <c r="AP11" s="117"/>
      <c r="AQ11" s="24"/>
      <c r="AR11" s="117"/>
      <c r="AS11" s="56"/>
      <c r="AT11" s="24"/>
      <c r="AU11" s="115"/>
      <c r="AV11" s="24"/>
      <c r="AW11" s="104"/>
      <c r="AX11" s="24"/>
      <c r="AY11" s="24"/>
      <c r="AZ11" s="24"/>
      <c r="BA11" s="24"/>
      <c r="BB11" s="116"/>
      <c r="BC11" s="116"/>
      <c r="BD11" s="117"/>
      <c r="BE11" s="117"/>
      <c r="BF11" s="117"/>
      <c r="BG11" s="56"/>
      <c r="BH11" s="24"/>
      <c r="BI11" s="24"/>
      <c r="BJ11" s="24"/>
      <c r="BK11" s="24"/>
      <c r="BL11" s="24"/>
      <c r="BM11" s="24"/>
      <c r="BN11" s="116"/>
      <c r="BO11" s="116"/>
      <c r="BP11" s="116"/>
      <c r="BQ11" s="116"/>
      <c r="BR11" s="117"/>
      <c r="BS11" s="117"/>
      <c r="BT11" s="117"/>
      <c r="BU11" s="56"/>
      <c r="BV11" s="24"/>
      <c r="BW11" s="115"/>
      <c r="BX11" s="24"/>
      <c r="BY11" s="24"/>
      <c r="BZ11" s="24"/>
      <c r="CA11" s="24"/>
      <c r="CB11" s="116"/>
      <c r="CC11" s="116"/>
      <c r="CD11" s="117"/>
      <c r="CE11" s="117"/>
      <c r="CF11" s="117"/>
      <c r="CG11" s="107"/>
    </row>
    <row r="12" ht="31.5" customHeight="1" spans="1:85" x14ac:dyDescent="0.25">
      <c r="A12" s="118">
        <v>1</v>
      </c>
      <c r="B12" s="119">
        <v>3201</v>
      </c>
      <c r="C12" s="120" t="s">
        <v>155</v>
      </c>
      <c r="D12" s="121">
        <v>13</v>
      </c>
      <c r="E12" s="122"/>
      <c r="F12" s="123"/>
      <c r="G12" s="122"/>
      <c r="H12" s="124">
        <v>20</v>
      </c>
      <c r="I12" s="122"/>
      <c r="J12" s="122">
        <v>2</v>
      </c>
      <c r="K12" s="122"/>
      <c r="L12" s="122">
        <v>2</v>
      </c>
      <c r="M12" s="122"/>
      <c r="N12" s="122">
        <v>2</v>
      </c>
      <c r="O12" s="122"/>
      <c r="P12" s="125"/>
      <c r="Q12" s="124"/>
      <c r="R12" s="123">
        <v>12</v>
      </c>
      <c r="S12" s="122"/>
      <c r="T12" s="124">
        <v>20</v>
      </c>
      <c r="U12" s="122"/>
      <c r="V12" s="124">
        <v>2</v>
      </c>
      <c r="W12" s="122"/>
      <c r="X12" s="122">
        <v>3</v>
      </c>
      <c r="Y12" s="122"/>
      <c r="Z12" s="124">
        <v>2</v>
      </c>
      <c r="AA12" s="122"/>
      <c r="AB12" s="125"/>
      <c r="AC12" s="124"/>
      <c r="AD12" s="126">
        <v>3</v>
      </c>
      <c r="AE12" s="122"/>
      <c r="AF12" s="127" t="s">
        <v>156</v>
      </c>
      <c r="AG12" s="128"/>
      <c r="AH12" s="124">
        <v>20</v>
      </c>
      <c r="AI12" s="122"/>
      <c r="AJ12" s="122">
        <v>2</v>
      </c>
      <c r="AK12" s="122"/>
      <c r="AL12" s="122">
        <v>3</v>
      </c>
      <c r="AM12" s="122"/>
      <c r="AN12" s="122">
        <v>2</v>
      </c>
      <c r="AO12" s="122"/>
      <c r="AP12" s="125"/>
      <c r="AQ12" s="122"/>
      <c r="AR12" s="125"/>
      <c r="AS12" s="129"/>
      <c r="AT12" s="123">
        <v>4</v>
      </c>
      <c r="AU12" s="122"/>
      <c r="AV12" s="130">
        <v>13</v>
      </c>
      <c r="AW12" s="122"/>
      <c r="AX12" s="124">
        <v>20</v>
      </c>
      <c r="AY12" s="122"/>
      <c r="AZ12" s="122"/>
      <c r="BA12" s="122"/>
      <c r="BB12" s="122">
        <v>3</v>
      </c>
      <c r="BC12" s="122"/>
      <c r="BD12" s="122">
        <v>2</v>
      </c>
      <c r="BE12" s="122"/>
      <c r="BF12" s="125"/>
      <c r="BG12" s="129"/>
      <c r="BH12" s="123">
        <v>5</v>
      </c>
      <c r="BI12" s="122"/>
      <c r="BJ12" s="130"/>
      <c r="BK12" s="122"/>
      <c r="BL12" s="124">
        <v>20</v>
      </c>
      <c r="BM12" s="122"/>
      <c r="BN12" s="122">
        <v>2</v>
      </c>
      <c r="BO12" s="122"/>
      <c r="BP12" s="122">
        <v>3</v>
      </c>
      <c r="BQ12" s="122"/>
      <c r="BR12" s="122">
        <v>2</v>
      </c>
      <c r="BS12" s="122"/>
      <c r="BT12" s="125"/>
      <c r="BU12" s="129"/>
      <c r="BV12" s="123">
        <v>6</v>
      </c>
      <c r="BW12" s="122"/>
      <c r="BX12" s="124">
        <v>20</v>
      </c>
      <c r="BY12" s="122"/>
      <c r="BZ12" s="122">
        <v>2</v>
      </c>
      <c r="CA12" s="122"/>
      <c r="CB12" s="122">
        <v>3</v>
      </c>
      <c r="CC12" s="122"/>
      <c r="CD12" s="122">
        <v>2</v>
      </c>
      <c r="CE12" s="122"/>
      <c r="CF12" s="125"/>
      <c r="CG12" s="129"/>
    </row>
    <row r="13" ht="31.5" customHeight="1" spans="1:85" x14ac:dyDescent="0.25">
      <c r="A13" s="118">
        <v>2</v>
      </c>
      <c r="B13" s="131">
        <v>3202</v>
      </c>
      <c r="C13" s="120" t="s">
        <v>157</v>
      </c>
      <c r="D13" s="121" t="s">
        <v>158</v>
      </c>
      <c r="E13" s="122"/>
      <c r="F13" s="123"/>
      <c r="G13" s="122"/>
      <c r="H13" s="124">
        <v>20</v>
      </c>
      <c r="I13" s="122"/>
      <c r="J13" s="122">
        <v>2</v>
      </c>
      <c r="K13" s="122"/>
      <c r="L13" s="122">
        <v>2</v>
      </c>
      <c r="M13" s="122"/>
      <c r="N13" s="122">
        <v>2</v>
      </c>
      <c r="O13" s="122"/>
      <c r="P13" s="125"/>
      <c r="Q13" s="124"/>
      <c r="R13" s="123">
        <v>13</v>
      </c>
      <c r="S13" s="122"/>
      <c r="T13" s="124">
        <v>20</v>
      </c>
      <c r="U13" s="122"/>
      <c r="V13" s="124">
        <v>2</v>
      </c>
      <c r="W13" s="122"/>
      <c r="X13" s="122">
        <v>2</v>
      </c>
      <c r="Y13" s="122"/>
      <c r="Z13" s="124">
        <v>2</v>
      </c>
      <c r="AA13" s="122"/>
      <c r="AB13" s="125"/>
      <c r="AC13" s="124"/>
      <c r="AD13" s="126">
        <v>16</v>
      </c>
      <c r="AE13" s="122"/>
      <c r="AF13" s="127" t="s">
        <v>156</v>
      </c>
      <c r="AG13" s="128"/>
      <c r="AH13" s="124">
        <v>20</v>
      </c>
      <c r="AI13" s="122"/>
      <c r="AJ13" s="122">
        <v>2</v>
      </c>
      <c r="AK13" s="122"/>
      <c r="AL13" s="122">
        <v>2</v>
      </c>
      <c r="AM13" s="122"/>
      <c r="AN13" s="122">
        <v>2</v>
      </c>
      <c r="AO13" s="122"/>
      <c r="AP13" s="125"/>
      <c r="AQ13" s="122"/>
      <c r="AR13" s="125"/>
      <c r="AS13" s="129"/>
      <c r="AT13" s="123">
        <v>16</v>
      </c>
      <c r="AU13" s="122"/>
      <c r="AV13" s="130">
        <v>14</v>
      </c>
      <c r="AW13" s="122"/>
      <c r="AX13" s="124">
        <v>20</v>
      </c>
      <c r="AY13" s="122"/>
      <c r="AZ13" s="122"/>
      <c r="BA13" s="122"/>
      <c r="BB13" s="122">
        <v>2</v>
      </c>
      <c r="BC13" s="122"/>
      <c r="BD13" s="122">
        <v>2</v>
      </c>
      <c r="BE13" s="122"/>
      <c r="BF13" s="125"/>
      <c r="BG13" s="129"/>
      <c r="BH13" s="123">
        <v>16</v>
      </c>
      <c r="BI13" s="122"/>
      <c r="BJ13" s="130"/>
      <c r="BK13" s="122"/>
      <c r="BL13" s="124">
        <v>20</v>
      </c>
      <c r="BM13" s="122"/>
      <c r="BN13" s="122">
        <v>2</v>
      </c>
      <c r="BO13" s="122"/>
      <c r="BP13" s="122">
        <v>2</v>
      </c>
      <c r="BQ13" s="122"/>
      <c r="BR13" s="122">
        <v>2</v>
      </c>
      <c r="BS13" s="122"/>
      <c r="BT13" s="125"/>
      <c r="BU13" s="129"/>
      <c r="BV13" s="123">
        <v>16</v>
      </c>
      <c r="BW13" s="122"/>
      <c r="BX13" s="124">
        <v>20</v>
      </c>
      <c r="BY13" s="122"/>
      <c r="BZ13" s="122">
        <v>2</v>
      </c>
      <c r="CA13" s="122"/>
      <c r="CB13" s="122">
        <v>2</v>
      </c>
      <c r="CC13" s="122"/>
      <c r="CD13" s="122">
        <v>2</v>
      </c>
      <c r="CE13" s="122"/>
      <c r="CF13" s="125"/>
      <c r="CG13" s="129"/>
    </row>
    <row r="14" ht="31.5" customHeight="1" spans="1:85" x14ac:dyDescent="0.25">
      <c r="A14" s="118">
        <v>3</v>
      </c>
      <c r="B14" s="131">
        <v>3203</v>
      </c>
      <c r="C14" s="120" t="s">
        <v>159</v>
      </c>
      <c r="D14" s="121">
        <v>11</v>
      </c>
      <c r="E14" s="122"/>
      <c r="F14" s="123"/>
      <c r="G14" s="122"/>
      <c r="H14" s="124">
        <v>20</v>
      </c>
      <c r="I14" s="122"/>
      <c r="J14" s="122">
        <v>2</v>
      </c>
      <c r="K14" s="122"/>
      <c r="L14" s="122">
        <v>2</v>
      </c>
      <c r="M14" s="122"/>
      <c r="N14" s="122">
        <v>2</v>
      </c>
      <c r="O14" s="122"/>
      <c r="P14" s="125"/>
      <c r="Q14" s="124"/>
      <c r="R14" s="123">
        <v>14</v>
      </c>
      <c r="S14" s="122"/>
      <c r="T14" s="124">
        <v>20</v>
      </c>
      <c r="U14" s="122"/>
      <c r="V14" s="124">
        <v>2</v>
      </c>
      <c r="W14" s="122"/>
      <c r="X14" s="122">
        <v>4</v>
      </c>
      <c r="Y14" s="122"/>
      <c r="Z14" s="124">
        <v>2</v>
      </c>
      <c r="AA14" s="122"/>
      <c r="AB14" s="125"/>
      <c r="AC14" s="124"/>
      <c r="AD14" s="126">
        <v>12</v>
      </c>
      <c r="AE14" s="122"/>
      <c r="AF14" s="127">
        <v>24</v>
      </c>
      <c r="AG14" s="128"/>
      <c r="AH14" s="124">
        <v>20</v>
      </c>
      <c r="AI14" s="122"/>
      <c r="AJ14" s="122">
        <v>2</v>
      </c>
      <c r="AK14" s="122"/>
      <c r="AL14" s="122">
        <v>4</v>
      </c>
      <c r="AM14" s="122"/>
      <c r="AN14" s="122">
        <v>2</v>
      </c>
      <c r="AO14" s="122"/>
      <c r="AP14" s="125"/>
      <c r="AQ14" s="122"/>
      <c r="AR14" s="125"/>
      <c r="AS14" s="129"/>
      <c r="AT14" s="123">
        <v>12</v>
      </c>
      <c r="AU14" s="122"/>
      <c r="AV14" s="123">
        <v>13</v>
      </c>
      <c r="AW14" s="122"/>
      <c r="AX14" s="124">
        <v>20</v>
      </c>
      <c r="AY14" s="122"/>
      <c r="AZ14" s="122"/>
      <c r="BA14" s="122"/>
      <c r="BB14" s="122">
        <v>4</v>
      </c>
      <c r="BC14" s="122"/>
      <c r="BD14" s="122">
        <v>2</v>
      </c>
      <c r="BE14" s="122"/>
      <c r="BF14" s="125"/>
      <c r="BG14" s="129"/>
      <c r="BH14" s="123">
        <v>12</v>
      </c>
      <c r="BI14" s="122"/>
      <c r="BJ14" s="123"/>
      <c r="BK14" s="122"/>
      <c r="BL14" s="124">
        <v>20</v>
      </c>
      <c r="BM14" s="122"/>
      <c r="BN14" s="122">
        <v>2</v>
      </c>
      <c r="BO14" s="122"/>
      <c r="BP14" s="122">
        <v>4</v>
      </c>
      <c r="BQ14" s="122"/>
      <c r="BR14" s="122">
        <v>2</v>
      </c>
      <c r="BS14" s="122"/>
      <c r="BT14" s="125"/>
      <c r="BU14" s="129"/>
      <c r="BV14" s="123">
        <v>12</v>
      </c>
      <c r="BW14" s="122"/>
      <c r="BX14" s="124">
        <v>20</v>
      </c>
      <c r="BY14" s="122"/>
      <c r="BZ14" s="122">
        <v>2</v>
      </c>
      <c r="CA14" s="122"/>
      <c r="CB14" s="122">
        <v>4</v>
      </c>
      <c r="CC14" s="122"/>
      <c r="CD14" s="122">
        <v>2</v>
      </c>
      <c r="CE14" s="122"/>
      <c r="CF14" s="125"/>
      <c r="CG14" s="129"/>
    </row>
    <row r="15" ht="31.5" customHeight="1" spans="1:85" x14ac:dyDescent="0.25">
      <c r="A15" s="118">
        <v>4</v>
      </c>
      <c r="B15" s="131">
        <v>3204</v>
      </c>
      <c r="C15" s="120" t="s">
        <v>160</v>
      </c>
      <c r="D15" s="121">
        <v>13</v>
      </c>
      <c r="E15" s="122"/>
      <c r="F15" s="123"/>
      <c r="G15" s="122"/>
      <c r="H15" s="124">
        <v>20</v>
      </c>
      <c r="I15" s="122"/>
      <c r="J15" s="122">
        <v>2</v>
      </c>
      <c r="K15" s="122"/>
      <c r="L15" s="122">
        <v>2</v>
      </c>
      <c r="M15" s="122"/>
      <c r="N15" s="122">
        <v>2</v>
      </c>
      <c r="O15" s="122"/>
      <c r="P15" s="125"/>
      <c r="Q15" s="124"/>
      <c r="R15" s="123">
        <v>13</v>
      </c>
      <c r="S15" s="122"/>
      <c r="T15" s="124">
        <v>20</v>
      </c>
      <c r="U15" s="122"/>
      <c r="V15" s="124">
        <v>2</v>
      </c>
      <c r="W15" s="122"/>
      <c r="X15" s="122">
        <v>1</v>
      </c>
      <c r="Y15" s="122"/>
      <c r="Z15" s="124">
        <v>2</v>
      </c>
      <c r="AA15" s="122"/>
      <c r="AB15" s="125"/>
      <c r="AC15" s="124"/>
      <c r="AD15" s="126">
        <v>13</v>
      </c>
      <c r="AE15" s="122"/>
      <c r="AF15" s="127">
        <v>20</v>
      </c>
      <c r="AG15" s="128"/>
      <c r="AH15" s="124">
        <v>20</v>
      </c>
      <c r="AI15" s="122"/>
      <c r="AJ15" s="122">
        <v>2</v>
      </c>
      <c r="AK15" s="122"/>
      <c r="AL15" s="122">
        <v>1</v>
      </c>
      <c r="AM15" s="122"/>
      <c r="AN15" s="122">
        <v>2</v>
      </c>
      <c r="AO15" s="122"/>
      <c r="AP15" s="125"/>
      <c r="AQ15" s="122"/>
      <c r="AR15" s="125"/>
      <c r="AS15" s="129"/>
      <c r="AT15" s="123">
        <v>13</v>
      </c>
      <c r="AU15" s="122"/>
      <c r="AV15" s="123">
        <v>12</v>
      </c>
      <c r="AW15" s="122"/>
      <c r="AX15" s="124">
        <v>20</v>
      </c>
      <c r="AY15" s="122"/>
      <c r="AZ15" s="122"/>
      <c r="BA15" s="122"/>
      <c r="BB15" s="122">
        <v>1</v>
      </c>
      <c r="BC15" s="122"/>
      <c r="BD15" s="122">
        <v>2</v>
      </c>
      <c r="BE15" s="122"/>
      <c r="BF15" s="125"/>
      <c r="BG15" s="129"/>
      <c r="BH15" s="123">
        <v>13</v>
      </c>
      <c r="BI15" s="122"/>
      <c r="BJ15" s="123"/>
      <c r="BK15" s="122"/>
      <c r="BL15" s="124">
        <v>20</v>
      </c>
      <c r="BM15" s="122"/>
      <c r="BN15" s="122">
        <v>2</v>
      </c>
      <c r="BO15" s="122"/>
      <c r="BP15" s="122">
        <v>1</v>
      </c>
      <c r="BQ15" s="122"/>
      <c r="BR15" s="122">
        <v>2</v>
      </c>
      <c r="BS15" s="122"/>
      <c r="BT15" s="125"/>
      <c r="BU15" s="129"/>
      <c r="BV15" s="123">
        <v>13</v>
      </c>
      <c r="BW15" s="122"/>
      <c r="BX15" s="124">
        <v>20</v>
      </c>
      <c r="BY15" s="122"/>
      <c r="BZ15" s="122">
        <v>2</v>
      </c>
      <c r="CA15" s="122"/>
      <c r="CB15" s="122">
        <v>1</v>
      </c>
      <c r="CC15" s="122"/>
      <c r="CD15" s="122">
        <v>2</v>
      </c>
      <c r="CE15" s="122"/>
      <c r="CF15" s="125"/>
      <c r="CG15" s="129"/>
    </row>
    <row r="16" ht="16.5" customHeight="1" spans="1:85" x14ac:dyDescent="0.25">
      <c r="A16" s="118">
        <v>5</v>
      </c>
      <c r="B16" s="131">
        <v>3205</v>
      </c>
      <c r="C16" s="120" t="s">
        <v>161</v>
      </c>
      <c r="D16" s="121">
        <v>16</v>
      </c>
      <c r="E16" s="122"/>
      <c r="F16" s="123"/>
      <c r="G16" s="122"/>
      <c r="H16" s="124">
        <v>20</v>
      </c>
      <c r="I16" s="122"/>
      <c r="J16" s="122">
        <v>2</v>
      </c>
      <c r="K16" s="122"/>
      <c r="L16" s="122">
        <v>2</v>
      </c>
      <c r="M16" s="122"/>
      <c r="N16" s="122">
        <v>2</v>
      </c>
      <c r="O16" s="122"/>
      <c r="P16" s="125"/>
      <c r="Q16" s="124"/>
      <c r="R16" s="123">
        <v>12</v>
      </c>
      <c r="S16" s="122"/>
      <c r="T16" s="124">
        <v>20</v>
      </c>
      <c r="U16" s="122"/>
      <c r="V16" s="124">
        <v>2</v>
      </c>
      <c r="W16" s="122"/>
      <c r="X16" s="122">
        <v>3</v>
      </c>
      <c r="Y16" s="122"/>
      <c r="Z16" s="124">
        <v>2</v>
      </c>
      <c r="AA16" s="122"/>
      <c r="AB16" s="125"/>
      <c r="AC16" s="124"/>
      <c r="AD16" s="126">
        <v>11</v>
      </c>
      <c r="AE16" s="122"/>
      <c r="AF16" s="127">
        <v>22</v>
      </c>
      <c r="AG16" s="128"/>
      <c r="AH16" s="124">
        <v>20</v>
      </c>
      <c r="AI16" s="122"/>
      <c r="AJ16" s="122">
        <v>2</v>
      </c>
      <c r="AK16" s="122"/>
      <c r="AL16" s="122">
        <v>3</v>
      </c>
      <c r="AM16" s="122"/>
      <c r="AN16" s="122">
        <v>2</v>
      </c>
      <c r="AO16" s="122"/>
      <c r="AP16" s="125"/>
      <c r="AQ16" s="122"/>
      <c r="AR16" s="125"/>
      <c r="AS16" s="129"/>
      <c r="AT16" s="123">
        <v>11</v>
      </c>
      <c r="AU16" s="122"/>
      <c r="AV16" s="123">
        <v>11</v>
      </c>
      <c r="AW16" s="122"/>
      <c r="AX16" s="124">
        <v>20</v>
      </c>
      <c r="AY16" s="122"/>
      <c r="AZ16" s="122"/>
      <c r="BA16" s="122"/>
      <c r="BB16" s="122">
        <v>3</v>
      </c>
      <c r="BC16" s="122"/>
      <c r="BD16" s="122">
        <v>2</v>
      </c>
      <c r="BE16" s="122"/>
      <c r="BF16" s="125"/>
      <c r="BG16" s="129"/>
      <c r="BH16" s="123">
        <v>11</v>
      </c>
      <c r="BI16" s="122"/>
      <c r="BJ16" s="123"/>
      <c r="BK16" s="122"/>
      <c r="BL16" s="124">
        <v>20</v>
      </c>
      <c r="BM16" s="122"/>
      <c r="BN16" s="122">
        <v>2</v>
      </c>
      <c r="BO16" s="122"/>
      <c r="BP16" s="122">
        <v>3</v>
      </c>
      <c r="BQ16" s="122"/>
      <c r="BR16" s="122">
        <v>2</v>
      </c>
      <c r="BS16" s="122"/>
      <c r="BT16" s="125"/>
      <c r="BU16" s="129"/>
      <c r="BV16" s="123">
        <v>11</v>
      </c>
      <c r="BW16" s="122"/>
      <c r="BX16" s="124">
        <v>20</v>
      </c>
      <c r="BY16" s="122"/>
      <c r="BZ16" s="122">
        <v>2</v>
      </c>
      <c r="CA16" s="122"/>
      <c r="CB16" s="122">
        <v>3</v>
      </c>
      <c r="CC16" s="122"/>
      <c r="CD16" s="122">
        <v>2</v>
      </c>
      <c r="CE16" s="122"/>
      <c r="CF16" s="125"/>
      <c r="CG16" s="129"/>
    </row>
    <row r="17" ht="31.5" customHeight="1" spans="1:85" x14ac:dyDescent="0.25">
      <c r="A17" s="118">
        <v>6</v>
      </c>
      <c r="B17" s="131">
        <v>3206</v>
      </c>
      <c r="C17" s="120" t="s">
        <v>162</v>
      </c>
      <c r="D17" s="121">
        <v>14</v>
      </c>
      <c r="E17" s="122"/>
      <c r="F17" s="123"/>
      <c r="G17" s="122"/>
      <c r="H17" s="124">
        <v>20</v>
      </c>
      <c r="I17" s="122"/>
      <c r="J17" s="122">
        <v>2</v>
      </c>
      <c r="K17" s="122"/>
      <c r="L17" s="122">
        <v>2</v>
      </c>
      <c r="M17" s="122"/>
      <c r="N17" s="122">
        <v>2</v>
      </c>
      <c r="O17" s="122"/>
      <c r="P17" s="125"/>
      <c r="Q17" s="124"/>
      <c r="R17" s="123">
        <v>11</v>
      </c>
      <c r="S17" s="122"/>
      <c r="T17" s="124">
        <v>20</v>
      </c>
      <c r="U17" s="122"/>
      <c r="V17" s="124">
        <v>2</v>
      </c>
      <c r="W17" s="122"/>
      <c r="X17" s="122">
        <v>4</v>
      </c>
      <c r="Y17" s="122"/>
      <c r="Z17" s="124">
        <v>2</v>
      </c>
      <c r="AA17" s="122"/>
      <c r="AB17" s="125"/>
      <c r="AC17" s="124"/>
      <c r="AD17" s="126">
        <v>14</v>
      </c>
      <c r="AE17" s="122"/>
      <c r="AF17" s="127">
        <v>16</v>
      </c>
      <c r="AG17" s="128"/>
      <c r="AH17" s="124">
        <v>20</v>
      </c>
      <c r="AI17" s="122"/>
      <c r="AJ17" s="122">
        <v>2</v>
      </c>
      <c r="AK17" s="122"/>
      <c r="AL17" s="122">
        <v>4</v>
      </c>
      <c r="AM17" s="122"/>
      <c r="AN17" s="122">
        <v>2</v>
      </c>
      <c r="AO17" s="122"/>
      <c r="AP17" s="125"/>
      <c r="AQ17" s="122"/>
      <c r="AR17" s="125"/>
      <c r="AS17" s="129"/>
      <c r="AT17" s="123">
        <v>14</v>
      </c>
      <c r="AU17" s="122"/>
      <c r="AV17" s="123">
        <v>17</v>
      </c>
      <c r="AW17" s="122"/>
      <c r="AX17" s="124">
        <v>20</v>
      </c>
      <c r="AY17" s="122"/>
      <c r="AZ17" s="122"/>
      <c r="BA17" s="122"/>
      <c r="BB17" s="122">
        <v>4</v>
      </c>
      <c r="BC17" s="122"/>
      <c r="BD17" s="122">
        <v>2</v>
      </c>
      <c r="BE17" s="122"/>
      <c r="BF17" s="125"/>
      <c r="BG17" s="129"/>
      <c r="BH17" s="123">
        <v>14</v>
      </c>
      <c r="BI17" s="122"/>
      <c r="BJ17" s="123"/>
      <c r="BK17" s="122"/>
      <c r="BL17" s="124">
        <v>20</v>
      </c>
      <c r="BM17" s="122"/>
      <c r="BN17" s="122">
        <v>2</v>
      </c>
      <c r="BO17" s="122"/>
      <c r="BP17" s="122">
        <v>4</v>
      </c>
      <c r="BQ17" s="122"/>
      <c r="BR17" s="122">
        <v>2</v>
      </c>
      <c r="BS17" s="122"/>
      <c r="BT17" s="125"/>
      <c r="BU17" s="129"/>
      <c r="BV17" s="123">
        <v>14</v>
      </c>
      <c r="BW17" s="122"/>
      <c r="BX17" s="124">
        <v>20</v>
      </c>
      <c r="BY17" s="122"/>
      <c r="BZ17" s="122">
        <v>2</v>
      </c>
      <c r="CA17" s="122"/>
      <c r="CB17" s="122">
        <v>4</v>
      </c>
      <c r="CC17" s="122"/>
      <c r="CD17" s="122">
        <v>2</v>
      </c>
      <c r="CE17" s="122"/>
      <c r="CF17" s="125"/>
      <c r="CG17" s="129"/>
    </row>
    <row r="18" ht="31.5" customHeight="1" spans="1:85" x14ac:dyDescent="0.25">
      <c r="A18" s="118">
        <v>7</v>
      </c>
      <c r="B18" s="131">
        <v>3207</v>
      </c>
      <c r="C18" s="120" t="s">
        <v>163</v>
      </c>
      <c r="D18" s="121">
        <v>17</v>
      </c>
      <c r="E18" s="122"/>
      <c r="F18" s="123"/>
      <c r="G18" s="122"/>
      <c r="H18" s="124">
        <v>20</v>
      </c>
      <c r="I18" s="122"/>
      <c r="J18" s="122">
        <v>3</v>
      </c>
      <c r="K18" s="122"/>
      <c r="L18" s="122">
        <v>3</v>
      </c>
      <c r="M18" s="122"/>
      <c r="N18" s="122">
        <v>3</v>
      </c>
      <c r="O18" s="122"/>
      <c r="P18" s="125"/>
      <c r="Q18" s="124"/>
      <c r="R18" s="123">
        <v>17</v>
      </c>
      <c r="S18" s="122"/>
      <c r="T18" s="124">
        <v>20</v>
      </c>
      <c r="U18" s="122"/>
      <c r="V18" s="124">
        <v>3</v>
      </c>
      <c r="W18" s="122"/>
      <c r="X18" s="122">
        <v>1</v>
      </c>
      <c r="Y18" s="122"/>
      <c r="Z18" s="124">
        <v>3</v>
      </c>
      <c r="AA18" s="122"/>
      <c r="AB18" s="125"/>
      <c r="AC18" s="124"/>
      <c r="AD18" s="126">
        <v>15</v>
      </c>
      <c r="AE18" s="122"/>
      <c r="AF18" s="127">
        <v>23</v>
      </c>
      <c r="AG18" s="128"/>
      <c r="AH18" s="124">
        <v>20</v>
      </c>
      <c r="AI18" s="122"/>
      <c r="AJ18" s="122">
        <v>3</v>
      </c>
      <c r="AK18" s="122"/>
      <c r="AL18" s="122">
        <v>1</v>
      </c>
      <c r="AM18" s="122"/>
      <c r="AN18" s="122">
        <v>3</v>
      </c>
      <c r="AO18" s="122"/>
      <c r="AP18" s="125"/>
      <c r="AQ18" s="122"/>
      <c r="AR18" s="125"/>
      <c r="AS18" s="129"/>
      <c r="AT18" s="123">
        <v>15</v>
      </c>
      <c r="AU18" s="122"/>
      <c r="AV18" s="123">
        <v>19</v>
      </c>
      <c r="AW18" s="122"/>
      <c r="AX18" s="124">
        <v>20</v>
      </c>
      <c r="AY18" s="122"/>
      <c r="AZ18" s="122"/>
      <c r="BA18" s="122"/>
      <c r="BB18" s="122">
        <v>1</v>
      </c>
      <c r="BC18" s="122"/>
      <c r="BD18" s="122">
        <v>3</v>
      </c>
      <c r="BE18" s="122"/>
      <c r="BF18" s="125"/>
      <c r="BG18" s="129"/>
      <c r="BH18" s="123">
        <v>15</v>
      </c>
      <c r="BI18" s="122"/>
      <c r="BJ18" s="123"/>
      <c r="BK18" s="122"/>
      <c r="BL18" s="124">
        <v>20</v>
      </c>
      <c r="BM18" s="122"/>
      <c r="BN18" s="122">
        <v>3</v>
      </c>
      <c r="BO18" s="122"/>
      <c r="BP18" s="122">
        <v>1</v>
      </c>
      <c r="BQ18" s="122"/>
      <c r="BR18" s="122">
        <v>3</v>
      </c>
      <c r="BS18" s="122"/>
      <c r="BT18" s="125"/>
      <c r="BU18" s="129"/>
      <c r="BV18" s="123">
        <v>15</v>
      </c>
      <c r="BW18" s="122"/>
      <c r="BX18" s="124">
        <v>20</v>
      </c>
      <c r="BY18" s="122"/>
      <c r="BZ18" s="122">
        <v>3</v>
      </c>
      <c r="CA18" s="122"/>
      <c r="CB18" s="122">
        <v>1</v>
      </c>
      <c r="CC18" s="122"/>
      <c r="CD18" s="122">
        <v>3</v>
      </c>
      <c r="CE18" s="122"/>
      <c r="CF18" s="125"/>
      <c r="CG18" s="129"/>
    </row>
    <row r="19" ht="31.5" customHeight="1" spans="1:85" x14ac:dyDescent="0.25">
      <c r="A19" s="118">
        <v>8</v>
      </c>
      <c r="B19" s="131">
        <v>3208</v>
      </c>
      <c r="C19" s="120" t="s">
        <v>164</v>
      </c>
      <c r="D19" s="121">
        <v>19</v>
      </c>
      <c r="E19" s="122"/>
      <c r="F19" s="123"/>
      <c r="G19" s="122"/>
      <c r="H19" s="124">
        <v>20</v>
      </c>
      <c r="I19" s="122"/>
      <c r="J19" s="122">
        <v>2</v>
      </c>
      <c r="K19" s="122"/>
      <c r="L19" s="122">
        <v>2</v>
      </c>
      <c r="M19" s="122"/>
      <c r="N19" s="122">
        <v>2</v>
      </c>
      <c r="O19" s="122"/>
      <c r="P19" s="125"/>
      <c r="Q19" s="124"/>
      <c r="R19" s="123">
        <v>19</v>
      </c>
      <c r="S19" s="122"/>
      <c r="T19" s="124">
        <v>20</v>
      </c>
      <c r="U19" s="122"/>
      <c r="V19" s="124">
        <v>2</v>
      </c>
      <c r="W19" s="122"/>
      <c r="X19" s="122">
        <v>2</v>
      </c>
      <c r="Y19" s="122"/>
      <c r="Z19" s="124">
        <v>2</v>
      </c>
      <c r="AA19" s="122"/>
      <c r="AB19" s="125"/>
      <c r="AC19" s="124"/>
      <c r="AD19" s="126">
        <v>12</v>
      </c>
      <c r="AE19" s="122"/>
      <c r="AF19" s="127">
        <v>24</v>
      </c>
      <c r="AG19" s="128"/>
      <c r="AH19" s="124">
        <v>20</v>
      </c>
      <c r="AI19" s="122"/>
      <c r="AJ19" s="122">
        <v>2</v>
      </c>
      <c r="AK19" s="122"/>
      <c r="AL19" s="122">
        <v>2</v>
      </c>
      <c r="AM19" s="122"/>
      <c r="AN19" s="122">
        <v>2</v>
      </c>
      <c r="AO19" s="122"/>
      <c r="AP19" s="125"/>
      <c r="AQ19" s="122"/>
      <c r="AR19" s="125"/>
      <c r="AS19" s="129"/>
      <c r="AT19" s="123">
        <v>12</v>
      </c>
      <c r="AU19" s="122"/>
      <c r="AV19" s="123">
        <v>12</v>
      </c>
      <c r="AW19" s="122"/>
      <c r="AX19" s="124">
        <v>20</v>
      </c>
      <c r="AY19" s="122"/>
      <c r="AZ19" s="122"/>
      <c r="BA19" s="122"/>
      <c r="BB19" s="122">
        <v>2</v>
      </c>
      <c r="BC19" s="122"/>
      <c r="BD19" s="122">
        <v>2</v>
      </c>
      <c r="BE19" s="122"/>
      <c r="BF19" s="125"/>
      <c r="BG19" s="129"/>
      <c r="BH19" s="123">
        <v>12</v>
      </c>
      <c r="BI19" s="122"/>
      <c r="BJ19" s="123"/>
      <c r="BK19" s="122"/>
      <c r="BL19" s="124">
        <v>20</v>
      </c>
      <c r="BM19" s="122"/>
      <c r="BN19" s="122">
        <v>2</v>
      </c>
      <c r="BO19" s="122"/>
      <c r="BP19" s="122">
        <v>2</v>
      </c>
      <c r="BQ19" s="122"/>
      <c r="BR19" s="122">
        <v>2</v>
      </c>
      <c r="BS19" s="122"/>
      <c r="BT19" s="125"/>
      <c r="BU19" s="129"/>
      <c r="BV19" s="123">
        <v>12</v>
      </c>
      <c r="BW19" s="122"/>
      <c r="BX19" s="124">
        <v>20</v>
      </c>
      <c r="BY19" s="122"/>
      <c r="BZ19" s="122">
        <v>2</v>
      </c>
      <c r="CA19" s="122"/>
      <c r="CB19" s="122">
        <v>2</v>
      </c>
      <c r="CC19" s="122"/>
      <c r="CD19" s="122">
        <v>2</v>
      </c>
      <c r="CE19" s="122"/>
      <c r="CF19" s="125"/>
      <c r="CG19" s="129"/>
    </row>
    <row r="20" ht="31.5" customHeight="1" spans="1:85" x14ac:dyDescent="0.25">
      <c r="A20" s="118">
        <v>9</v>
      </c>
      <c r="B20" s="131">
        <v>3209</v>
      </c>
      <c r="C20" s="120" t="s">
        <v>165</v>
      </c>
      <c r="D20" s="121">
        <v>13</v>
      </c>
      <c r="E20" s="122"/>
      <c r="F20" s="123"/>
      <c r="G20" s="122"/>
      <c r="H20" s="124">
        <v>20</v>
      </c>
      <c r="I20" s="122"/>
      <c r="J20" s="122">
        <v>2</v>
      </c>
      <c r="K20" s="122"/>
      <c r="L20" s="122">
        <v>2</v>
      </c>
      <c r="M20" s="122"/>
      <c r="N20" s="122">
        <v>2</v>
      </c>
      <c r="O20" s="122"/>
      <c r="P20" s="125"/>
      <c r="Q20" s="124"/>
      <c r="R20" s="123">
        <v>12</v>
      </c>
      <c r="S20" s="122"/>
      <c r="T20" s="124">
        <v>20</v>
      </c>
      <c r="U20" s="122"/>
      <c r="V20" s="124">
        <v>2</v>
      </c>
      <c r="W20" s="122"/>
      <c r="X20" s="122">
        <v>3</v>
      </c>
      <c r="Y20" s="122"/>
      <c r="Z20" s="124">
        <v>2</v>
      </c>
      <c r="AA20" s="122"/>
      <c r="AB20" s="125"/>
      <c r="AC20" s="124"/>
      <c r="AD20" s="126">
        <v>14</v>
      </c>
      <c r="AE20" s="122"/>
      <c r="AF20" s="127" t="s">
        <v>156</v>
      </c>
      <c r="AG20" s="128"/>
      <c r="AH20" s="124">
        <v>20</v>
      </c>
      <c r="AI20" s="122"/>
      <c r="AJ20" s="122">
        <v>2</v>
      </c>
      <c r="AK20" s="122"/>
      <c r="AL20" s="122">
        <v>3</v>
      </c>
      <c r="AM20" s="122"/>
      <c r="AN20" s="122">
        <v>2</v>
      </c>
      <c r="AO20" s="122"/>
      <c r="AP20" s="125"/>
      <c r="AQ20" s="122"/>
      <c r="AR20" s="125"/>
      <c r="AS20" s="129"/>
      <c r="AT20" s="123">
        <v>14</v>
      </c>
      <c r="AU20" s="122"/>
      <c r="AV20" s="130">
        <v>15</v>
      </c>
      <c r="AW20" s="122"/>
      <c r="AX20" s="124">
        <v>20</v>
      </c>
      <c r="AY20" s="122"/>
      <c r="AZ20" s="122"/>
      <c r="BA20" s="122"/>
      <c r="BB20" s="122">
        <v>3</v>
      </c>
      <c r="BC20" s="122"/>
      <c r="BD20" s="122">
        <v>2</v>
      </c>
      <c r="BE20" s="122"/>
      <c r="BF20" s="125"/>
      <c r="BG20" s="129"/>
      <c r="BH20" s="123">
        <v>14</v>
      </c>
      <c r="BI20" s="122"/>
      <c r="BJ20" s="130"/>
      <c r="BK20" s="122"/>
      <c r="BL20" s="124">
        <v>20</v>
      </c>
      <c r="BM20" s="122"/>
      <c r="BN20" s="122">
        <v>2</v>
      </c>
      <c r="BO20" s="122"/>
      <c r="BP20" s="122">
        <v>3</v>
      </c>
      <c r="BQ20" s="122"/>
      <c r="BR20" s="122">
        <v>2</v>
      </c>
      <c r="BS20" s="122"/>
      <c r="BT20" s="125"/>
      <c r="BU20" s="129"/>
      <c r="BV20" s="123">
        <v>14</v>
      </c>
      <c r="BW20" s="122"/>
      <c r="BX20" s="124">
        <v>20</v>
      </c>
      <c r="BY20" s="122"/>
      <c r="BZ20" s="122">
        <v>2</v>
      </c>
      <c r="CA20" s="122"/>
      <c r="CB20" s="122">
        <v>3</v>
      </c>
      <c r="CC20" s="122"/>
      <c r="CD20" s="122">
        <v>2</v>
      </c>
      <c r="CE20" s="122"/>
      <c r="CF20" s="125"/>
      <c r="CG20" s="129"/>
    </row>
    <row r="21" ht="31.5" customHeight="1" spans="1:85" x14ac:dyDescent="0.25">
      <c r="A21" s="118">
        <v>10</v>
      </c>
      <c r="B21" s="131">
        <v>3211</v>
      </c>
      <c r="C21" s="120" t="s">
        <v>166</v>
      </c>
      <c r="D21" s="121">
        <v>12</v>
      </c>
      <c r="E21" s="122"/>
      <c r="F21" s="123"/>
      <c r="G21" s="122"/>
      <c r="H21" s="124">
        <v>20</v>
      </c>
      <c r="I21" s="122"/>
      <c r="J21" s="122">
        <v>1</v>
      </c>
      <c r="K21" s="122"/>
      <c r="L21" s="122">
        <v>1</v>
      </c>
      <c r="M21" s="122"/>
      <c r="N21" s="122">
        <v>1</v>
      </c>
      <c r="O21" s="122"/>
      <c r="P21" s="125"/>
      <c r="Q21" s="124"/>
      <c r="R21" s="123">
        <v>15</v>
      </c>
      <c r="S21" s="122"/>
      <c r="T21" s="124">
        <v>20</v>
      </c>
      <c r="U21" s="122"/>
      <c r="V21" s="124">
        <v>1</v>
      </c>
      <c r="W21" s="122"/>
      <c r="X21" s="122">
        <v>4</v>
      </c>
      <c r="Y21" s="122"/>
      <c r="Z21" s="124">
        <v>1</v>
      </c>
      <c r="AA21" s="122"/>
      <c r="AB21" s="125"/>
      <c r="AC21" s="124"/>
      <c r="AD21" s="126">
        <v>16</v>
      </c>
      <c r="AE21" s="122"/>
      <c r="AF21" s="127" t="s">
        <v>156</v>
      </c>
      <c r="AG21" s="128"/>
      <c r="AH21" s="124">
        <v>20</v>
      </c>
      <c r="AI21" s="122"/>
      <c r="AJ21" s="122">
        <v>1</v>
      </c>
      <c r="AK21" s="122"/>
      <c r="AL21" s="122">
        <v>4</v>
      </c>
      <c r="AM21" s="122"/>
      <c r="AN21" s="122">
        <v>1</v>
      </c>
      <c r="AO21" s="122"/>
      <c r="AP21" s="125"/>
      <c r="AQ21" s="122"/>
      <c r="AR21" s="125"/>
      <c r="AS21" s="129"/>
      <c r="AT21" s="123">
        <v>16</v>
      </c>
      <c r="AU21" s="122"/>
      <c r="AV21" s="123" t="s">
        <v>156</v>
      </c>
      <c r="AW21" s="122"/>
      <c r="AX21" s="124">
        <v>20</v>
      </c>
      <c r="AY21" s="122"/>
      <c r="AZ21" s="122"/>
      <c r="BA21" s="122"/>
      <c r="BB21" s="122">
        <v>4</v>
      </c>
      <c r="BC21" s="122"/>
      <c r="BD21" s="122">
        <v>1</v>
      </c>
      <c r="BE21" s="122"/>
      <c r="BF21" s="125"/>
      <c r="BG21" s="129"/>
      <c r="BH21" s="123">
        <v>16</v>
      </c>
      <c r="BI21" s="122"/>
      <c r="BJ21" s="123"/>
      <c r="BK21" s="122"/>
      <c r="BL21" s="124">
        <v>20</v>
      </c>
      <c r="BM21" s="122"/>
      <c r="BN21" s="122">
        <v>1</v>
      </c>
      <c r="BO21" s="122"/>
      <c r="BP21" s="122">
        <v>4</v>
      </c>
      <c r="BQ21" s="122"/>
      <c r="BR21" s="122">
        <v>1</v>
      </c>
      <c r="BS21" s="122"/>
      <c r="BT21" s="125"/>
      <c r="BU21" s="129"/>
      <c r="BV21" s="123">
        <v>16</v>
      </c>
      <c r="BW21" s="122"/>
      <c r="BX21" s="124">
        <v>20</v>
      </c>
      <c r="BY21" s="122"/>
      <c r="BZ21" s="122">
        <v>1</v>
      </c>
      <c r="CA21" s="122"/>
      <c r="CB21" s="122">
        <v>4</v>
      </c>
      <c r="CC21" s="122"/>
      <c r="CD21" s="122">
        <v>1</v>
      </c>
      <c r="CE21" s="122"/>
      <c r="CF21" s="125"/>
      <c r="CG21" s="129"/>
    </row>
    <row r="22" ht="31.5" customHeight="1" spans="1:85" x14ac:dyDescent="0.25">
      <c r="A22" s="118">
        <v>11</v>
      </c>
      <c r="B22" s="131">
        <v>3212</v>
      </c>
      <c r="C22" s="120" t="s">
        <v>167</v>
      </c>
      <c r="D22" s="121">
        <v>18</v>
      </c>
      <c r="E22" s="122"/>
      <c r="F22" s="132"/>
      <c r="G22" s="122"/>
      <c r="H22" s="124">
        <v>20</v>
      </c>
      <c r="I22" s="122"/>
      <c r="J22" s="122">
        <v>1</v>
      </c>
      <c r="K22" s="122"/>
      <c r="L22" s="122">
        <v>1</v>
      </c>
      <c r="M22" s="122"/>
      <c r="N22" s="122">
        <v>1</v>
      </c>
      <c r="O22" s="122"/>
      <c r="P22" s="125"/>
      <c r="Q22" s="124"/>
      <c r="R22" s="132" t="s">
        <v>156</v>
      </c>
      <c r="S22" s="122"/>
      <c r="T22" s="124">
        <v>20</v>
      </c>
      <c r="U22" s="122"/>
      <c r="V22" s="124">
        <v>1</v>
      </c>
      <c r="W22" s="122"/>
      <c r="X22" s="122">
        <v>2</v>
      </c>
      <c r="Y22" s="122"/>
      <c r="Z22" s="124">
        <v>1</v>
      </c>
      <c r="AA22" s="122"/>
      <c r="AB22" s="125"/>
      <c r="AC22" s="124"/>
      <c r="AD22" s="126">
        <v>11</v>
      </c>
      <c r="AE22" s="122"/>
      <c r="AF22" s="127" t="s">
        <v>156</v>
      </c>
      <c r="AG22" s="128"/>
      <c r="AH22" s="124">
        <v>20</v>
      </c>
      <c r="AI22" s="122"/>
      <c r="AJ22" s="122">
        <v>1</v>
      </c>
      <c r="AK22" s="122"/>
      <c r="AL22" s="122">
        <v>2</v>
      </c>
      <c r="AM22" s="122"/>
      <c r="AN22" s="122">
        <v>1</v>
      </c>
      <c r="AO22" s="122"/>
      <c r="AP22" s="125"/>
      <c r="AQ22" s="122"/>
      <c r="AR22" s="125"/>
      <c r="AS22" s="129"/>
      <c r="AT22" s="123">
        <v>11</v>
      </c>
      <c r="AU22" s="122"/>
      <c r="AV22" s="130">
        <v>23</v>
      </c>
      <c r="AW22" s="122"/>
      <c r="AX22" s="124">
        <v>20</v>
      </c>
      <c r="AY22" s="122"/>
      <c r="AZ22" s="122"/>
      <c r="BA22" s="122"/>
      <c r="BB22" s="122">
        <v>2</v>
      </c>
      <c r="BC22" s="122"/>
      <c r="BD22" s="122">
        <v>1</v>
      </c>
      <c r="BE22" s="122"/>
      <c r="BF22" s="125"/>
      <c r="BG22" s="129"/>
      <c r="BH22" s="123">
        <v>11</v>
      </c>
      <c r="BI22" s="122"/>
      <c r="BJ22" s="130"/>
      <c r="BK22" s="122"/>
      <c r="BL22" s="124">
        <v>20</v>
      </c>
      <c r="BM22" s="122"/>
      <c r="BN22" s="122">
        <v>1</v>
      </c>
      <c r="BO22" s="122"/>
      <c r="BP22" s="122">
        <v>2</v>
      </c>
      <c r="BQ22" s="122"/>
      <c r="BR22" s="122">
        <v>1</v>
      </c>
      <c r="BS22" s="122"/>
      <c r="BT22" s="125"/>
      <c r="BU22" s="129"/>
      <c r="BV22" s="123">
        <v>11</v>
      </c>
      <c r="BW22" s="122"/>
      <c r="BX22" s="124">
        <v>20</v>
      </c>
      <c r="BY22" s="122"/>
      <c r="BZ22" s="122">
        <v>1</v>
      </c>
      <c r="CA22" s="122"/>
      <c r="CB22" s="122">
        <v>2</v>
      </c>
      <c r="CC22" s="122"/>
      <c r="CD22" s="122">
        <v>1</v>
      </c>
      <c r="CE22" s="122"/>
      <c r="CF22" s="125"/>
      <c r="CG22" s="129"/>
    </row>
    <row r="23" ht="31.5" customHeight="1" spans="1:85" x14ac:dyDescent="0.25">
      <c r="A23" s="118">
        <v>12</v>
      </c>
      <c r="B23" s="131">
        <v>3213</v>
      </c>
      <c r="C23" s="120" t="s">
        <v>168</v>
      </c>
      <c r="D23" s="121">
        <v>15</v>
      </c>
      <c r="E23" s="122"/>
      <c r="F23" s="123"/>
      <c r="G23" s="122"/>
      <c r="H23" s="124">
        <v>20</v>
      </c>
      <c r="I23" s="122"/>
      <c r="J23" s="122">
        <v>1</v>
      </c>
      <c r="K23" s="122"/>
      <c r="L23" s="122">
        <v>1</v>
      </c>
      <c r="M23" s="122"/>
      <c r="N23" s="122">
        <v>1</v>
      </c>
      <c r="O23" s="122"/>
      <c r="P23" s="125"/>
      <c r="Q23" s="124"/>
      <c r="R23" s="123">
        <v>23</v>
      </c>
      <c r="S23" s="122"/>
      <c r="T23" s="124">
        <v>20</v>
      </c>
      <c r="U23" s="122"/>
      <c r="V23" s="124">
        <v>1</v>
      </c>
      <c r="W23" s="122"/>
      <c r="X23" s="122">
        <v>3</v>
      </c>
      <c r="Y23" s="122"/>
      <c r="Z23" s="124">
        <v>1</v>
      </c>
      <c r="AA23" s="122"/>
      <c r="AB23" s="125"/>
      <c r="AC23" s="124"/>
      <c r="AD23" s="126">
        <v>12</v>
      </c>
      <c r="AE23" s="122"/>
      <c r="AF23" s="127">
        <v>23</v>
      </c>
      <c r="AG23" s="128"/>
      <c r="AH23" s="124">
        <v>20</v>
      </c>
      <c r="AI23" s="122"/>
      <c r="AJ23" s="122">
        <v>1</v>
      </c>
      <c r="AK23" s="122"/>
      <c r="AL23" s="122">
        <v>3</v>
      </c>
      <c r="AM23" s="122"/>
      <c r="AN23" s="122">
        <v>1</v>
      </c>
      <c r="AO23" s="122"/>
      <c r="AP23" s="125"/>
      <c r="AQ23" s="122"/>
      <c r="AR23" s="125"/>
      <c r="AS23" s="129"/>
      <c r="AT23" s="123">
        <v>12</v>
      </c>
      <c r="AU23" s="122"/>
      <c r="AV23" s="130" t="s">
        <v>156</v>
      </c>
      <c r="AW23" s="122"/>
      <c r="AX23" s="124">
        <v>20</v>
      </c>
      <c r="AY23" s="122"/>
      <c r="AZ23" s="122"/>
      <c r="BA23" s="122"/>
      <c r="BB23" s="122">
        <v>3</v>
      </c>
      <c r="BC23" s="122"/>
      <c r="BD23" s="122">
        <v>1</v>
      </c>
      <c r="BE23" s="122"/>
      <c r="BF23" s="125"/>
      <c r="BG23" s="129"/>
      <c r="BH23" s="123">
        <v>12</v>
      </c>
      <c r="BI23" s="122"/>
      <c r="BJ23" s="130"/>
      <c r="BK23" s="122"/>
      <c r="BL23" s="124">
        <v>20</v>
      </c>
      <c r="BM23" s="122"/>
      <c r="BN23" s="122">
        <v>1</v>
      </c>
      <c r="BO23" s="122"/>
      <c r="BP23" s="122">
        <v>3</v>
      </c>
      <c r="BQ23" s="122"/>
      <c r="BR23" s="122">
        <v>1</v>
      </c>
      <c r="BS23" s="122"/>
      <c r="BT23" s="125"/>
      <c r="BU23" s="129"/>
      <c r="BV23" s="123">
        <v>12</v>
      </c>
      <c r="BW23" s="122"/>
      <c r="BX23" s="124">
        <v>20</v>
      </c>
      <c r="BY23" s="122"/>
      <c r="BZ23" s="122">
        <v>1</v>
      </c>
      <c r="CA23" s="122"/>
      <c r="CB23" s="122">
        <v>3</v>
      </c>
      <c r="CC23" s="122"/>
      <c r="CD23" s="122">
        <v>1</v>
      </c>
      <c r="CE23" s="122"/>
      <c r="CF23" s="125"/>
      <c r="CG23" s="129"/>
    </row>
    <row r="24" ht="31.5" customHeight="1" spans="1:85" x14ac:dyDescent="0.25">
      <c r="A24" s="118">
        <v>13</v>
      </c>
      <c r="B24" s="131">
        <v>3214</v>
      </c>
      <c r="C24" s="120" t="s">
        <v>169</v>
      </c>
      <c r="D24" s="121">
        <v>11</v>
      </c>
      <c r="E24" s="122"/>
      <c r="F24" s="132"/>
      <c r="G24" s="122"/>
      <c r="H24" s="124">
        <v>20</v>
      </c>
      <c r="I24" s="122"/>
      <c r="J24" s="122">
        <v>2</v>
      </c>
      <c r="K24" s="122"/>
      <c r="L24" s="122">
        <v>2</v>
      </c>
      <c r="M24" s="122"/>
      <c r="N24" s="122">
        <v>2</v>
      </c>
      <c r="O24" s="122"/>
      <c r="P24" s="125"/>
      <c r="Q24" s="124"/>
      <c r="R24" s="132" t="s">
        <v>156</v>
      </c>
      <c r="S24" s="122"/>
      <c r="T24" s="124">
        <v>20</v>
      </c>
      <c r="U24" s="122"/>
      <c r="V24" s="124">
        <v>2</v>
      </c>
      <c r="W24" s="122"/>
      <c r="X24" s="122">
        <v>2</v>
      </c>
      <c r="Y24" s="122"/>
      <c r="Z24" s="124">
        <v>2</v>
      </c>
      <c r="AA24" s="122"/>
      <c r="AB24" s="125"/>
      <c r="AC24" s="124"/>
      <c r="AD24" s="126">
        <v>13</v>
      </c>
      <c r="AE24" s="122"/>
      <c r="AF24" s="127">
        <v>16</v>
      </c>
      <c r="AG24" s="128"/>
      <c r="AH24" s="124">
        <v>20</v>
      </c>
      <c r="AI24" s="122"/>
      <c r="AJ24" s="122">
        <v>2</v>
      </c>
      <c r="AK24" s="122"/>
      <c r="AL24" s="122">
        <v>2</v>
      </c>
      <c r="AM24" s="122"/>
      <c r="AN24" s="122">
        <v>2</v>
      </c>
      <c r="AO24" s="122"/>
      <c r="AP24" s="125"/>
      <c r="AQ24" s="122"/>
      <c r="AR24" s="125"/>
      <c r="AS24" s="129"/>
      <c r="AT24" s="123">
        <v>13</v>
      </c>
      <c r="AU24" s="122"/>
      <c r="AV24" s="123">
        <v>13</v>
      </c>
      <c r="AW24" s="122"/>
      <c r="AX24" s="124">
        <v>20</v>
      </c>
      <c r="AY24" s="122"/>
      <c r="AZ24" s="122"/>
      <c r="BA24" s="122"/>
      <c r="BB24" s="122">
        <v>2</v>
      </c>
      <c r="BC24" s="122"/>
      <c r="BD24" s="122">
        <v>2</v>
      </c>
      <c r="BE24" s="122"/>
      <c r="BF24" s="125"/>
      <c r="BG24" s="129"/>
      <c r="BH24" s="123">
        <v>13</v>
      </c>
      <c r="BI24" s="122"/>
      <c r="BJ24" s="123"/>
      <c r="BK24" s="122"/>
      <c r="BL24" s="124">
        <v>20</v>
      </c>
      <c r="BM24" s="122"/>
      <c r="BN24" s="122">
        <v>2</v>
      </c>
      <c r="BO24" s="122"/>
      <c r="BP24" s="122">
        <v>2</v>
      </c>
      <c r="BQ24" s="122"/>
      <c r="BR24" s="122">
        <v>2</v>
      </c>
      <c r="BS24" s="122"/>
      <c r="BT24" s="125"/>
      <c r="BU24" s="129"/>
      <c r="BV24" s="123">
        <v>13</v>
      </c>
      <c r="BW24" s="122"/>
      <c r="BX24" s="124">
        <v>20</v>
      </c>
      <c r="BY24" s="122"/>
      <c r="BZ24" s="122">
        <v>2</v>
      </c>
      <c r="CA24" s="122"/>
      <c r="CB24" s="122">
        <v>2</v>
      </c>
      <c r="CC24" s="122"/>
      <c r="CD24" s="122">
        <v>2</v>
      </c>
      <c r="CE24" s="122"/>
      <c r="CF24" s="125"/>
      <c r="CG24" s="129"/>
    </row>
    <row r="25" ht="31.5" customHeight="1" spans="1:85" x14ac:dyDescent="0.25">
      <c r="A25" s="118">
        <v>14</v>
      </c>
      <c r="B25" s="131">
        <v>3215</v>
      </c>
      <c r="C25" s="120" t="s">
        <v>170</v>
      </c>
      <c r="D25" s="132" t="s">
        <v>156</v>
      </c>
      <c r="E25" s="122"/>
      <c r="F25" s="123"/>
      <c r="G25" s="122"/>
      <c r="H25" s="124">
        <v>20</v>
      </c>
      <c r="I25" s="122"/>
      <c r="J25" s="122">
        <v>1</v>
      </c>
      <c r="K25" s="122"/>
      <c r="L25" s="122">
        <v>1</v>
      </c>
      <c r="M25" s="122"/>
      <c r="N25" s="122">
        <v>1</v>
      </c>
      <c r="O25" s="122"/>
      <c r="P25" s="125"/>
      <c r="Q25" s="124"/>
      <c r="R25" s="123">
        <v>13</v>
      </c>
      <c r="S25" s="122"/>
      <c r="T25" s="124">
        <v>20</v>
      </c>
      <c r="U25" s="122"/>
      <c r="V25" s="124">
        <v>1</v>
      </c>
      <c r="W25" s="122"/>
      <c r="X25" s="122">
        <v>1</v>
      </c>
      <c r="Y25" s="122"/>
      <c r="Z25" s="124">
        <v>1</v>
      </c>
      <c r="AA25" s="122"/>
      <c r="AB25" s="125"/>
      <c r="AC25" s="124"/>
      <c r="AD25" s="126">
        <v>13</v>
      </c>
      <c r="AE25" s="122"/>
      <c r="AF25" s="127" t="s">
        <v>156</v>
      </c>
      <c r="AG25" s="128"/>
      <c r="AH25" s="124">
        <v>20</v>
      </c>
      <c r="AI25" s="122"/>
      <c r="AJ25" s="122">
        <v>1</v>
      </c>
      <c r="AK25" s="122"/>
      <c r="AL25" s="122">
        <v>1</v>
      </c>
      <c r="AM25" s="122"/>
      <c r="AN25" s="122">
        <v>1</v>
      </c>
      <c r="AO25" s="122"/>
      <c r="AP25" s="125"/>
      <c r="AQ25" s="122"/>
      <c r="AR25" s="125"/>
      <c r="AS25" s="129"/>
      <c r="AT25" s="123">
        <v>13</v>
      </c>
      <c r="AU25" s="122"/>
      <c r="AV25" s="123">
        <v>16</v>
      </c>
      <c r="AW25" s="122"/>
      <c r="AX25" s="124">
        <v>20</v>
      </c>
      <c r="AY25" s="122"/>
      <c r="AZ25" s="122"/>
      <c r="BA25" s="122"/>
      <c r="BB25" s="122">
        <v>1</v>
      </c>
      <c r="BC25" s="122"/>
      <c r="BD25" s="122">
        <v>1</v>
      </c>
      <c r="BE25" s="122"/>
      <c r="BF25" s="125"/>
      <c r="BG25" s="129"/>
      <c r="BH25" s="123">
        <v>13</v>
      </c>
      <c r="BI25" s="122"/>
      <c r="BJ25" s="123"/>
      <c r="BK25" s="122"/>
      <c r="BL25" s="124">
        <v>20</v>
      </c>
      <c r="BM25" s="122"/>
      <c r="BN25" s="122">
        <v>1</v>
      </c>
      <c r="BO25" s="122"/>
      <c r="BP25" s="122">
        <v>1</v>
      </c>
      <c r="BQ25" s="122"/>
      <c r="BR25" s="122">
        <v>1</v>
      </c>
      <c r="BS25" s="122"/>
      <c r="BT25" s="125"/>
      <c r="BU25" s="129"/>
      <c r="BV25" s="123">
        <v>13</v>
      </c>
      <c r="BW25" s="122"/>
      <c r="BX25" s="124">
        <v>20</v>
      </c>
      <c r="BY25" s="122"/>
      <c r="BZ25" s="122">
        <v>1</v>
      </c>
      <c r="CA25" s="122"/>
      <c r="CB25" s="122">
        <v>1</v>
      </c>
      <c r="CC25" s="122"/>
      <c r="CD25" s="122">
        <v>1</v>
      </c>
      <c r="CE25" s="122"/>
      <c r="CF25" s="125"/>
      <c r="CG25" s="129"/>
    </row>
    <row r="26" ht="31.5" customHeight="1" spans="1:85" x14ac:dyDescent="0.25">
      <c r="A26" s="118">
        <v>15</v>
      </c>
      <c r="B26" s="131">
        <v>3216</v>
      </c>
      <c r="C26" s="120" t="s">
        <v>171</v>
      </c>
      <c r="D26" s="121">
        <v>10</v>
      </c>
      <c r="E26" s="122"/>
      <c r="F26" s="123"/>
      <c r="G26" s="122"/>
      <c r="H26" s="124">
        <v>20</v>
      </c>
      <c r="I26" s="122"/>
      <c r="J26" s="122">
        <v>1</v>
      </c>
      <c r="K26" s="122"/>
      <c r="L26" s="122">
        <v>1</v>
      </c>
      <c r="M26" s="122"/>
      <c r="N26" s="122">
        <v>1</v>
      </c>
      <c r="O26" s="122"/>
      <c r="P26" s="125"/>
      <c r="Q26" s="124"/>
      <c r="R26" s="123">
        <v>16</v>
      </c>
      <c r="S26" s="122"/>
      <c r="T26" s="124">
        <v>20</v>
      </c>
      <c r="U26" s="122"/>
      <c r="V26" s="124">
        <v>1</v>
      </c>
      <c r="W26" s="122"/>
      <c r="X26" s="122">
        <v>3</v>
      </c>
      <c r="Y26" s="122"/>
      <c r="Z26" s="124">
        <v>1</v>
      </c>
      <c r="AA26" s="122"/>
      <c r="AB26" s="125"/>
      <c r="AC26" s="124"/>
      <c r="AD26" s="126">
        <v>11</v>
      </c>
      <c r="AE26" s="122"/>
      <c r="AF26" s="127" t="s">
        <v>156</v>
      </c>
      <c r="AG26" s="128"/>
      <c r="AH26" s="124">
        <v>20</v>
      </c>
      <c r="AI26" s="122"/>
      <c r="AJ26" s="122">
        <v>1</v>
      </c>
      <c r="AK26" s="122"/>
      <c r="AL26" s="122">
        <v>3</v>
      </c>
      <c r="AM26" s="122"/>
      <c r="AN26" s="122">
        <v>1</v>
      </c>
      <c r="AO26" s="122"/>
      <c r="AP26" s="125"/>
      <c r="AQ26" s="122"/>
      <c r="AR26" s="125"/>
      <c r="AS26" s="129"/>
      <c r="AT26" s="123">
        <v>11</v>
      </c>
      <c r="AU26" s="122"/>
      <c r="AV26" s="130">
        <v>14</v>
      </c>
      <c r="AW26" s="122"/>
      <c r="AX26" s="124">
        <v>20</v>
      </c>
      <c r="AY26" s="122"/>
      <c r="AZ26" s="122"/>
      <c r="BA26" s="122"/>
      <c r="BB26" s="122">
        <v>3</v>
      </c>
      <c r="BC26" s="122"/>
      <c r="BD26" s="122">
        <v>1</v>
      </c>
      <c r="BE26" s="122"/>
      <c r="BF26" s="125"/>
      <c r="BG26" s="129"/>
      <c r="BH26" s="123">
        <v>11</v>
      </c>
      <c r="BI26" s="122"/>
      <c r="BJ26" s="130"/>
      <c r="BK26" s="122"/>
      <c r="BL26" s="124">
        <v>20</v>
      </c>
      <c r="BM26" s="122"/>
      <c r="BN26" s="122">
        <v>1</v>
      </c>
      <c r="BO26" s="122"/>
      <c r="BP26" s="122">
        <v>3</v>
      </c>
      <c r="BQ26" s="122"/>
      <c r="BR26" s="122">
        <v>1</v>
      </c>
      <c r="BS26" s="122"/>
      <c r="BT26" s="125"/>
      <c r="BU26" s="129"/>
      <c r="BV26" s="123">
        <v>11</v>
      </c>
      <c r="BW26" s="122"/>
      <c r="BX26" s="124">
        <v>20</v>
      </c>
      <c r="BY26" s="122"/>
      <c r="BZ26" s="122">
        <v>1</v>
      </c>
      <c r="CA26" s="122"/>
      <c r="CB26" s="122">
        <v>3</v>
      </c>
      <c r="CC26" s="122"/>
      <c r="CD26" s="122">
        <v>1</v>
      </c>
      <c r="CE26" s="122"/>
      <c r="CF26" s="125"/>
      <c r="CG26" s="129"/>
    </row>
    <row r="27" ht="31.5" customHeight="1" spans="1:85" x14ac:dyDescent="0.25">
      <c r="A27" s="118">
        <v>16</v>
      </c>
      <c r="B27" s="131">
        <v>3217</v>
      </c>
      <c r="C27" s="120" t="s">
        <v>172</v>
      </c>
      <c r="D27" s="132" t="s">
        <v>156</v>
      </c>
      <c r="E27" s="122"/>
      <c r="F27" s="123"/>
      <c r="G27" s="122"/>
      <c r="H27" s="124">
        <v>20</v>
      </c>
      <c r="I27" s="122"/>
      <c r="J27" s="122">
        <v>1</v>
      </c>
      <c r="K27" s="122"/>
      <c r="L27" s="122">
        <v>1</v>
      </c>
      <c r="M27" s="122"/>
      <c r="N27" s="122">
        <v>1</v>
      </c>
      <c r="O27" s="122"/>
      <c r="P27" s="125"/>
      <c r="Q27" s="124"/>
      <c r="R27" s="123">
        <v>14</v>
      </c>
      <c r="S27" s="122"/>
      <c r="T27" s="124">
        <v>20</v>
      </c>
      <c r="U27" s="122"/>
      <c r="V27" s="124">
        <v>1</v>
      </c>
      <c r="W27" s="122"/>
      <c r="X27" s="122">
        <v>4</v>
      </c>
      <c r="Y27" s="122"/>
      <c r="Z27" s="124">
        <v>1</v>
      </c>
      <c r="AA27" s="122"/>
      <c r="AB27" s="125"/>
      <c r="AC27" s="124"/>
      <c r="AD27" s="126">
        <v>13</v>
      </c>
      <c r="AE27" s="122"/>
      <c r="AF27" s="127">
        <v>23</v>
      </c>
      <c r="AG27" s="128"/>
      <c r="AH27" s="124">
        <v>20</v>
      </c>
      <c r="AI27" s="122"/>
      <c r="AJ27" s="122">
        <v>1</v>
      </c>
      <c r="AK27" s="122"/>
      <c r="AL27" s="122">
        <v>4</v>
      </c>
      <c r="AM27" s="122"/>
      <c r="AN27" s="122">
        <v>1</v>
      </c>
      <c r="AO27" s="122"/>
      <c r="AP27" s="125"/>
      <c r="AQ27" s="122"/>
      <c r="AR27" s="125"/>
      <c r="AS27" s="129"/>
      <c r="AT27" s="123">
        <v>13</v>
      </c>
      <c r="AU27" s="122"/>
      <c r="AV27" s="130">
        <v>12</v>
      </c>
      <c r="AW27" s="122"/>
      <c r="AX27" s="124">
        <v>20</v>
      </c>
      <c r="AY27" s="122"/>
      <c r="AZ27" s="122"/>
      <c r="BA27" s="122"/>
      <c r="BB27" s="122">
        <v>4</v>
      </c>
      <c r="BC27" s="122"/>
      <c r="BD27" s="122">
        <v>1</v>
      </c>
      <c r="BE27" s="122"/>
      <c r="BF27" s="125"/>
      <c r="BG27" s="129"/>
      <c r="BH27" s="123">
        <v>13</v>
      </c>
      <c r="BI27" s="122"/>
      <c r="BJ27" s="130"/>
      <c r="BK27" s="122"/>
      <c r="BL27" s="124">
        <v>20</v>
      </c>
      <c r="BM27" s="122"/>
      <c r="BN27" s="122">
        <v>1</v>
      </c>
      <c r="BO27" s="122"/>
      <c r="BP27" s="122">
        <v>4</v>
      </c>
      <c r="BQ27" s="122"/>
      <c r="BR27" s="122">
        <v>1</v>
      </c>
      <c r="BS27" s="122"/>
      <c r="BT27" s="125"/>
      <c r="BU27" s="129"/>
      <c r="BV27" s="123">
        <v>13</v>
      </c>
      <c r="BW27" s="122"/>
      <c r="BX27" s="124">
        <v>20</v>
      </c>
      <c r="BY27" s="122"/>
      <c r="BZ27" s="122">
        <v>1</v>
      </c>
      <c r="CA27" s="122"/>
      <c r="CB27" s="122">
        <v>4</v>
      </c>
      <c r="CC27" s="122"/>
      <c r="CD27" s="122">
        <v>1</v>
      </c>
      <c r="CE27" s="122"/>
      <c r="CF27" s="125"/>
      <c r="CG27" s="129"/>
    </row>
    <row r="28" ht="31.5" customHeight="1" spans="1:85" x14ac:dyDescent="0.25">
      <c r="A28" s="118">
        <v>17</v>
      </c>
      <c r="B28" s="131">
        <v>3218</v>
      </c>
      <c r="C28" s="120" t="s">
        <v>173</v>
      </c>
      <c r="D28" s="121">
        <v>13</v>
      </c>
      <c r="E28" s="122"/>
      <c r="F28" s="123"/>
      <c r="G28" s="122"/>
      <c r="H28" s="124">
        <v>20</v>
      </c>
      <c r="I28" s="122"/>
      <c r="J28" s="122">
        <v>1</v>
      </c>
      <c r="K28" s="122"/>
      <c r="L28" s="122">
        <v>1</v>
      </c>
      <c r="M28" s="122"/>
      <c r="N28" s="122">
        <v>1</v>
      </c>
      <c r="O28" s="122"/>
      <c r="P28" s="125"/>
      <c r="Q28" s="124"/>
      <c r="R28" s="123">
        <v>12</v>
      </c>
      <c r="S28" s="122"/>
      <c r="T28" s="124">
        <v>20</v>
      </c>
      <c r="U28" s="122"/>
      <c r="V28" s="124">
        <v>1</v>
      </c>
      <c r="W28" s="122"/>
      <c r="X28" s="122">
        <v>2</v>
      </c>
      <c r="Y28" s="122"/>
      <c r="Z28" s="124">
        <v>1</v>
      </c>
      <c r="AA28" s="122"/>
      <c r="AB28" s="125"/>
      <c r="AC28" s="124"/>
      <c r="AD28" s="126">
        <v>14</v>
      </c>
      <c r="AE28" s="122"/>
      <c r="AF28" s="127" t="s">
        <v>156</v>
      </c>
      <c r="AG28" s="128"/>
      <c r="AH28" s="124">
        <v>20</v>
      </c>
      <c r="AI28" s="122"/>
      <c r="AJ28" s="122">
        <v>1</v>
      </c>
      <c r="AK28" s="122"/>
      <c r="AL28" s="122">
        <v>2</v>
      </c>
      <c r="AM28" s="122"/>
      <c r="AN28" s="122">
        <v>1</v>
      </c>
      <c r="AO28" s="122"/>
      <c r="AP28" s="125"/>
      <c r="AQ28" s="122"/>
      <c r="AR28" s="125"/>
      <c r="AS28" s="129"/>
      <c r="AT28" s="123">
        <v>14</v>
      </c>
      <c r="AU28" s="122"/>
      <c r="AV28" s="123">
        <v>16</v>
      </c>
      <c r="AW28" s="122"/>
      <c r="AX28" s="124">
        <v>20</v>
      </c>
      <c r="AY28" s="122"/>
      <c r="AZ28" s="122"/>
      <c r="BA28" s="122"/>
      <c r="BB28" s="122">
        <v>2</v>
      </c>
      <c r="BC28" s="122"/>
      <c r="BD28" s="122">
        <v>1</v>
      </c>
      <c r="BE28" s="122"/>
      <c r="BF28" s="125"/>
      <c r="BG28" s="129"/>
      <c r="BH28" s="123">
        <v>14</v>
      </c>
      <c r="BI28" s="122"/>
      <c r="BJ28" s="123"/>
      <c r="BK28" s="122"/>
      <c r="BL28" s="124">
        <v>20</v>
      </c>
      <c r="BM28" s="122"/>
      <c r="BN28" s="122">
        <v>1</v>
      </c>
      <c r="BO28" s="122"/>
      <c r="BP28" s="122">
        <v>2</v>
      </c>
      <c r="BQ28" s="122"/>
      <c r="BR28" s="122">
        <v>1</v>
      </c>
      <c r="BS28" s="122"/>
      <c r="BT28" s="125"/>
      <c r="BU28" s="129"/>
      <c r="BV28" s="123">
        <v>14</v>
      </c>
      <c r="BW28" s="122"/>
      <c r="BX28" s="124">
        <v>20</v>
      </c>
      <c r="BY28" s="122"/>
      <c r="BZ28" s="122">
        <v>1</v>
      </c>
      <c r="CA28" s="122"/>
      <c r="CB28" s="122">
        <v>2</v>
      </c>
      <c r="CC28" s="122"/>
      <c r="CD28" s="122">
        <v>1</v>
      </c>
      <c r="CE28" s="122"/>
      <c r="CF28" s="125"/>
      <c r="CG28" s="129"/>
    </row>
    <row r="29" ht="31.5" customHeight="1" spans="1:85" x14ac:dyDescent="0.25">
      <c r="A29" s="118">
        <v>18</v>
      </c>
      <c r="B29" s="131">
        <v>3219</v>
      </c>
      <c r="C29" s="120" t="s">
        <v>174</v>
      </c>
      <c r="D29" s="121">
        <v>13</v>
      </c>
      <c r="E29" s="122"/>
      <c r="F29" s="123"/>
      <c r="G29" s="122"/>
      <c r="H29" s="124">
        <v>20</v>
      </c>
      <c r="I29" s="122"/>
      <c r="J29" s="122">
        <v>1</v>
      </c>
      <c r="K29" s="122"/>
      <c r="L29" s="122">
        <v>1</v>
      </c>
      <c r="M29" s="122"/>
      <c r="N29" s="122">
        <v>1</v>
      </c>
      <c r="O29" s="122"/>
      <c r="P29" s="125"/>
      <c r="Q29" s="124"/>
      <c r="R29" s="123">
        <v>16</v>
      </c>
      <c r="S29" s="122"/>
      <c r="T29" s="124">
        <v>20</v>
      </c>
      <c r="U29" s="122"/>
      <c r="V29" s="124">
        <v>1</v>
      </c>
      <c r="W29" s="122"/>
      <c r="X29" s="122">
        <v>3</v>
      </c>
      <c r="Y29" s="122"/>
      <c r="Z29" s="124">
        <v>1</v>
      </c>
      <c r="AA29" s="122"/>
      <c r="AB29" s="125"/>
      <c r="AC29" s="124"/>
      <c r="AD29" s="126">
        <v>15</v>
      </c>
      <c r="AE29" s="122"/>
      <c r="AF29" s="127" t="s">
        <v>156</v>
      </c>
      <c r="AG29" s="128"/>
      <c r="AH29" s="124">
        <v>20</v>
      </c>
      <c r="AI29" s="122"/>
      <c r="AJ29" s="122">
        <v>1</v>
      </c>
      <c r="AK29" s="122"/>
      <c r="AL29" s="122">
        <v>3</v>
      </c>
      <c r="AM29" s="122"/>
      <c r="AN29" s="122">
        <v>1</v>
      </c>
      <c r="AO29" s="122"/>
      <c r="AP29" s="125"/>
      <c r="AQ29" s="122"/>
      <c r="AR29" s="125"/>
      <c r="AS29" s="129"/>
      <c r="AT29" s="123">
        <v>15</v>
      </c>
      <c r="AU29" s="122"/>
      <c r="AV29" s="130">
        <v>25</v>
      </c>
      <c r="AW29" s="122"/>
      <c r="AX29" s="124">
        <v>20</v>
      </c>
      <c r="AY29" s="122"/>
      <c r="AZ29" s="122"/>
      <c r="BA29" s="122"/>
      <c r="BB29" s="122">
        <v>3</v>
      </c>
      <c r="BC29" s="122"/>
      <c r="BD29" s="122">
        <v>1</v>
      </c>
      <c r="BE29" s="122"/>
      <c r="BF29" s="125"/>
      <c r="BG29" s="129"/>
      <c r="BH29" s="123">
        <v>15</v>
      </c>
      <c r="BI29" s="122"/>
      <c r="BJ29" s="130"/>
      <c r="BK29" s="122"/>
      <c r="BL29" s="124">
        <v>20</v>
      </c>
      <c r="BM29" s="122"/>
      <c r="BN29" s="122">
        <v>1</v>
      </c>
      <c r="BO29" s="122"/>
      <c r="BP29" s="122">
        <v>3</v>
      </c>
      <c r="BQ29" s="122"/>
      <c r="BR29" s="122">
        <v>1</v>
      </c>
      <c r="BS29" s="122"/>
      <c r="BT29" s="125"/>
      <c r="BU29" s="129"/>
      <c r="BV29" s="123">
        <v>15</v>
      </c>
      <c r="BW29" s="122"/>
      <c r="BX29" s="124">
        <v>20</v>
      </c>
      <c r="BY29" s="122"/>
      <c r="BZ29" s="122">
        <v>1</v>
      </c>
      <c r="CA29" s="122"/>
      <c r="CB29" s="122">
        <v>3</v>
      </c>
      <c r="CC29" s="122"/>
      <c r="CD29" s="122">
        <v>1</v>
      </c>
      <c r="CE29" s="122"/>
      <c r="CF29" s="125"/>
      <c r="CG29" s="129"/>
    </row>
    <row r="30" ht="31.5" customHeight="1" spans="1:85" x14ac:dyDescent="0.25">
      <c r="A30" s="118">
        <v>19</v>
      </c>
      <c r="B30" s="131">
        <v>3220</v>
      </c>
      <c r="C30" s="120" t="s">
        <v>175</v>
      </c>
      <c r="D30" s="121">
        <v>15</v>
      </c>
      <c r="E30" s="122"/>
      <c r="F30" s="123"/>
      <c r="G30" s="122"/>
      <c r="H30" s="124">
        <v>20</v>
      </c>
      <c r="I30" s="122"/>
      <c r="J30" s="122">
        <v>1</v>
      </c>
      <c r="K30" s="122"/>
      <c r="L30" s="122">
        <v>1</v>
      </c>
      <c r="M30" s="122"/>
      <c r="N30" s="122">
        <v>1</v>
      </c>
      <c r="O30" s="122"/>
      <c r="P30" s="125"/>
      <c r="Q30" s="124"/>
      <c r="R30" s="123">
        <v>25</v>
      </c>
      <c r="S30" s="122"/>
      <c r="T30" s="124">
        <v>20</v>
      </c>
      <c r="U30" s="122"/>
      <c r="V30" s="124">
        <v>1</v>
      </c>
      <c r="W30" s="122"/>
      <c r="X30" s="122">
        <v>1</v>
      </c>
      <c r="Y30" s="122"/>
      <c r="Z30" s="124">
        <v>1</v>
      </c>
      <c r="AA30" s="122"/>
      <c r="AB30" s="125"/>
      <c r="AC30" s="124"/>
      <c r="AD30" s="126">
        <v>16</v>
      </c>
      <c r="AE30" s="122"/>
      <c r="AF30" s="127" t="s">
        <v>156</v>
      </c>
      <c r="AG30" s="128"/>
      <c r="AH30" s="124">
        <v>20</v>
      </c>
      <c r="AI30" s="122"/>
      <c r="AJ30" s="122">
        <v>1</v>
      </c>
      <c r="AK30" s="122"/>
      <c r="AL30" s="122">
        <v>1</v>
      </c>
      <c r="AM30" s="122"/>
      <c r="AN30" s="122">
        <v>1</v>
      </c>
      <c r="AO30" s="122"/>
      <c r="AP30" s="125"/>
      <c r="AQ30" s="122"/>
      <c r="AR30" s="125"/>
      <c r="AS30" s="129"/>
      <c r="AT30" s="123">
        <v>16</v>
      </c>
      <c r="AU30" s="122"/>
      <c r="AV30" s="130">
        <v>17</v>
      </c>
      <c r="AW30" s="122"/>
      <c r="AX30" s="124">
        <v>20</v>
      </c>
      <c r="AY30" s="122"/>
      <c r="AZ30" s="122"/>
      <c r="BA30" s="122"/>
      <c r="BB30" s="122">
        <v>1</v>
      </c>
      <c r="BC30" s="122"/>
      <c r="BD30" s="122">
        <v>1</v>
      </c>
      <c r="BE30" s="122"/>
      <c r="BF30" s="125"/>
      <c r="BG30" s="129"/>
      <c r="BH30" s="123">
        <v>16</v>
      </c>
      <c r="BI30" s="122"/>
      <c r="BJ30" s="130"/>
      <c r="BK30" s="122"/>
      <c r="BL30" s="124">
        <v>20</v>
      </c>
      <c r="BM30" s="122"/>
      <c r="BN30" s="122">
        <v>1</v>
      </c>
      <c r="BO30" s="122"/>
      <c r="BP30" s="122">
        <v>1</v>
      </c>
      <c r="BQ30" s="122"/>
      <c r="BR30" s="122">
        <v>1</v>
      </c>
      <c r="BS30" s="122"/>
      <c r="BT30" s="125"/>
      <c r="BU30" s="129"/>
      <c r="BV30" s="123">
        <v>16</v>
      </c>
      <c r="BW30" s="122"/>
      <c r="BX30" s="124">
        <v>20</v>
      </c>
      <c r="BY30" s="122"/>
      <c r="BZ30" s="122">
        <v>1</v>
      </c>
      <c r="CA30" s="122"/>
      <c r="CB30" s="122">
        <v>1</v>
      </c>
      <c r="CC30" s="122"/>
      <c r="CD30" s="122">
        <v>1</v>
      </c>
      <c r="CE30" s="122"/>
      <c r="CF30" s="125"/>
      <c r="CG30" s="129"/>
    </row>
    <row r="31" ht="31.5" customHeight="1" spans="1:85" x14ac:dyDescent="0.25">
      <c r="A31" s="118">
        <v>20</v>
      </c>
      <c r="B31" s="131">
        <v>3221</v>
      </c>
      <c r="C31" s="120" t="s">
        <v>176</v>
      </c>
      <c r="D31" s="121">
        <v>16</v>
      </c>
      <c r="E31" s="122"/>
      <c r="F31" s="123"/>
      <c r="G31" s="122"/>
      <c r="H31" s="124">
        <v>20</v>
      </c>
      <c r="I31" s="122"/>
      <c r="J31" s="122">
        <v>2</v>
      </c>
      <c r="K31" s="122"/>
      <c r="L31" s="122">
        <v>2</v>
      </c>
      <c r="M31" s="122"/>
      <c r="N31" s="122">
        <v>2</v>
      </c>
      <c r="O31" s="122"/>
      <c r="P31" s="125"/>
      <c r="Q31" s="124"/>
      <c r="R31" s="123">
        <v>17</v>
      </c>
      <c r="S31" s="122"/>
      <c r="T31" s="124">
        <v>20</v>
      </c>
      <c r="U31" s="122"/>
      <c r="V31" s="124">
        <v>2</v>
      </c>
      <c r="W31" s="122"/>
      <c r="X31" s="122">
        <v>3</v>
      </c>
      <c r="Y31" s="122"/>
      <c r="Z31" s="124">
        <v>2</v>
      </c>
      <c r="AA31" s="122"/>
      <c r="AB31" s="125"/>
      <c r="AC31" s="124"/>
      <c r="AD31" s="126">
        <v>13</v>
      </c>
      <c r="AE31" s="122"/>
      <c r="AF31" s="127" t="s">
        <v>156</v>
      </c>
      <c r="AG31" s="128"/>
      <c r="AH31" s="124">
        <v>20</v>
      </c>
      <c r="AI31" s="122"/>
      <c r="AJ31" s="122">
        <v>2</v>
      </c>
      <c r="AK31" s="122"/>
      <c r="AL31" s="122">
        <v>3</v>
      </c>
      <c r="AM31" s="122"/>
      <c r="AN31" s="122">
        <v>2</v>
      </c>
      <c r="AO31" s="122"/>
      <c r="AP31" s="125"/>
      <c r="AQ31" s="122"/>
      <c r="AR31" s="125"/>
      <c r="AS31" s="129"/>
      <c r="AT31" s="123">
        <v>13</v>
      </c>
      <c r="AU31" s="122"/>
      <c r="AV31" s="130">
        <v>20</v>
      </c>
      <c r="AW31" s="122"/>
      <c r="AX31" s="124">
        <v>20</v>
      </c>
      <c r="AY31" s="122"/>
      <c r="AZ31" s="122"/>
      <c r="BA31" s="122"/>
      <c r="BB31" s="122">
        <v>3</v>
      </c>
      <c r="BC31" s="122"/>
      <c r="BD31" s="122">
        <v>2</v>
      </c>
      <c r="BE31" s="122"/>
      <c r="BF31" s="125"/>
      <c r="BG31" s="129"/>
      <c r="BH31" s="123">
        <v>13</v>
      </c>
      <c r="BI31" s="122"/>
      <c r="BJ31" s="130"/>
      <c r="BK31" s="122"/>
      <c r="BL31" s="124">
        <v>20</v>
      </c>
      <c r="BM31" s="122"/>
      <c r="BN31" s="122">
        <v>2</v>
      </c>
      <c r="BO31" s="122"/>
      <c r="BP31" s="122">
        <v>3</v>
      </c>
      <c r="BQ31" s="122"/>
      <c r="BR31" s="122">
        <v>2</v>
      </c>
      <c r="BS31" s="122"/>
      <c r="BT31" s="125"/>
      <c r="BU31" s="129"/>
      <c r="BV31" s="123">
        <v>13</v>
      </c>
      <c r="BW31" s="122"/>
      <c r="BX31" s="124">
        <v>20</v>
      </c>
      <c r="BY31" s="122"/>
      <c r="BZ31" s="122">
        <v>2</v>
      </c>
      <c r="CA31" s="122"/>
      <c r="CB31" s="122">
        <v>3</v>
      </c>
      <c r="CC31" s="122"/>
      <c r="CD31" s="122">
        <v>2</v>
      </c>
      <c r="CE31" s="122"/>
      <c r="CF31" s="125"/>
      <c r="CG31" s="129"/>
    </row>
    <row r="32" ht="31.5" customHeight="1" spans="1:85" x14ac:dyDescent="0.25">
      <c r="A32" s="118">
        <v>21</v>
      </c>
      <c r="B32" s="131">
        <v>3222</v>
      </c>
      <c r="C32" s="120" t="s">
        <v>177</v>
      </c>
      <c r="D32" s="121">
        <v>14</v>
      </c>
      <c r="E32" s="122"/>
      <c r="F32" s="123"/>
      <c r="G32" s="122"/>
      <c r="H32" s="124">
        <v>20</v>
      </c>
      <c r="I32" s="122"/>
      <c r="J32" s="122">
        <v>2</v>
      </c>
      <c r="K32" s="122"/>
      <c r="L32" s="122">
        <v>2</v>
      </c>
      <c r="M32" s="122"/>
      <c r="N32" s="122">
        <v>2</v>
      </c>
      <c r="O32" s="122"/>
      <c r="P32" s="125"/>
      <c r="Q32" s="124"/>
      <c r="R32" s="123">
        <v>20</v>
      </c>
      <c r="S32" s="122"/>
      <c r="T32" s="124">
        <v>20</v>
      </c>
      <c r="U32" s="122"/>
      <c r="V32" s="124">
        <v>2</v>
      </c>
      <c r="W32" s="122"/>
      <c r="X32" s="122">
        <v>4</v>
      </c>
      <c r="Y32" s="122"/>
      <c r="Z32" s="124">
        <v>2</v>
      </c>
      <c r="AA32" s="122"/>
      <c r="AB32" s="125"/>
      <c r="AC32" s="124"/>
      <c r="AD32" s="126">
        <v>12</v>
      </c>
      <c r="AE32" s="122"/>
      <c r="AF32" s="127" t="s">
        <v>156</v>
      </c>
      <c r="AG32" s="128"/>
      <c r="AH32" s="124">
        <v>20</v>
      </c>
      <c r="AI32" s="122"/>
      <c r="AJ32" s="122">
        <v>2</v>
      </c>
      <c r="AK32" s="122"/>
      <c r="AL32" s="122">
        <v>4</v>
      </c>
      <c r="AM32" s="122"/>
      <c r="AN32" s="122">
        <v>2</v>
      </c>
      <c r="AO32" s="122"/>
      <c r="AP32" s="125"/>
      <c r="AQ32" s="122"/>
      <c r="AR32" s="125"/>
      <c r="AS32" s="129"/>
      <c r="AT32" s="123">
        <v>12</v>
      </c>
      <c r="AU32" s="122"/>
      <c r="AV32" s="130">
        <v>10</v>
      </c>
      <c r="AW32" s="122"/>
      <c r="AX32" s="124">
        <v>20</v>
      </c>
      <c r="AY32" s="122"/>
      <c r="AZ32" s="122"/>
      <c r="BA32" s="122"/>
      <c r="BB32" s="122">
        <v>4</v>
      </c>
      <c r="BC32" s="122"/>
      <c r="BD32" s="122">
        <v>2</v>
      </c>
      <c r="BE32" s="122"/>
      <c r="BF32" s="125"/>
      <c r="BG32" s="129"/>
      <c r="BH32" s="123">
        <v>12</v>
      </c>
      <c r="BI32" s="122"/>
      <c r="BJ32" s="130"/>
      <c r="BK32" s="122"/>
      <c r="BL32" s="124">
        <v>20</v>
      </c>
      <c r="BM32" s="122"/>
      <c r="BN32" s="122">
        <v>2</v>
      </c>
      <c r="BO32" s="122"/>
      <c r="BP32" s="122">
        <v>4</v>
      </c>
      <c r="BQ32" s="122"/>
      <c r="BR32" s="122">
        <v>2</v>
      </c>
      <c r="BS32" s="122"/>
      <c r="BT32" s="125"/>
      <c r="BU32" s="129"/>
      <c r="BV32" s="123">
        <v>12</v>
      </c>
      <c r="BW32" s="122"/>
      <c r="BX32" s="124">
        <v>20</v>
      </c>
      <c r="BY32" s="122"/>
      <c r="BZ32" s="122">
        <v>2</v>
      </c>
      <c r="CA32" s="122"/>
      <c r="CB32" s="122">
        <v>4</v>
      </c>
      <c r="CC32" s="122"/>
      <c r="CD32" s="122">
        <v>2</v>
      </c>
      <c r="CE32" s="122"/>
      <c r="CF32" s="125"/>
      <c r="CG32" s="129"/>
    </row>
    <row r="33" ht="16.5" customHeight="1" spans="1:85" x14ac:dyDescent="0.25">
      <c r="A33" s="118">
        <v>22</v>
      </c>
      <c r="B33" s="131">
        <v>3223</v>
      </c>
      <c r="C33" s="120" t="s">
        <v>178</v>
      </c>
      <c r="D33" s="132" t="s">
        <v>156</v>
      </c>
      <c r="E33" s="122"/>
      <c r="F33" s="123"/>
      <c r="G33" s="122"/>
      <c r="H33" s="124">
        <v>20</v>
      </c>
      <c r="I33" s="122"/>
      <c r="J33" s="122">
        <v>2</v>
      </c>
      <c r="K33" s="122"/>
      <c r="L33" s="122">
        <v>2</v>
      </c>
      <c r="M33" s="122"/>
      <c r="N33" s="122">
        <v>2</v>
      </c>
      <c r="O33" s="122"/>
      <c r="P33" s="125"/>
      <c r="Q33" s="124"/>
      <c r="R33" s="123">
        <v>10</v>
      </c>
      <c r="S33" s="122"/>
      <c r="T33" s="124">
        <v>20</v>
      </c>
      <c r="U33" s="122"/>
      <c r="V33" s="124">
        <v>2</v>
      </c>
      <c r="W33" s="122"/>
      <c r="X33" s="122">
        <v>1</v>
      </c>
      <c r="Y33" s="122"/>
      <c r="Z33" s="124">
        <v>2</v>
      </c>
      <c r="AA33" s="122"/>
      <c r="AB33" s="125"/>
      <c r="AC33" s="124"/>
      <c r="AD33" s="126">
        <v>14</v>
      </c>
      <c r="AE33" s="122"/>
      <c r="AF33" s="127" t="s">
        <v>156</v>
      </c>
      <c r="AG33" s="128"/>
      <c r="AH33" s="124">
        <v>20</v>
      </c>
      <c r="AI33" s="122"/>
      <c r="AJ33" s="122">
        <v>2</v>
      </c>
      <c r="AK33" s="122"/>
      <c r="AL33" s="122">
        <v>1</v>
      </c>
      <c r="AM33" s="122"/>
      <c r="AN33" s="122">
        <v>2</v>
      </c>
      <c r="AO33" s="122"/>
      <c r="AP33" s="125"/>
      <c r="AQ33" s="122"/>
      <c r="AR33" s="125"/>
      <c r="AS33" s="129"/>
      <c r="AT33" s="123">
        <v>14</v>
      </c>
      <c r="AU33" s="122"/>
      <c r="AV33" s="130">
        <v>12</v>
      </c>
      <c r="AW33" s="122"/>
      <c r="AX33" s="124">
        <v>20</v>
      </c>
      <c r="AY33" s="122"/>
      <c r="AZ33" s="122"/>
      <c r="BA33" s="122"/>
      <c r="BB33" s="122">
        <v>1</v>
      </c>
      <c r="BC33" s="122"/>
      <c r="BD33" s="122">
        <v>2</v>
      </c>
      <c r="BE33" s="122"/>
      <c r="BF33" s="125"/>
      <c r="BG33" s="129"/>
      <c r="BH33" s="123">
        <v>14</v>
      </c>
      <c r="BI33" s="122"/>
      <c r="BJ33" s="130"/>
      <c r="BK33" s="122"/>
      <c r="BL33" s="124">
        <v>20</v>
      </c>
      <c r="BM33" s="122"/>
      <c r="BN33" s="122">
        <v>2</v>
      </c>
      <c r="BO33" s="122"/>
      <c r="BP33" s="122">
        <v>1</v>
      </c>
      <c r="BQ33" s="122"/>
      <c r="BR33" s="122">
        <v>2</v>
      </c>
      <c r="BS33" s="122"/>
      <c r="BT33" s="125"/>
      <c r="BU33" s="129"/>
      <c r="BV33" s="123">
        <v>14</v>
      </c>
      <c r="BW33" s="122"/>
      <c r="BX33" s="124">
        <v>20</v>
      </c>
      <c r="BY33" s="122"/>
      <c r="BZ33" s="122">
        <v>2</v>
      </c>
      <c r="CA33" s="122"/>
      <c r="CB33" s="122">
        <v>1</v>
      </c>
      <c r="CC33" s="122"/>
      <c r="CD33" s="122">
        <v>2</v>
      </c>
      <c r="CE33" s="122"/>
      <c r="CF33" s="125"/>
      <c r="CG33" s="129"/>
    </row>
    <row r="34" ht="31.5" customHeight="1" spans="1:85" x14ac:dyDescent="0.25">
      <c r="A34" s="118">
        <v>23</v>
      </c>
      <c r="B34" s="131">
        <v>3224</v>
      </c>
      <c r="C34" s="120" t="s">
        <v>179</v>
      </c>
      <c r="D34" s="121">
        <v>12</v>
      </c>
      <c r="E34" s="122"/>
      <c r="F34" s="123"/>
      <c r="G34" s="122"/>
      <c r="H34" s="124">
        <v>20</v>
      </c>
      <c r="I34" s="122"/>
      <c r="J34" s="122">
        <v>2</v>
      </c>
      <c r="K34" s="122"/>
      <c r="L34" s="122">
        <v>2</v>
      </c>
      <c r="M34" s="122"/>
      <c r="N34" s="122">
        <v>2</v>
      </c>
      <c r="O34" s="122"/>
      <c r="P34" s="125"/>
      <c r="Q34" s="124"/>
      <c r="R34" s="123">
        <v>12</v>
      </c>
      <c r="S34" s="122"/>
      <c r="T34" s="124">
        <v>20</v>
      </c>
      <c r="U34" s="122"/>
      <c r="V34" s="124">
        <v>2</v>
      </c>
      <c r="W34" s="122"/>
      <c r="X34" s="122">
        <v>3</v>
      </c>
      <c r="Y34" s="122"/>
      <c r="Z34" s="124">
        <v>2</v>
      </c>
      <c r="AA34" s="122"/>
      <c r="AB34" s="125"/>
      <c r="AC34" s="124"/>
      <c r="AD34" s="126">
        <v>13</v>
      </c>
      <c r="AE34" s="122"/>
      <c r="AF34" s="127" t="s">
        <v>156</v>
      </c>
      <c r="AG34" s="128"/>
      <c r="AH34" s="124">
        <v>20</v>
      </c>
      <c r="AI34" s="122"/>
      <c r="AJ34" s="122">
        <v>2</v>
      </c>
      <c r="AK34" s="122"/>
      <c r="AL34" s="122">
        <v>3</v>
      </c>
      <c r="AM34" s="122"/>
      <c r="AN34" s="122">
        <v>2</v>
      </c>
      <c r="AO34" s="122"/>
      <c r="AP34" s="125"/>
      <c r="AQ34" s="122"/>
      <c r="AR34" s="125"/>
      <c r="AS34" s="129"/>
      <c r="AT34" s="123">
        <v>13</v>
      </c>
      <c r="AU34" s="122"/>
      <c r="AV34" s="130">
        <v>17</v>
      </c>
      <c r="AW34" s="122"/>
      <c r="AX34" s="124">
        <v>20</v>
      </c>
      <c r="AY34" s="122"/>
      <c r="AZ34" s="122"/>
      <c r="BA34" s="122"/>
      <c r="BB34" s="122">
        <v>3</v>
      </c>
      <c r="BC34" s="122"/>
      <c r="BD34" s="122">
        <v>2</v>
      </c>
      <c r="BE34" s="122"/>
      <c r="BF34" s="125"/>
      <c r="BG34" s="129"/>
      <c r="BH34" s="123">
        <v>13</v>
      </c>
      <c r="BI34" s="122"/>
      <c r="BJ34" s="130"/>
      <c r="BK34" s="122"/>
      <c r="BL34" s="124">
        <v>20</v>
      </c>
      <c r="BM34" s="122"/>
      <c r="BN34" s="122">
        <v>2</v>
      </c>
      <c r="BO34" s="122"/>
      <c r="BP34" s="122">
        <v>3</v>
      </c>
      <c r="BQ34" s="122"/>
      <c r="BR34" s="122">
        <v>2</v>
      </c>
      <c r="BS34" s="122"/>
      <c r="BT34" s="125"/>
      <c r="BU34" s="129"/>
      <c r="BV34" s="123">
        <v>13</v>
      </c>
      <c r="BW34" s="122"/>
      <c r="BX34" s="124">
        <v>20</v>
      </c>
      <c r="BY34" s="122"/>
      <c r="BZ34" s="122">
        <v>2</v>
      </c>
      <c r="CA34" s="122"/>
      <c r="CB34" s="122">
        <v>3</v>
      </c>
      <c r="CC34" s="122"/>
      <c r="CD34" s="122">
        <v>2</v>
      </c>
      <c r="CE34" s="122"/>
      <c r="CF34" s="125"/>
      <c r="CG34" s="129"/>
    </row>
    <row r="35" ht="31.5" customHeight="1" spans="1:85" x14ac:dyDescent="0.25">
      <c r="A35" s="118">
        <v>24</v>
      </c>
      <c r="B35" s="131">
        <v>3225</v>
      </c>
      <c r="C35" s="120" t="s">
        <v>180</v>
      </c>
      <c r="D35" s="121">
        <v>13</v>
      </c>
      <c r="E35" s="122"/>
      <c r="F35" s="123"/>
      <c r="G35" s="122"/>
      <c r="H35" s="124">
        <v>20</v>
      </c>
      <c r="I35" s="122"/>
      <c r="J35" s="122">
        <v>2</v>
      </c>
      <c r="K35" s="122"/>
      <c r="L35" s="122">
        <v>2</v>
      </c>
      <c r="M35" s="122"/>
      <c r="N35" s="122">
        <v>2</v>
      </c>
      <c r="O35" s="122"/>
      <c r="P35" s="125"/>
      <c r="Q35" s="124"/>
      <c r="R35" s="123">
        <v>17</v>
      </c>
      <c r="S35" s="122"/>
      <c r="T35" s="124">
        <v>20</v>
      </c>
      <c r="U35" s="122"/>
      <c r="V35" s="124">
        <v>2</v>
      </c>
      <c r="W35" s="122"/>
      <c r="X35" s="122">
        <v>4</v>
      </c>
      <c r="Y35" s="122"/>
      <c r="Z35" s="124">
        <v>2</v>
      </c>
      <c r="AA35" s="122"/>
      <c r="AB35" s="125"/>
      <c r="AC35" s="124"/>
      <c r="AD35" s="126">
        <v>15</v>
      </c>
      <c r="AE35" s="122"/>
      <c r="AF35" s="127">
        <v>23</v>
      </c>
      <c r="AG35" s="128"/>
      <c r="AH35" s="124">
        <v>20</v>
      </c>
      <c r="AI35" s="122"/>
      <c r="AJ35" s="122">
        <v>2</v>
      </c>
      <c r="AK35" s="122"/>
      <c r="AL35" s="122">
        <v>4</v>
      </c>
      <c r="AM35" s="122"/>
      <c r="AN35" s="122">
        <v>2</v>
      </c>
      <c r="AO35" s="122"/>
      <c r="AP35" s="125"/>
      <c r="AQ35" s="122"/>
      <c r="AR35" s="125"/>
      <c r="AS35" s="129"/>
      <c r="AT35" s="123">
        <v>15</v>
      </c>
      <c r="AU35" s="122"/>
      <c r="AV35" s="130">
        <v>14</v>
      </c>
      <c r="AW35" s="122"/>
      <c r="AX35" s="124">
        <v>20</v>
      </c>
      <c r="AY35" s="122"/>
      <c r="AZ35" s="122"/>
      <c r="BA35" s="122"/>
      <c r="BB35" s="122">
        <v>4</v>
      </c>
      <c r="BC35" s="122"/>
      <c r="BD35" s="122">
        <v>2</v>
      </c>
      <c r="BE35" s="122"/>
      <c r="BF35" s="125"/>
      <c r="BG35" s="129"/>
      <c r="BH35" s="123">
        <v>15</v>
      </c>
      <c r="BI35" s="122"/>
      <c r="BJ35" s="130"/>
      <c r="BK35" s="122"/>
      <c r="BL35" s="124">
        <v>20</v>
      </c>
      <c r="BM35" s="122"/>
      <c r="BN35" s="122">
        <v>2</v>
      </c>
      <c r="BO35" s="122"/>
      <c r="BP35" s="122">
        <v>4</v>
      </c>
      <c r="BQ35" s="122"/>
      <c r="BR35" s="122">
        <v>2</v>
      </c>
      <c r="BS35" s="122"/>
      <c r="BT35" s="125"/>
      <c r="BU35" s="129"/>
      <c r="BV35" s="123">
        <v>15</v>
      </c>
      <c r="BW35" s="122"/>
      <c r="BX35" s="124">
        <v>20</v>
      </c>
      <c r="BY35" s="122"/>
      <c r="BZ35" s="122">
        <v>2</v>
      </c>
      <c r="CA35" s="122"/>
      <c r="CB35" s="122">
        <v>4</v>
      </c>
      <c r="CC35" s="122"/>
      <c r="CD35" s="122">
        <v>2</v>
      </c>
      <c r="CE35" s="122"/>
      <c r="CF35" s="125"/>
      <c r="CG35" s="129"/>
    </row>
    <row r="36" ht="16.5" customHeight="1" spans="1:85" x14ac:dyDescent="0.25">
      <c r="A36" s="118">
        <v>25</v>
      </c>
      <c r="B36" s="131">
        <v>3226</v>
      </c>
      <c r="C36" s="120" t="s">
        <v>181</v>
      </c>
      <c r="D36" s="121">
        <v>14</v>
      </c>
      <c r="E36" s="122"/>
      <c r="F36" s="123"/>
      <c r="G36" s="122"/>
      <c r="H36" s="124">
        <v>20</v>
      </c>
      <c r="I36" s="122"/>
      <c r="J36" s="122">
        <v>1</v>
      </c>
      <c r="K36" s="122"/>
      <c r="L36" s="122">
        <v>1</v>
      </c>
      <c r="M36" s="122"/>
      <c r="N36" s="122">
        <v>1</v>
      </c>
      <c r="O36" s="122"/>
      <c r="P36" s="125"/>
      <c r="Q36" s="124"/>
      <c r="R36" s="123">
        <v>14</v>
      </c>
      <c r="S36" s="122"/>
      <c r="T36" s="124">
        <v>20</v>
      </c>
      <c r="U36" s="122"/>
      <c r="V36" s="124">
        <v>1</v>
      </c>
      <c r="W36" s="122"/>
      <c r="X36" s="122">
        <v>2</v>
      </c>
      <c r="Y36" s="122"/>
      <c r="Z36" s="124">
        <v>1</v>
      </c>
      <c r="AA36" s="122"/>
      <c r="AB36" s="125"/>
      <c r="AC36" s="124"/>
      <c r="AD36" s="126">
        <v>11</v>
      </c>
      <c r="AE36" s="122"/>
      <c r="AF36" s="127">
        <v>27</v>
      </c>
      <c r="AG36" s="128"/>
      <c r="AH36" s="124">
        <v>20</v>
      </c>
      <c r="AI36" s="122"/>
      <c r="AJ36" s="122">
        <v>1</v>
      </c>
      <c r="AK36" s="122"/>
      <c r="AL36" s="122">
        <v>2</v>
      </c>
      <c r="AM36" s="122"/>
      <c r="AN36" s="122">
        <v>1</v>
      </c>
      <c r="AO36" s="122"/>
      <c r="AP36" s="125"/>
      <c r="AQ36" s="122"/>
      <c r="AR36" s="125"/>
      <c r="AS36" s="129"/>
      <c r="AT36" s="123">
        <v>11</v>
      </c>
      <c r="AU36" s="122"/>
      <c r="AV36" s="123">
        <v>19</v>
      </c>
      <c r="AW36" s="122"/>
      <c r="AX36" s="124">
        <v>20</v>
      </c>
      <c r="AY36" s="122"/>
      <c r="AZ36" s="122"/>
      <c r="BA36" s="122"/>
      <c r="BB36" s="122">
        <v>2</v>
      </c>
      <c r="BC36" s="122"/>
      <c r="BD36" s="122">
        <v>1</v>
      </c>
      <c r="BE36" s="122"/>
      <c r="BF36" s="125"/>
      <c r="BG36" s="129"/>
      <c r="BH36" s="123">
        <v>11</v>
      </c>
      <c r="BI36" s="122"/>
      <c r="BJ36" s="123"/>
      <c r="BK36" s="122"/>
      <c r="BL36" s="124">
        <v>20</v>
      </c>
      <c r="BM36" s="122"/>
      <c r="BN36" s="122">
        <v>1</v>
      </c>
      <c r="BO36" s="122"/>
      <c r="BP36" s="122">
        <v>2</v>
      </c>
      <c r="BQ36" s="122"/>
      <c r="BR36" s="122">
        <v>1</v>
      </c>
      <c r="BS36" s="122"/>
      <c r="BT36" s="125"/>
      <c r="BU36" s="129"/>
      <c r="BV36" s="123">
        <v>11</v>
      </c>
      <c r="BW36" s="122"/>
      <c r="BX36" s="124">
        <v>20</v>
      </c>
      <c r="BY36" s="122"/>
      <c r="BZ36" s="122">
        <v>1</v>
      </c>
      <c r="CA36" s="122"/>
      <c r="CB36" s="122">
        <v>2</v>
      </c>
      <c r="CC36" s="122"/>
      <c r="CD36" s="122">
        <v>1</v>
      </c>
      <c r="CE36" s="122"/>
      <c r="CF36" s="125"/>
      <c r="CG36" s="129"/>
    </row>
    <row r="37" ht="31.5" customHeight="1" spans="1:85" x14ac:dyDescent="0.25">
      <c r="A37" s="118">
        <v>26</v>
      </c>
      <c r="B37" s="131">
        <v>3227</v>
      </c>
      <c r="C37" s="120" t="s">
        <v>182</v>
      </c>
      <c r="D37" s="132" t="s">
        <v>156</v>
      </c>
      <c r="E37" s="122"/>
      <c r="F37" s="123"/>
      <c r="G37" s="122"/>
      <c r="H37" s="124">
        <v>20</v>
      </c>
      <c r="I37" s="122"/>
      <c r="J37" s="122">
        <v>1</v>
      </c>
      <c r="K37" s="122"/>
      <c r="L37" s="122">
        <v>1</v>
      </c>
      <c r="M37" s="122"/>
      <c r="N37" s="122">
        <v>1</v>
      </c>
      <c r="O37" s="122"/>
      <c r="P37" s="125"/>
      <c r="Q37" s="124"/>
      <c r="R37" s="123">
        <v>19</v>
      </c>
      <c r="S37" s="122"/>
      <c r="T37" s="124">
        <v>20</v>
      </c>
      <c r="U37" s="122"/>
      <c r="V37" s="124">
        <v>1</v>
      </c>
      <c r="W37" s="122"/>
      <c r="X37" s="122">
        <v>1</v>
      </c>
      <c r="Y37" s="122"/>
      <c r="Z37" s="124">
        <v>1</v>
      </c>
      <c r="AA37" s="122"/>
      <c r="AB37" s="125"/>
      <c r="AC37" s="124"/>
      <c r="AD37" s="126">
        <v>13</v>
      </c>
      <c r="AE37" s="122"/>
      <c r="AF37" s="127" t="s">
        <v>156</v>
      </c>
      <c r="AG37" s="128"/>
      <c r="AH37" s="124">
        <v>20</v>
      </c>
      <c r="AI37" s="122"/>
      <c r="AJ37" s="122">
        <v>1</v>
      </c>
      <c r="AK37" s="122"/>
      <c r="AL37" s="122">
        <v>1</v>
      </c>
      <c r="AM37" s="122"/>
      <c r="AN37" s="122">
        <v>1</v>
      </c>
      <c r="AO37" s="122"/>
      <c r="AP37" s="125"/>
      <c r="AQ37" s="122"/>
      <c r="AR37" s="125"/>
      <c r="AS37" s="129"/>
      <c r="AT37" s="123">
        <v>13</v>
      </c>
      <c r="AU37" s="122"/>
      <c r="AV37" s="123">
        <v>15</v>
      </c>
      <c r="AW37" s="122"/>
      <c r="AX37" s="124">
        <v>20</v>
      </c>
      <c r="AY37" s="122"/>
      <c r="AZ37" s="122"/>
      <c r="BA37" s="122"/>
      <c r="BB37" s="122">
        <v>1</v>
      </c>
      <c r="BC37" s="122"/>
      <c r="BD37" s="122">
        <v>1</v>
      </c>
      <c r="BE37" s="122"/>
      <c r="BF37" s="125"/>
      <c r="BG37" s="129"/>
      <c r="BH37" s="123">
        <v>13</v>
      </c>
      <c r="BI37" s="122"/>
      <c r="BJ37" s="123"/>
      <c r="BK37" s="122"/>
      <c r="BL37" s="124">
        <v>20</v>
      </c>
      <c r="BM37" s="122"/>
      <c r="BN37" s="122">
        <v>1</v>
      </c>
      <c r="BO37" s="122"/>
      <c r="BP37" s="122">
        <v>1</v>
      </c>
      <c r="BQ37" s="122"/>
      <c r="BR37" s="122">
        <v>1</v>
      </c>
      <c r="BS37" s="122"/>
      <c r="BT37" s="125"/>
      <c r="BU37" s="129"/>
      <c r="BV37" s="123">
        <v>13</v>
      </c>
      <c r="BW37" s="122"/>
      <c r="BX37" s="124">
        <v>20</v>
      </c>
      <c r="BY37" s="122"/>
      <c r="BZ37" s="122">
        <v>1</v>
      </c>
      <c r="CA37" s="122"/>
      <c r="CB37" s="122">
        <v>1</v>
      </c>
      <c r="CC37" s="122"/>
      <c r="CD37" s="122">
        <v>1</v>
      </c>
      <c r="CE37" s="122"/>
      <c r="CF37" s="125"/>
      <c r="CG37" s="129"/>
    </row>
    <row r="38" ht="31.5" customHeight="1" spans="1:85" x14ac:dyDescent="0.25">
      <c r="A38" s="118">
        <v>27</v>
      </c>
      <c r="B38" s="131">
        <v>3228</v>
      </c>
      <c r="C38" s="120" t="s">
        <v>183</v>
      </c>
      <c r="D38" s="121">
        <v>16</v>
      </c>
      <c r="E38" s="122"/>
      <c r="F38" s="123"/>
      <c r="G38" s="122"/>
      <c r="H38" s="124">
        <v>20</v>
      </c>
      <c r="I38" s="122"/>
      <c r="J38" s="122">
        <v>1</v>
      </c>
      <c r="K38" s="122"/>
      <c r="L38" s="122">
        <v>1</v>
      </c>
      <c r="M38" s="122"/>
      <c r="N38" s="122">
        <v>1</v>
      </c>
      <c r="O38" s="122"/>
      <c r="P38" s="125"/>
      <c r="Q38" s="124"/>
      <c r="R38" s="123">
        <v>15</v>
      </c>
      <c r="S38" s="122"/>
      <c r="T38" s="124">
        <v>20</v>
      </c>
      <c r="U38" s="122"/>
      <c r="V38" s="124">
        <v>1</v>
      </c>
      <c r="W38" s="122"/>
      <c r="X38" s="122">
        <v>2</v>
      </c>
      <c r="Y38" s="122"/>
      <c r="Z38" s="124">
        <v>1</v>
      </c>
      <c r="AA38" s="122"/>
      <c r="AB38" s="125"/>
      <c r="AC38" s="124"/>
      <c r="AD38" s="126">
        <v>15</v>
      </c>
      <c r="AE38" s="122"/>
      <c r="AF38" s="127" t="s">
        <v>156</v>
      </c>
      <c r="AG38" s="128"/>
      <c r="AH38" s="124">
        <v>20</v>
      </c>
      <c r="AI38" s="122"/>
      <c r="AJ38" s="122">
        <v>1</v>
      </c>
      <c r="AK38" s="122"/>
      <c r="AL38" s="122">
        <v>2</v>
      </c>
      <c r="AM38" s="122"/>
      <c r="AN38" s="122">
        <v>1</v>
      </c>
      <c r="AO38" s="122"/>
      <c r="AP38" s="125"/>
      <c r="AQ38" s="122"/>
      <c r="AR38" s="125"/>
      <c r="AS38" s="129"/>
      <c r="AT38" s="123">
        <v>15</v>
      </c>
      <c r="AU38" s="122"/>
      <c r="AV38" s="130">
        <v>12</v>
      </c>
      <c r="AW38" s="122"/>
      <c r="AX38" s="124">
        <v>20</v>
      </c>
      <c r="AY38" s="122"/>
      <c r="AZ38" s="122"/>
      <c r="BA38" s="122"/>
      <c r="BB38" s="122">
        <v>2</v>
      </c>
      <c r="BC38" s="122"/>
      <c r="BD38" s="122">
        <v>1</v>
      </c>
      <c r="BE38" s="122"/>
      <c r="BF38" s="125"/>
      <c r="BG38" s="129"/>
      <c r="BH38" s="123">
        <v>15</v>
      </c>
      <c r="BI38" s="122"/>
      <c r="BJ38" s="130"/>
      <c r="BK38" s="122"/>
      <c r="BL38" s="124">
        <v>20</v>
      </c>
      <c r="BM38" s="122"/>
      <c r="BN38" s="122">
        <v>1</v>
      </c>
      <c r="BO38" s="122"/>
      <c r="BP38" s="122">
        <v>2</v>
      </c>
      <c r="BQ38" s="122"/>
      <c r="BR38" s="122">
        <v>1</v>
      </c>
      <c r="BS38" s="122"/>
      <c r="BT38" s="125"/>
      <c r="BU38" s="129"/>
      <c r="BV38" s="123">
        <v>15</v>
      </c>
      <c r="BW38" s="122"/>
      <c r="BX38" s="124">
        <v>20</v>
      </c>
      <c r="BY38" s="122"/>
      <c r="BZ38" s="122">
        <v>1</v>
      </c>
      <c r="CA38" s="122"/>
      <c r="CB38" s="122">
        <v>2</v>
      </c>
      <c r="CC38" s="122"/>
      <c r="CD38" s="122">
        <v>1</v>
      </c>
      <c r="CE38" s="122"/>
      <c r="CF38" s="125"/>
      <c r="CG38" s="129"/>
    </row>
    <row r="39" ht="31.5" customHeight="1" spans="1:85" x14ac:dyDescent="0.25">
      <c r="A39" s="118">
        <v>28</v>
      </c>
      <c r="B39" s="131">
        <v>3230</v>
      </c>
      <c r="C39" s="120" t="s">
        <v>184</v>
      </c>
      <c r="D39" s="121">
        <v>11</v>
      </c>
      <c r="E39" s="122"/>
      <c r="F39" s="123"/>
      <c r="G39" s="122"/>
      <c r="H39" s="124">
        <v>20</v>
      </c>
      <c r="I39" s="122"/>
      <c r="J39" s="122">
        <v>1</v>
      </c>
      <c r="K39" s="122"/>
      <c r="L39" s="122">
        <v>1</v>
      </c>
      <c r="M39" s="122"/>
      <c r="N39" s="122">
        <v>1</v>
      </c>
      <c r="O39" s="122"/>
      <c r="P39" s="125"/>
      <c r="Q39" s="124"/>
      <c r="R39" s="123">
        <v>12</v>
      </c>
      <c r="S39" s="122"/>
      <c r="T39" s="124">
        <v>20</v>
      </c>
      <c r="U39" s="122"/>
      <c r="V39" s="124">
        <v>1</v>
      </c>
      <c r="W39" s="122"/>
      <c r="X39" s="122">
        <v>3</v>
      </c>
      <c r="Y39" s="122"/>
      <c r="Z39" s="124">
        <v>1</v>
      </c>
      <c r="AA39" s="122"/>
      <c r="AB39" s="125"/>
      <c r="AC39" s="124"/>
      <c r="AD39" s="126">
        <v>14</v>
      </c>
      <c r="AE39" s="122"/>
      <c r="AF39" s="127" t="s">
        <v>156</v>
      </c>
      <c r="AG39" s="128"/>
      <c r="AH39" s="124">
        <v>20</v>
      </c>
      <c r="AI39" s="122"/>
      <c r="AJ39" s="122">
        <v>1</v>
      </c>
      <c r="AK39" s="122"/>
      <c r="AL39" s="122">
        <v>3</v>
      </c>
      <c r="AM39" s="122"/>
      <c r="AN39" s="122">
        <v>1</v>
      </c>
      <c r="AO39" s="122"/>
      <c r="AP39" s="125"/>
      <c r="AQ39" s="122"/>
      <c r="AR39" s="125"/>
      <c r="AS39" s="129"/>
      <c r="AT39" s="123">
        <v>14</v>
      </c>
      <c r="AU39" s="122"/>
      <c r="AV39" s="130">
        <v>12</v>
      </c>
      <c r="AW39" s="122"/>
      <c r="AX39" s="124">
        <v>20</v>
      </c>
      <c r="AY39" s="122"/>
      <c r="AZ39" s="122"/>
      <c r="BA39" s="122"/>
      <c r="BB39" s="122">
        <v>3</v>
      </c>
      <c r="BC39" s="122"/>
      <c r="BD39" s="122">
        <v>1</v>
      </c>
      <c r="BE39" s="122"/>
      <c r="BF39" s="125"/>
      <c r="BG39" s="129"/>
      <c r="BH39" s="123">
        <v>14</v>
      </c>
      <c r="BI39" s="122"/>
      <c r="BJ39" s="130"/>
      <c r="BK39" s="122"/>
      <c r="BL39" s="124">
        <v>20</v>
      </c>
      <c r="BM39" s="122"/>
      <c r="BN39" s="122">
        <v>1</v>
      </c>
      <c r="BO39" s="122"/>
      <c r="BP39" s="122">
        <v>3</v>
      </c>
      <c r="BQ39" s="122"/>
      <c r="BR39" s="122">
        <v>1</v>
      </c>
      <c r="BS39" s="122"/>
      <c r="BT39" s="125"/>
      <c r="BU39" s="129"/>
      <c r="BV39" s="123">
        <v>14</v>
      </c>
      <c r="BW39" s="122"/>
      <c r="BX39" s="124">
        <v>20</v>
      </c>
      <c r="BY39" s="122"/>
      <c r="BZ39" s="122">
        <v>1</v>
      </c>
      <c r="CA39" s="122"/>
      <c r="CB39" s="122">
        <v>3</v>
      </c>
      <c r="CC39" s="122"/>
      <c r="CD39" s="122">
        <v>1</v>
      </c>
      <c r="CE39" s="122"/>
      <c r="CF39" s="125"/>
      <c r="CG39" s="129"/>
    </row>
    <row r="40" ht="16.5" customHeight="1" spans="1:85" x14ac:dyDescent="0.25">
      <c r="A40" s="118">
        <v>29</v>
      </c>
      <c r="B40" s="131">
        <v>3231</v>
      </c>
      <c r="C40" s="120" t="s">
        <v>185</v>
      </c>
      <c r="D40" s="121">
        <v>17</v>
      </c>
      <c r="E40" s="122"/>
      <c r="F40" s="123"/>
      <c r="G40" s="122"/>
      <c r="H40" s="124">
        <v>20</v>
      </c>
      <c r="I40" s="122"/>
      <c r="J40" s="122">
        <v>1</v>
      </c>
      <c r="K40" s="122"/>
      <c r="L40" s="122">
        <v>1</v>
      </c>
      <c r="M40" s="122"/>
      <c r="N40" s="122">
        <v>1</v>
      </c>
      <c r="O40" s="122"/>
      <c r="P40" s="125"/>
      <c r="Q40" s="124"/>
      <c r="R40" s="123">
        <v>12</v>
      </c>
      <c r="S40" s="122"/>
      <c r="T40" s="124">
        <v>20</v>
      </c>
      <c r="U40" s="122"/>
      <c r="V40" s="124">
        <v>1</v>
      </c>
      <c r="W40" s="122"/>
      <c r="X40" s="122">
        <v>4</v>
      </c>
      <c r="Y40" s="122"/>
      <c r="Z40" s="124">
        <v>1</v>
      </c>
      <c r="AA40" s="122"/>
      <c r="AB40" s="125"/>
      <c r="AC40" s="124"/>
      <c r="AD40" s="126">
        <v>16</v>
      </c>
      <c r="AE40" s="122"/>
      <c r="AF40" s="127">
        <v>18</v>
      </c>
      <c r="AG40" s="128"/>
      <c r="AH40" s="124">
        <v>20</v>
      </c>
      <c r="AI40" s="122"/>
      <c r="AJ40" s="122">
        <v>1</v>
      </c>
      <c r="AK40" s="122"/>
      <c r="AL40" s="122">
        <v>4</v>
      </c>
      <c r="AM40" s="122"/>
      <c r="AN40" s="122">
        <v>1</v>
      </c>
      <c r="AO40" s="122"/>
      <c r="AP40" s="125"/>
      <c r="AQ40" s="122"/>
      <c r="AR40" s="125"/>
      <c r="AS40" s="129"/>
      <c r="AT40" s="123">
        <v>16</v>
      </c>
      <c r="AU40" s="122"/>
      <c r="AV40" s="123">
        <v>19</v>
      </c>
      <c r="AW40" s="122"/>
      <c r="AX40" s="124">
        <v>20</v>
      </c>
      <c r="AY40" s="122"/>
      <c r="AZ40" s="122"/>
      <c r="BA40" s="122"/>
      <c r="BB40" s="122">
        <v>4</v>
      </c>
      <c r="BC40" s="122"/>
      <c r="BD40" s="122">
        <v>1</v>
      </c>
      <c r="BE40" s="122"/>
      <c r="BF40" s="125"/>
      <c r="BG40" s="129"/>
      <c r="BH40" s="123">
        <v>16</v>
      </c>
      <c r="BI40" s="122"/>
      <c r="BJ40" s="123"/>
      <c r="BK40" s="122"/>
      <c r="BL40" s="124">
        <v>20</v>
      </c>
      <c r="BM40" s="122"/>
      <c r="BN40" s="122">
        <v>1</v>
      </c>
      <c r="BO40" s="122"/>
      <c r="BP40" s="122">
        <v>4</v>
      </c>
      <c r="BQ40" s="122"/>
      <c r="BR40" s="122">
        <v>1</v>
      </c>
      <c r="BS40" s="122"/>
      <c r="BT40" s="125"/>
      <c r="BU40" s="129"/>
      <c r="BV40" s="123">
        <v>16</v>
      </c>
      <c r="BW40" s="122"/>
      <c r="BX40" s="124">
        <v>20</v>
      </c>
      <c r="BY40" s="122"/>
      <c r="BZ40" s="122">
        <v>1</v>
      </c>
      <c r="CA40" s="122"/>
      <c r="CB40" s="122">
        <v>4</v>
      </c>
      <c r="CC40" s="122"/>
      <c r="CD40" s="122">
        <v>1</v>
      </c>
      <c r="CE40" s="122"/>
      <c r="CF40" s="125"/>
      <c r="CG40" s="129"/>
    </row>
    <row r="41" ht="31.5" customHeight="1" spans="1:85" x14ac:dyDescent="0.25">
      <c r="A41" s="118">
        <v>30</v>
      </c>
      <c r="B41" s="131">
        <v>3232</v>
      </c>
      <c r="C41" s="120" t="s">
        <v>186</v>
      </c>
      <c r="D41" s="121">
        <v>19</v>
      </c>
      <c r="E41" s="122"/>
      <c r="F41" s="123"/>
      <c r="G41" s="122"/>
      <c r="H41" s="124">
        <v>20</v>
      </c>
      <c r="I41" s="122"/>
      <c r="J41" s="122">
        <v>1</v>
      </c>
      <c r="K41" s="122"/>
      <c r="L41" s="122">
        <v>1</v>
      </c>
      <c r="M41" s="122"/>
      <c r="N41" s="122">
        <v>1</v>
      </c>
      <c r="O41" s="122"/>
      <c r="P41" s="125"/>
      <c r="Q41" s="124"/>
      <c r="R41" s="123">
        <v>19</v>
      </c>
      <c r="S41" s="122"/>
      <c r="T41" s="124">
        <v>20</v>
      </c>
      <c r="U41" s="122"/>
      <c r="V41" s="124">
        <v>1</v>
      </c>
      <c r="W41" s="122"/>
      <c r="X41" s="122">
        <v>4</v>
      </c>
      <c r="Y41" s="122"/>
      <c r="Z41" s="124">
        <v>1</v>
      </c>
      <c r="AA41" s="122"/>
      <c r="AB41" s="125"/>
      <c r="AC41" s="124"/>
      <c r="AD41" s="126">
        <v>11</v>
      </c>
      <c r="AE41" s="122"/>
      <c r="AF41" s="127">
        <v>23</v>
      </c>
      <c r="AG41" s="128"/>
      <c r="AH41" s="124">
        <v>20</v>
      </c>
      <c r="AI41" s="122"/>
      <c r="AJ41" s="122">
        <v>1</v>
      </c>
      <c r="AK41" s="122"/>
      <c r="AL41" s="122">
        <v>4</v>
      </c>
      <c r="AM41" s="122"/>
      <c r="AN41" s="122">
        <v>1</v>
      </c>
      <c r="AO41" s="122"/>
      <c r="AP41" s="125"/>
      <c r="AQ41" s="122"/>
      <c r="AR41" s="125"/>
      <c r="AS41" s="129"/>
      <c r="AT41" s="123">
        <v>11</v>
      </c>
      <c r="AU41" s="122"/>
      <c r="AV41" s="130" t="s">
        <v>156</v>
      </c>
      <c r="AW41" s="122"/>
      <c r="AX41" s="124">
        <v>20</v>
      </c>
      <c r="AY41" s="122"/>
      <c r="AZ41" s="122"/>
      <c r="BA41" s="122"/>
      <c r="BB41" s="122">
        <v>4</v>
      </c>
      <c r="BC41" s="122"/>
      <c r="BD41" s="122">
        <v>1</v>
      </c>
      <c r="BE41" s="122"/>
      <c r="BF41" s="125"/>
      <c r="BG41" s="129"/>
      <c r="BH41" s="123">
        <v>11</v>
      </c>
      <c r="BI41" s="122"/>
      <c r="BJ41" s="130"/>
      <c r="BK41" s="122"/>
      <c r="BL41" s="124">
        <v>20</v>
      </c>
      <c r="BM41" s="122"/>
      <c r="BN41" s="122">
        <v>1</v>
      </c>
      <c r="BO41" s="122"/>
      <c r="BP41" s="122">
        <v>4</v>
      </c>
      <c r="BQ41" s="122"/>
      <c r="BR41" s="122">
        <v>1</v>
      </c>
      <c r="BS41" s="122"/>
      <c r="BT41" s="125"/>
      <c r="BU41" s="129"/>
      <c r="BV41" s="123">
        <v>11</v>
      </c>
      <c r="BW41" s="122"/>
      <c r="BX41" s="124">
        <v>20</v>
      </c>
      <c r="BY41" s="122"/>
      <c r="BZ41" s="122">
        <v>1</v>
      </c>
      <c r="CA41" s="122"/>
      <c r="CB41" s="122">
        <v>4</v>
      </c>
      <c r="CC41" s="122"/>
      <c r="CD41" s="122">
        <v>1</v>
      </c>
      <c r="CE41" s="122"/>
      <c r="CF41" s="125"/>
      <c r="CG41" s="129"/>
    </row>
    <row r="42" ht="31.5" customHeight="1" spans="1:85" x14ac:dyDescent="0.25">
      <c r="A42" s="118">
        <v>31</v>
      </c>
      <c r="B42" s="131">
        <v>3233</v>
      </c>
      <c r="C42" s="120" t="s">
        <v>187</v>
      </c>
      <c r="D42" s="121">
        <v>17</v>
      </c>
      <c r="E42" s="122"/>
      <c r="F42" s="132"/>
      <c r="G42" s="122"/>
      <c r="H42" s="124">
        <v>20</v>
      </c>
      <c r="I42" s="122"/>
      <c r="J42" s="122">
        <v>1</v>
      </c>
      <c r="K42" s="122"/>
      <c r="L42" s="122">
        <v>1</v>
      </c>
      <c r="M42" s="122"/>
      <c r="N42" s="122">
        <v>1</v>
      </c>
      <c r="O42" s="122"/>
      <c r="P42" s="125"/>
      <c r="Q42" s="124"/>
      <c r="R42" s="132" t="s">
        <v>156</v>
      </c>
      <c r="S42" s="122"/>
      <c r="T42" s="124">
        <v>20</v>
      </c>
      <c r="U42" s="122"/>
      <c r="V42" s="124">
        <v>1</v>
      </c>
      <c r="W42" s="122"/>
      <c r="X42" s="122">
        <v>3</v>
      </c>
      <c r="Y42" s="122"/>
      <c r="Z42" s="124">
        <v>1</v>
      </c>
      <c r="AA42" s="122"/>
      <c r="AB42" s="125"/>
      <c r="AC42" s="124"/>
      <c r="AD42" s="126">
        <v>12</v>
      </c>
      <c r="AE42" s="122"/>
      <c r="AF42" s="127">
        <v>17</v>
      </c>
      <c r="AG42" s="128"/>
      <c r="AH42" s="124">
        <v>20</v>
      </c>
      <c r="AI42" s="122"/>
      <c r="AJ42" s="122">
        <v>1</v>
      </c>
      <c r="AK42" s="122"/>
      <c r="AL42" s="122">
        <v>3</v>
      </c>
      <c r="AM42" s="122"/>
      <c r="AN42" s="122">
        <v>1</v>
      </c>
      <c r="AO42" s="122"/>
      <c r="AP42" s="125"/>
      <c r="AQ42" s="122"/>
      <c r="AR42" s="125"/>
      <c r="AS42" s="129"/>
      <c r="AT42" s="123">
        <v>12</v>
      </c>
      <c r="AU42" s="122"/>
      <c r="AV42" s="123">
        <v>1</v>
      </c>
      <c r="AW42" s="122"/>
      <c r="AX42" s="124">
        <v>20</v>
      </c>
      <c r="AY42" s="122"/>
      <c r="AZ42" s="122"/>
      <c r="BA42" s="122"/>
      <c r="BB42" s="122">
        <v>3</v>
      </c>
      <c r="BC42" s="122"/>
      <c r="BD42" s="122">
        <v>1</v>
      </c>
      <c r="BE42" s="122"/>
      <c r="BF42" s="125"/>
      <c r="BG42" s="129"/>
      <c r="BH42" s="123">
        <v>12</v>
      </c>
      <c r="BI42" s="122"/>
      <c r="BJ42" s="123"/>
      <c r="BK42" s="122"/>
      <c r="BL42" s="124">
        <v>20</v>
      </c>
      <c r="BM42" s="122"/>
      <c r="BN42" s="122">
        <v>1</v>
      </c>
      <c r="BO42" s="122"/>
      <c r="BP42" s="122">
        <v>3</v>
      </c>
      <c r="BQ42" s="122"/>
      <c r="BR42" s="122">
        <v>1</v>
      </c>
      <c r="BS42" s="122"/>
      <c r="BT42" s="125"/>
      <c r="BU42" s="129"/>
      <c r="BV42" s="123">
        <v>12</v>
      </c>
      <c r="BW42" s="122"/>
      <c r="BX42" s="124">
        <v>20</v>
      </c>
      <c r="BY42" s="122"/>
      <c r="BZ42" s="122">
        <v>1</v>
      </c>
      <c r="CA42" s="122"/>
      <c r="CB42" s="122">
        <v>3</v>
      </c>
      <c r="CC42" s="122"/>
      <c r="CD42" s="122">
        <v>1</v>
      </c>
      <c r="CE42" s="122"/>
      <c r="CF42" s="125"/>
      <c r="CG42" s="129"/>
    </row>
    <row r="43" ht="31.5" customHeight="1" spans="1:85" x14ac:dyDescent="0.25">
      <c r="A43" s="118">
        <v>32</v>
      </c>
      <c r="B43" s="131">
        <v>3235</v>
      </c>
      <c r="C43" s="120" t="s">
        <v>188</v>
      </c>
      <c r="D43" s="132" t="s">
        <v>156</v>
      </c>
      <c r="E43" s="122"/>
      <c r="F43" s="123"/>
      <c r="G43" s="122"/>
      <c r="H43" s="124">
        <v>20</v>
      </c>
      <c r="I43" s="122"/>
      <c r="J43" s="122">
        <v>2</v>
      </c>
      <c r="K43" s="122"/>
      <c r="L43" s="122">
        <v>2</v>
      </c>
      <c r="M43" s="122"/>
      <c r="N43" s="122">
        <v>2</v>
      </c>
      <c r="O43" s="122"/>
      <c r="P43" s="125"/>
      <c r="Q43" s="124"/>
      <c r="R43" s="123">
        <v>1</v>
      </c>
      <c r="S43" s="122"/>
      <c r="T43" s="124">
        <v>20</v>
      </c>
      <c r="U43" s="122"/>
      <c r="V43" s="124">
        <v>2</v>
      </c>
      <c r="W43" s="122"/>
      <c r="X43" s="122">
        <v>2</v>
      </c>
      <c r="Y43" s="122"/>
      <c r="Z43" s="124">
        <v>2</v>
      </c>
      <c r="AA43" s="122"/>
      <c r="AB43" s="125"/>
      <c r="AC43" s="124"/>
      <c r="AD43" s="126">
        <v>13</v>
      </c>
      <c r="AE43" s="122"/>
      <c r="AF43" s="127" t="s">
        <v>156</v>
      </c>
      <c r="AG43" s="128"/>
      <c r="AH43" s="124">
        <v>20</v>
      </c>
      <c r="AI43" s="122"/>
      <c r="AJ43" s="122">
        <v>2</v>
      </c>
      <c r="AK43" s="122"/>
      <c r="AL43" s="122">
        <v>2</v>
      </c>
      <c r="AM43" s="122"/>
      <c r="AN43" s="122">
        <v>2</v>
      </c>
      <c r="AO43" s="122"/>
      <c r="AP43" s="125"/>
      <c r="AQ43" s="122"/>
      <c r="AR43" s="125"/>
      <c r="AS43" s="129"/>
      <c r="AT43" s="123">
        <v>13</v>
      </c>
      <c r="AU43" s="122"/>
      <c r="AV43" s="123" t="s">
        <v>156</v>
      </c>
      <c r="AW43" s="122"/>
      <c r="AX43" s="124">
        <v>20</v>
      </c>
      <c r="AY43" s="122"/>
      <c r="AZ43" s="122"/>
      <c r="BA43" s="122"/>
      <c r="BB43" s="122">
        <v>2</v>
      </c>
      <c r="BC43" s="122"/>
      <c r="BD43" s="122">
        <v>2</v>
      </c>
      <c r="BE43" s="122"/>
      <c r="BF43" s="125"/>
      <c r="BG43" s="129"/>
      <c r="BH43" s="123">
        <v>13</v>
      </c>
      <c r="BI43" s="122"/>
      <c r="BJ43" s="123"/>
      <c r="BK43" s="122"/>
      <c r="BL43" s="124">
        <v>20</v>
      </c>
      <c r="BM43" s="122"/>
      <c r="BN43" s="122">
        <v>2</v>
      </c>
      <c r="BO43" s="122"/>
      <c r="BP43" s="122">
        <v>2</v>
      </c>
      <c r="BQ43" s="122"/>
      <c r="BR43" s="122">
        <v>2</v>
      </c>
      <c r="BS43" s="122"/>
      <c r="BT43" s="125"/>
      <c r="BU43" s="129"/>
      <c r="BV43" s="123">
        <v>13</v>
      </c>
      <c r="BW43" s="122"/>
      <c r="BX43" s="124">
        <v>20</v>
      </c>
      <c r="BY43" s="122"/>
      <c r="BZ43" s="122">
        <v>2</v>
      </c>
      <c r="CA43" s="122"/>
      <c r="CB43" s="122">
        <v>2</v>
      </c>
      <c r="CC43" s="122"/>
      <c r="CD43" s="122">
        <v>2</v>
      </c>
      <c r="CE43" s="122"/>
      <c r="CF43" s="125"/>
      <c r="CG43" s="129"/>
    </row>
    <row r="44" ht="31.5" customHeight="1" spans="1:85" x14ac:dyDescent="0.25">
      <c r="A44" s="118">
        <v>33</v>
      </c>
      <c r="B44" s="131">
        <v>3236</v>
      </c>
      <c r="C44" s="120" t="s">
        <v>189</v>
      </c>
      <c r="D44" s="132" t="s">
        <v>156</v>
      </c>
      <c r="E44" s="122"/>
      <c r="F44" s="132"/>
      <c r="G44" s="122"/>
      <c r="H44" s="124">
        <v>20</v>
      </c>
      <c r="I44" s="122"/>
      <c r="J44" s="122">
        <v>2</v>
      </c>
      <c r="K44" s="122"/>
      <c r="L44" s="122">
        <v>2</v>
      </c>
      <c r="M44" s="122"/>
      <c r="N44" s="122">
        <v>2</v>
      </c>
      <c r="O44" s="122"/>
      <c r="P44" s="125"/>
      <c r="Q44" s="124"/>
      <c r="R44" s="132" t="s">
        <v>156</v>
      </c>
      <c r="S44" s="122"/>
      <c r="T44" s="124">
        <v>20</v>
      </c>
      <c r="U44" s="122"/>
      <c r="V44" s="124">
        <v>2</v>
      </c>
      <c r="W44" s="122"/>
      <c r="X44" s="122">
        <v>1</v>
      </c>
      <c r="Y44" s="122"/>
      <c r="Z44" s="124">
        <v>2</v>
      </c>
      <c r="AA44" s="122"/>
      <c r="AB44" s="125"/>
      <c r="AC44" s="124"/>
      <c r="AD44" s="126">
        <v>12</v>
      </c>
      <c r="AE44" s="122"/>
      <c r="AF44" s="127">
        <v>17</v>
      </c>
      <c r="AG44" s="128"/>
      <c r="AH44" s="124">
        <v>20</v>
      </c>
      <c r="AI44" s="122"/>
      <c r="AJ44" s="122">
        <v>2</v>
      </c>
      <c r="AK44" s="122"/>
      <c r="AL44" s="122">
        <v>1</v>
      </c>
      <c r="AM44" s="122"/>
      <c r="AN44" s="122">
        <v>2</v>
      </c>
      <c r="AO44" s="122"/>
      <c r="AP44" s="125"/>
      <c r="AQ44" s="122"/>
      <c r="AR44" s="125"/>
      <c r="AS44" s="129"/>
      <c r="AT44" s="123">
        <v>12</v>
      </c>
      <c r="AU44" s="122"/>
      <c r="AV44" s="123">
        <v>19</v>
      </c>
      <c r="AW44" s="122"/>
      <c r="AX44" s="124">
        <v>20</v>
      </c>
      <c r="AY44" s="122"/>
      <c r="AZ44" s="122"/>
      <c r="BA44" s="122"/>
      <c r="BB44" s="122">
        <v>1</v>
      </c>
      <c r="BC44" s="122"/>
      <c r="BD44" s="122">
        <v>2</v>
      </c>
      <c r="BE44" s="122"/>
      <c r="BF44" s="125"/>
      <c r="BG44" s="129"/>
      <c r="BH44" s="123">
        <v>12</v>
      </c>
      <c r="BI44" s="122"/>
      <c r="BJ44" s="123"/>
      <c r="BK44" s="122"/>
      <c r="BL44" s="124">
        <v>20</v>
      </c>
      <c r="BM44" s="122"/>
      <c r="BN44" s="122">
        <v>2</v>
      </c>
      <c r="BO44" s="122"/>
      <c r="BP44" s="122">
        <v>1</v>
      </c>
      <c r="BQ44" s="122"/>
      <c r="BR44" s="122">
        <v>2</v>
      </c>
      <c r="BS44" s="122"/>
      <c r="BT44" s="125"/>
      <c r="BU44" s="129"/>
      <c r="BV44" s="123">
        <v>12</v>
      </c>
      <c r="BW44" s="122"/>
      <c r="BX44" s="124">
        <v>20</v>
      </c>
      <c r="BY44" s="122"/>
      <c r="BZ44" s="122">
        <v>2</v>
      </c>
      <c r="CA44" s="122"/>
      <c r="CB44" s="122">
        <v>1</v>
      </c>
      <c r="CC44" s="122"/>
      <c r="CD44" s="122">
        <v>2</v>
      </c>
      <c r="CE44" s="122"/>
      <c r="CF44" s="125"/>
      <c r="CG44" s="129"/>
    </row>
    <row r="45" ht="16.5" customHeight="1" spans="1:85" x14ac:dyDescent="0.25">
      <c r="A45" s="118">
        <v>34</v>
      </c>
      <c r="B45" s="131">
        <v>3237</v>
      </c>
      <c r="C45" s="120" t="s">
        <v>190</v>
      </c>
      <c r="D45" s="121">
        <v>19</v>
      </c>
      <c r="E45" s="122"/>
      <c r="F45" s="123"/>
      <c r="G45" s="122"/>
      <c r="H45" s="124">
        <v>20</v>
      </c>
      <c r="I45" s="122"/>
      <c r="J45" s="122">
        <v>2</v>
      </c>
      <c r="K45" s="122"/>
      <c r="L45" s="122">
        <v>2</v>
      </c>
      <c r="M45" s="122"/>
      <c r="N45" s="122">
        <v>2</v>
      </c>
      <c r="O45" s="122"/>
      <c r="P45" s="125"/>
      <c r="Q45" s="124"/>
      <c r="R45" s="123">
        <v>19</v>
      </c>
      <c r="S45" s="122"/>
      <c r="T45" s="124">
        <v>20</v>
      </c>
      <c r="U45" s="122"/>
      <c r="V45" s="124">
        <v>2</v>
      </c>
      <c r="W45" s="122"/>
      <c r="X45" s="122">
        <v>2</v>
      </c>
      <c r="Y45" s="122"/>
      <c r="Z45" s="124">
        <v>2</v>
      </c>
      <c r="AA45" s="122"/>
      <c r="AB45" s="125"/>
      <c r="AC45" s="124"/>
      <c r="AD45" s="126">
        <v>12</v>
      </c>
      <c r="AE45" s="122"/>
      <c r="AF45" s="127">
        <v>20</v>
      </c>
      <c r="AG45" s="128"/>
      <c r="AH45" s="124">
        <v>20</v>
      </c>
      <c r="AI45" s="122"/>
      <c r="AJ45" s="122">
        <v>2</v>
      </c>
      <c r="AK45" s="122"/>
      <c r="AL45" s="122">
        <v>2</v>
      </c>
      <c r="AM45" s="122"/>
      <c r="AN45" s="122">
        <v>2</v>
      </c>
      <c r="AO45" s="122"/>
      <c r="AP45" s="125"/>
      <c r="AQ45" s="122"/>
      <c r="AR45" s="125"/>
      <c r="AS45" s="129"/>
      <c r="AT45" s="123">
        <v>12</v>
      </c>
      <c r="AU45" s="122"/>
      <c r="AV45" s="123">
        <v>19</v>
      </c>
      <c r="AW45" s="122"/>
      <c r="AX45" s="124">
        <v>20</v>
      </c>
      <c r="AY45" s="122"/>
      <c r="AZ45" s="122"/>
      <c r="BA45" s="122"/>
      <c r="BB45" s="122">
        <v>2</v>
      </c>
      <c r="BC45" s="122"/>
      <c r="BD45" s="122">
        <v>2</v>
      </c>
      <c r="BE45" s="122"/>
      <c r="BF45" s="125"/>
      <c r="BG45" s="129"/>
      <c r="BH45" s="123">
        <v>12</v>
      </c>
      <c r="BI45" s="122"/>
      <c r="BJ45" s="123"/>
      <c r="BK45" s="122"/>
      <c r="BL45" s="124">
        <v>20</v>
      </c>
      <c r="BM45" s="122"/>
      <c r="BN45" s="122">
        <v>2</v>
      </c>
      <c r="BO45" s="122"/>
      <c r="BP45" s="122">
        <v>2</v>
      </c>
      <c r="BQ45" s="122"/>
      <c r="BR45" s="122">
        <v>2</v>
      </c>
      <c r="BS45" s="122"/>
      <c r="BT45" s="125"/>
      <c r="BU45" s="129"/>
      <c r="BV45" s="123">
        <v>12</v>
      </c>
      <c r="BW45" s="122"/>
      <c r="BX45" s="124">
        <v>20</v>
      </c>
      <c r="BY45" s="122"/>
      <c r="BZ45" s="122">
        <v>2</v>
      </c>
      <c r="CA45" s="122"/>
      <c r="CB45" s="122">
        <v>2</v>
      </c>
      <c r="CC45" s="122"/>
      <c r="CD45" s="122">
        <v>2</v>
      </c>
      <c r="CE45" s="122"/>
      <c r="CF45" s="125"/>
      <c r="CG45" s="129"/>
    </row>
    <row r="46" ht="16.5" customHeight="1" spans="1:85" x14ac:dyDescent="0.25">
      <c r="A46" s="118">
        <v>35</v>
      </c>
      <c r="B46" s="131">
        <v>3238</v>
      </c>
      <c r="C46" s="120" t="s">
        <v>191</v>
      </c>
      <c r="D46" s="121">
        <v>15</v>
      </c>
      <c r="E46" s="122"/>
      <c r="F46" s="123"/>
      <c r="G46" s="122"/>
      <c r="H46" s="124">
        <v>20</v>
      </c>
      <c r="I46" s="122"/>
      <c r="J46" s="122">
        <v>2</v>
      </c>
      <c r="K46" s="122"/>
      <c r="L46" s="122">
        <v>2</v>
      </c>
      <c r="M46" s="122"/>
      <c r="N46" s="122">
        <v>2</v>
      </c>
      <c r="O46" s="122"/>
      <c r="P46" s="125"/>
      <c r="Q46" s="124"/>
      <c r="R46" s="123">
        <v>19</v>
      </c>
      <c r="S46" s="122"/>
      <c r="T46" s="124">
        <v>20</v>
      </c>
      <c r="U46" s="122"/>
      <c r="V46" s="124">
        <v>2</v>
      </c>
      <c r="W46" s="122"/>
      <c r="X46" s="122">
        <v>1</v>
      </c>
      <c r="Y46" s="122"/>
      <c r="Z46" s="124">
        <v>2</v>
      </c>
      <c r="AA46" s="122"/>
      <c r="AB46" s="125"/>
      <c r="AC46" s="124"/>
      <c r="AD46" s="126">
        <v>13</v>
      </c>
      <c r="AE46" s="122"/>
      <c r="AF46" s="127">
        <v>19</v>
      </c>
      <c r="AG46" s="128"/>
      <c r="AH46" s="124">
        <v>20</v>
      </c>
      <c r="AI46" s="122"/>
      <c r="AJ46" s="122">
        <v>2</v>
      </c>
      <c r="AK46" s="122"/>
      <c r="AL46" s="122">
        <v>1</v>
      </c>
      <c r="AM46" s="122"/>
      <c r="AN46" s="122">
        <v>2</v>
      </c>
      <c r="AO46" s="122"/>
      <c r="AP46" s="125"/>
      <c r="AQ46" s="122"/>
      <c r="AR46" s="125"/>
      <c r="AS46" s="129"/>
      <c r="AT46" s="123">
        <v>13</v>
      </c>
      <c r="AU46" s="122"/>
      <c r="AV46" s="130">
        <v>12</v>
      </c>
      <c r="AW46" s="122"/>
      <c r="AX46" s="124">
        <v>20</v>
      </c>
      <c r="AY46" s="122"/>
      <c r="AZ46" s="122"/>
      <c r="BA46" s="122"/>
      <c r="BB46" s="122">
        <v>1</v>
      </c>
      <c r="BC46" s="122"/>
      <c r="BD46" s="122">
        <v>2</v>
      </c>
      <c r="BE46" s="122"/>
      <c r="BF46" s="125"/>
      <c r="BG46" s="129"/>
      <c r="BH46" s="123">
        <v>13</v>
      </c>
      <c r="BI46" s="122"/>
      <c r="BJ46" s="130"/>
      <c r="BK46" s="122"/>
      <c r="BL46" s="124">
        <v>20</v>
      </c>
      <c r="BM46" s="122"/>
      <c r="BN46" s="122">
        <v>2</v>
      </c>
      <c r="BO46" s="122"/>
      <c r="BP46" s="122">
        <v>1</v>
      </c>
      <c r="BQ46" s="122"/>
      <c r="BR46" s="122">
        <v>2</v>
      </c>
      <c r="BS46" s="122"/>
      <c r="BT46" s="125"/>
      <c r="BU46" s="129"/>
      <c r="BV46" s="123">
        <v>13</v>
      </c>
      <c r="BW46" s="122"/>
      <c r="BX46" s="124">
        <v>20</v>
      </c>
      <c r="BY46" s="122"/>
      <c r="BZ46" s="122">
        <v>2</v>
      </c>
      <c r="CA46" s="122"/>
      <c r="CB46" s="122">
        <v>1</v>
      </c>
      <c r="CC46" s="122"/>
      <c r="CD46" s="122">
        <v>2</v>
      </c>
      <c r="CE46" s="122"/>
      <c r="CF46" s="125"/>
      <c r="CG46" s="129"/>
    </row>
    <row r="47" ht="16.5" customHeight="1" spans="1:85" x14ac:dyDescent="0.25">
      <c r="A47" s="118">
        <v>36</v>
      </c>
      <c r="B47" s="131">
        <v>3239</v>
      </c>
      <c r="C47" s="120" t="s">
        <v>192</v>
      </c>
      <c r="D47" s="121">
        <v>12</v>
      </c>
      <c r="E47" s="122"/>
      <c r="F47" s="123"/>
      <c r="G47" s="122"/>
      <c r="H47" s="124">
        <v>20</v>
      </c>
      <c r="I47" s="122"/>
      <c r="J47" s="122">
        <v>2</v>
      </c>
      <c r="K47" s="122"/>
      <c r="L47" s="122">
        <v>2</v>
      </c>
      <c r="M47" s="122"/>
      <c r="N47" s="122">
        <v>2</v>
      </c>
      <c r="O47" s="122"/>
      <c r="P47" s="125"/>
      <c r="Q47" s="124"/>
      <c r="R47" s="123">
        <v>12</v>
      </c>
      <c r="S47" s="122"/>
      <c r="T47" s="124">
        <v>20</v>
      </c>
      <c r="U47" s="122"/>
      <c r="V47" s="124">
        <v>2</v>
      </c>
      <c r="W47" s="122"/>
      <c r="X47" s="122">
        <v>2</v>
      </c>
      <c r="Y47" s="122"/>
      <c r="Z47" s="124">
        <v>2</v>
      </c>
      <c r="AA47" s="122"/>
      <c r="AB47" s="125"/>
      <c r="AC47" s="124"/>
      <c r="AD47" s="126">
        <v>13</v>
      </c>
      <c r="AE47" s="122"/>
      <c r="AF47" s="127" t="s">
        <v>156</v>
      </c>
      <c r="AG47" s="128"/>
      <c r="AH47" s="124">
        <v>20</v>
      </c>
      <c r="AI47" s="122"/>
      <c r="AJ47" s="122">
        <v>2</v>
      </c>
      <c r="AK47" s="122"/>
      <c r="AL47" s="122">
        <v>2</v>
      </c>
      <c r="AM47" s="122"/>
      <c r="AN47" s="122">
        <v>2</v>
      </c>
      <c r="AO47" s="122"/>
      <c r="AP47" s="125"/>
      <c r="AQ47" s="122"/>
      <c r="AR47" s="125"/>
      <c r="AS47" s="129"/>
      <c r="AT47" s="123">
        <v>13</v>
      </c>
      <c r="AU47" s="122"/>
      <c r="AV47" s="123">
        <v>15</v>
      </c>
      <c r="AW47" s="122"/>
      <c r="AX47" s="124">
        <v>20</v>
      </c>
      <c r="AY47" s="122"/>
      <c r="AZ47" s="122"/>
      <c r="BA47" s="122"/>
      <c r="BB47" s="122">
        <v>2</v>
      </c>
      <c r="BC47" s="122"/>
      <c r="BD47" s="122">
        <v>2</v>
      </c>
      <c r="BE47" s="122"/>
      <c r="BF47" s="125"/>
      <c r="BG47" s="129"/>
      <c r="BH47" s="123">
        <v>13</v>
      </c>
      <c r="BI47" s="122"/>
      <c r="BJ47" s="123"/>
      <c r="BK47" s="122"/>
      <c r="BL47" s="124">
        <v>20</v>
      </c>
      <c r="BM47" s="122"/>
      <c r="BN47" s="122">
        <v>2</v>
      </c>
      <c r="BO47" s="122"/>
      <c r="BP47" s="122">
        <v>2</v>
      </c>
      <c r="BQ47" s="122"/>
      <c r="BR47" s="122">
        <v>2</v>
      </c>
      <c r="BS47" s="122"/>
      <c r="BT47" s="125"/>
      <c r="BU47" s="129"/>
      <c r="BV47" s="123">
        <v>13</v>
      </c>
      <c r="BW47" s="122"/>
      <c r="BX47" s="124">
        <v>20</v>
      </c>
      <c r="BY47" s="122"/>
      <c r="BZ47" s="122">
        <v>2</v>
      </c>
      <c r="CA47" s="122"/>
      <c r="CB47" s="122">
        <v>2</v>
      </c>
      <c r="CC47" s="122"/>
      <c r="CD47" s="122">
        <v>2</v>
      </c>
      <c r="CE47" s="122"/>
      <c r="CF47" s="125"/>
      <c r="CG47" s="129"/>
    </row>
    <row r="48" ht="31.5" customHeight="1" spans="1:85" x14ac:dyDescent="0.25">
      <c r="A48" s="118">
        <v>37</v>
      </c>
      <c r="B48" s="131">
        <v>3240</v>
      </c>
      <c r="C48" s="120" t="s">
        <v>193</v>
      </c>
      <c r="D48" s="121">
        <v>17</v>
      </c>
      <c r="E48" s="122"/>
      <c r="F48" s="123"/>
      <c r="G48" s="122"/>
      <c r="H48" s="124">
        <v>20</v>
      </c>
      <c r="I48" s="122"/>
      <c r="J48" s="122">
        <v>1</v>
      </c>
      <c r="K48" s="122"/>
      <c r="L48" s="122">
        <v>1</v>
      </c>
      <c r="M48" s="122"/>
      <c r="N48" s="122">
        <v>1</v>
      </c>
      <c r="O48" s="122"/>
      <c r="P48" s="125"/>
      <c r="Q48" s="124"/>
      <c r="R48" s="123">
        <v>15</v>
      </c>
      <c r="S48" s="122"/>
      <c r="T48" s="124">
        <v>20</v>
      </c>
      <c r="U48" s="122"/>
      <c r="V48" s="124">
        <v>1</v>
      </c>
      <c r="W48" s="122"/>
      <c r="X48" s="122">
        <v>4</v>
      </c>
      <c r="Y48" s="122"/>
      <c r="Z48" s="124">
        <v>1</v>
      </c>
      <c r="AA48" s="122"/>
      <c r="AB48" s="125"/>
      <c r="AC48" s="124"/>
      <c r="AD48" s="126">
        <v>15</v>
      </c>
      <c r="AE48" s="122"/>
      <c r="AF48" s="127">
        <v>26</v>
      </c>
      <c r="AG48" s="128"/>
      <c r="AH48" s="124">
        <v>20</v>
      </c>
      <c r="AI48" s="122"/>
      <c r="AJ48" s="122">
        <v>1</v>
      </c>
      <c r="AK48" s="122"/>
      <c r="AL48" s="122">
        <v>4</v>
      </c>
      <c r="AM48" s="122"/>
      <c r="AN48" s="122">
        <v>1</v>
      </c>
      <c r="AO48" s="122"/>
      <c r="AP48" s="125"/>
      <c r="AQ48" s="122"/>
      <c r="AR48" s="125"/>
      <c r="AS48" s="129"/>
      <c r="AT48" s="123">
        <v>15</v>
      </c>
      <c r="AU48" s="122"/>
      <c r="AV48" s="123">
        <v>24</v>
      </c>
      <c r="AW48" s="122"/>
      <c r="AX48" s="124">
        <v>20</v>
      </c>
      <c r="AY48" s="122"/>
      <c r="AZ48" s="122"/>
      <c r="BA48" s="122"/>
      <c r="BB48" s="122">
        <v>4</v>
      </c>
      <c r="BC48" s="122"/>
      <c r="BD48" s="122">
        <v>1</v>
      </c>
      <c r="BE48" s="122"/>
      <c r="BF48" s="125"/>
      <c r="BG48" s="129"/>
      <c r="BH48" s="123">
        <v>15</v>
      </c>
      <c r="BI48" s="122"/>
      <c r="BJ48" s="123"/>
      <c r="BK48" s="122"/>
      <c r="BL48" s="124">
        <v>20</v>
      </c>
      <c r="BM48" s="122"/>
      <c r="BN48" s="122">
        <v>1</v>
      </c>
      <c r="BO48" s="122"/>
      <c r="BP48" s="122">
        <v>4</v>
      </c>
      <c r="BQ48" s="122"/>
      <c r="BR48" s="122">
        <v>1</v>
      </c>
      <c r="BS48" s="122"/>
      <c r="BT48" s="125"/>
      <c r="BU48" s="129"/>
      <c r="BV48" s="123">
        <v>15</v>
      </c>
      <c r="BW48" s="122"/>
      <c r="BX48" s="124">
        <v>20</v>
      </c>
      <c r="BY48" s="122"/>
      <c r="BZ48" s="122">
        <v>1</v>
      </c>
      <c r="CA48" s="122"/>
      <c r="CB48" s="122">
        <v>4</v>
      </c>
      <c r="CC48" s="122"/>
      <c r="CD48" s="122">
        <v>1</v>
      </c>
      <c r="CE48" s="122"/>
      <c r="CF48" s="125"/>
      <c r="CG48" s="129"/>
    </row>
    <row r="49" ht="16.5" customHeight="1" spans="1:85" x14ac:dyDescent="0.25">
      <c r="A49" s="118">
        <v>38</v>
      </c>
      <c r="B49" s="131">
        <v>3242</v>
      </c>
      <c r="C49" s="120" t="s">
        <v>194</v>
      </c>
      <c r="D49" s="121">
        <v>16</v>
      </c>
      <c r="E49" s="122"/>
      <c r="F49" s="123"/>
      <c r="G49" s="122"/>
      <c r="H49" s="124">
        <v>20</v>
      </c>
      <c r="I49" s="122"/>
      <c r="J49" s="122">
        <v>1</v>
      </c>
      <c r="K49" s="122"/>
      <c r="L49" s="122">
        <v>1</v>
      </c>
      <c r="M49" s="122"/>
      <c r="N49" s="122">
        <v>1</v>
      </c>
      <c r="O49" s="122"/>
      <c r="P49" s="125"/>
      <c r="Q49" s="124"/>
      <c r="R49" s="123">
        <v>24</v>
      </c>
      <c r="S49" s="122"/>
      <c r="T49" s="124">
        <v>20</v>
      </c>
      <c r="U49" s="122"/>
      <c r="V49" s="124">
        <v>1</v>
      </c>
      <c r="W49" s="122"/>
      <c r="X49" s="122">
        <v>4</v>
      </c>
      <c r="Y49" s="122"/>
      <c r="Z49" s="124">
        <v>1</v>
      </c>
      <c r="AA49" s="122"/>
      <c r="AB49" s="125"/>
      <c r="AC49" s="124"/>
      <c r="AD49" s="126">
        <v>15</v>
      </c>
      <c r="AE49" s="122"/>
      <c r="AF49" s="127">
        <v>28</v>
      </c>
      <c r="AG49" s="128"/>
      <c r="AH49" s="124">
        <v>20</v>
      </c>
      <c r="AI49" s="122"/>
      <c r="AJ49" s="122">
        <v>1</v>
      </c>
      <c r="AK49" s="122"/>
      <c r="AL49" s="122">
        <v>4</v>
      </c>
      <c r="AM49" s="122"/>
      <c r="AN49" s="122">
        <v>1</v>
      </c>
      <c r="AO49" s="122"/>
      <c r="AP49" s="125"/>
      <c r="AQ49" s="122"/>
      <c r="AR49" s="125"/>
      <c r="AS49" s="129"/>
      <c r="AT49" s="123">
        <v>15</v>
      </c>
      <c r="AU49" s="122"/>
      <c r="AV49" s="123">
        <v>21</v>
      </c>
      <c r="AW49" s="122"/>
      <c r="AX49" s="124">
        <v>20</v>
      </c>
      <c r="AY49" s="122"/>
      <c r="AZ49" s="122"/>
      <c r="BA49" s="122"/>
      <c r="BB49" s="122">
        <v>4</v>
      </c>
      <c r="BC49" s="122"/>
      <c r="BD49" s="122">
        <v>1</v>
      </c>
      <c r="BE49" s="122"/>
      <c r="BF49" s="125"/>
      <c r="BG49" s="129"/>
      <c r="BH49" s="123">
        <v>15</v>
      </c>
      <c r="BI49" s="122"/>
      <c r="BJ49" s="123"/>
      <c r="BK49" s="122"/>
      <c r="BL49" s="124">
        <v>20</v>
      </c>
      <c r="BM49" s="122"/>
      <c r="BN49" s="122">
        <v>1</v>
      </c>
      <c r="BO49" s="122"/>
      <c r="BP49" s="122">
        <v>4</v>
      </c>
      <c r="BQ49" s="122"/>
      <c r="BR49" s="122">
        <v>1</v>
      </c>
      <c r="BS49" s="122"/>
      <c r="BT49" s="125"/>
      <c r="BU49" s="129"/>
      <c r="BV49" s="123">
        <v>15</v>
      </c>
      <c r="BW49" s="122"/>
      <c r="BX49" s="124">
        <v>20</v>
      </c>
      <c r="BY49" s="122"/>
      <c r="BZ49" s="122">
        <v>1</v>
      </c>
      <c r="CA49" s="122"/>
      <c r="CB49" s="122">
        <v>4</v>
      </c>
      <c r="CC49" s="122"/>
      <c r="CD49" s="122">
        <v>1</v>
      </c>
      <c r="CE49" s="122"/>
      <c r="CF49" s="125"/>
      <c r="CG49" s="129"/>
    </row>
    <row r="50" ht="31.5" customHeight="1" spans="1:85" x14ac:dyDescent="0.25">
      <c r="A50" s="118">
        <v>39</v>
      </c>
      <c r="B50" s="131">
        <v>3243</v>
      </c>
      <c r="C50" s="120" t="s">
        <v>195</v>
      </c>
      <c r="D50" s="121">
        <v>17</v>
      </c>
      <c r="E50" s="122"/>
      <c r="F50" s="123"/>
      <c r="G50" s="122"/>
      <c r="H50" s="124">
        <v>20</v>
      </c>
      <c r="I50" s="122"/>
      <c r="J50" s="122">
        <v>1</v>
      </c>
      <c r="K50" s="122"/>
      <c r="L50" s="122">
        <v>1</v>
      </c>
      <c r="M50" s="122"/>
      <c r="N50" s="122">
        <v>1</v>
      </c>
      <c r="O50" s="122"/>
      <c r="P50" s="125"/>
      <c r="Q50" s="124"/>
      <c r="R50" s="123">
        <v>21</v>
      </c>
      <c r="S50" s="122"/>
      <c r="T50" s="124">
        <v>20</v>
      </c>
      <c r="U50" s="122"/>
      <c r="V50" s="124">
        <v>1</v>
      </c>
      <c r="W50" s="122"/>
      <c r="X50" s="122">
        <v>2</v>
      </c>
      <c r="Y50" s="122"/>
      <c r="Z50" s="124">
        <v>1</v>
      </c>
      <c r="AA50" s="122"/>
      <c r="AB50" s="125"/>
      <c r="AC50" s="124"/>
      <c r="AD50" s="126">
        <v>11</v>
      </c>
      <c r="AE50" s="122"/>
      <c r="AF50" s="127" t="s">
        <v>156</v>
      </c>
      <c r="AG50" s="128"/>
      <c r="AH50" s="124">
        <v>20</v>
      </c>
      <c r="AI50" s="122"/>
      <c r="AJ50" s="122">
        <v>1</v>
      </c>
      <c r="AK50" s="122"/>
      <c r="AL50" s="122">
        <v>2</v>
      </c>
      <c r="AM50" s="122"/>
      <c r="AN50" s="122">
        <v>1</v>
      </c>
      <c r="AO50" s="122"/>
      <c r="AP50" s="125"/>
      <c r="AQ50" s="122"/>
      <c r="AR50" s="125"/>
      <c r="AS50" s="129"/>
      <c r="AT50" s="123">
        <v>11</v>
      </c>
      <c r="AU50" s="122"/>
      <c r="AV50" s="130">
        <v>18</v>
      </c>
      <c r="AW50" s="122"/>
      <c r="AX50" s="124">
        <v>20</v>
      </c>
      <c r="AY50" s="122"/>
      <c r="AZ50" s="122"/>
      <c r="BA50" s="122"/>
      <c r="BB50" s="122">
        <v>2</v>
      </c>
      <c r="BC50" s="122"/>
      <c r="BD50" s="122">
        <v>1</v>
      </c>
      <c r="BE50" s="122"/>
      <c r="BF50" s="125"/>
      <c r="BG50" s="129"/>
      <c r="BH50" s="123">
        <v>11</v>
      </c>
      <c r="BI50" s="122"/>
      <c r="BJ50" s="130"/>
      <c r="BK50" s="122"/>
      <c r="BL50" s="124">
        <v>20</v>
      </c>
      <c r="BM50" s="122"/>
      <c r="BN50" s="122">
        <v>1</v>
      </c>
      <c r="BO50" s="122"/>
      <c r="BP50" s="122">
        <v>2</v>
      </c>
      <c r="BQ50" s="122"/>
      <c r="BR50" s="122">
        <v>1</v>
      </c>
      <c r="BS50" s="122"/>
      <c r="BT50" s="125"/>
      <c r="BU50" s="129"/>
      <c r="BV50" s="123">
        <v>11</v>
      </c>
      <c r="BW50" s="122"/>
      <c r="BX50" s="124">
        <v>20</v>
      </c>
      <c r="BY50" s="122"/>
      <c r="BZ50" s="122">
        <v>1</v>
      </c>
      <c r="CA50" s="122"/>
      <c r="CB50" s="122">
        <v>2</v>
      </c>
      <c r="CC50" s="122"/>
      <c r="CD50" s="122">
        <v>1</v>
      </c>
      <c r="CE50" s="122"/>
      <c r="CF50" s="125"/>
      <c r="CG50" s="129"/>
    </row>
    <row r="51" ht="31.5" customHeight="1" spans="1:85" x14ac:dyDescent="0.25">
      <c r="A51" s="118">
        <v>40</v>
      </c>
      <c r="B51" s="131">
        <v>3244</v>
      </c>
      <c r="C51" s="120" t="s">
        <v>196</v>
      </c>
      <c r="D51" s="121">
        <v>12</v>
      </c>
      <c r="E51" s="122"/>
      <c r="F51" s="123"/>
      <c r="G51" s="122"/>
      <c r="H51" s="124">
        <v>20</v>
      </c>
      <c r="I51" s="122"/>
      <c r="J51" s="122">
        <v>1</v>
      </c>
      <c r="K51" s="122"/>
      <c r="L51" s="122">
        <v>1</v>
      </c>
      <c r="M51" s="122"/>
      <c r="N51" s="122">
        <v>1</v>
      </c>
      <c r="O51" s="122"/>
      <c r="P51" s="125"/>
      <c r="Q51" s="124"/>
      <c r="R51" s="123">
        <v>18</v>
      </c>
      <c r="S51" s="122"/>
      <c r="T51" s="124">
        <v>20</v>
      </c>
      <c r="U51" s="122"/>
      <c r="V51" s="124">
        <v>1</v>
      </c>
      <c r="W51" s="122"/>
      <c r="X51" s="122">
        <v>5</v>
      </c>
      <c r="Y51" s="122"/>
      <c r="Z51" s="124">
        <v>1</v>
      </c>
      <c r="AA51" s="122"/>
      <c r="AB51" s="125"/>
      <c r="AC51" s="124"/>
      <c r="AD51" s="126">
        <v>13</v>
      </c>
      <c r="AE51" s="122"/>
      <c r="AF51" s="127">
        <v>27</v>
      </c>
      <c r="AG51" s="128"/>
      <c r="AH51" s="124">
        <v>20</v>
      </c>
      <c r="AI51" s="122"/>
      <c r="AJ51" s="122">
        <v>1</v>
      </c>
      <c r="AK51" s="122"/>
      <c r="AL51" s="122">
        <v>5</v>
      </c>
      <c r="AM51" s="122"/>
      <c r="AN51" s="122">
        <v>1</v>
      </c>
      <c r="AO51" s="122"/>
      <c r="AP51" s="125"/>
      <c r="AQ51" s="122"/>
      <c r="AR51" s="125"/>
      <c r="AS51" s="129"/>
      <c r="AT51" s="123">
        <v>13</v>
      </c>
      <c r="AU51" s="122"/>
      <c r="AV51" s="123" t="s">
        <v>156</v>
      </c>
      <c r="AW51" s="122"/>
      <c r="AX51" s="118">
        <v>20</v>
      </c>
      <c r="AY51" s="122"/>
      <c r="AZ51" s="122"/>
      <c r="BA51" s="122"/>
      <c r="BB51" s="122">
        <v>5</v>
      </c>
      <c r="BC51" s="122"/>
      <c r="BD51" s="122">
        <v>1</v>
      </c>
      <c r="BE51" s="122"/>
      <c r="BF51" s="125"/>
      <c r="BG51" s="129"/>
      <c r="BH51" s="123">
        <v>13</v>
      </c>
      <c r="BI51" s="122"/>
      <c r="BJ51" s="123"/>
      <c r="BK51" s="122"/>
      <c r="BL51" s="124">
        <v>20</v>
      </c>
      <c r="BM51" s="122"/>
      <c r="BN51" s="122">
        <v>1</v>
      </c>
      <c r="BO51" s="122"/>
      <c r="BP51" s="122">
        <v>5</v>
      </c>
      <c r="BQ51" s="122"/>
      <c r="BR51" s="122">
        <v>1</v>
      </c>
      <c r="BS51" s="122"/>
      <c r="BT51" s="125"/>
      <c r="BU51" s="129"/>
      <c r="BV51" s="123">
        <v>13</v>
      </c>
      <c r="BW51" s="122"/>
      <c r="BX51" s="118">
        <v>20</v>
      </c>
      <c r="BY51" s="122"/>
      <c r="BZ51" s="122">
        <v>1</v>
      </c>
      <c r="CA51" s="122"/>
      <c r="CB51" s="122">
        <v>5</v>
      </c>
      <c r="CC51" s="122"/>
      <c r="CD51" s="122">
        <v>1</v>
      </c>
      <c r="CE51" s="122"/>
      <c r="CF51" s="125"/>
      <c r="CG51" s="129"/>
    </row>
    <row r="52" ht="16.5" customHeight="1" spans="1:85" x14ac:dyDescent="0.25">
      <c r="A52" s="118">
        <v>41</v>
      </c>
      <c r="B52" s="131">
        <v>3245</v>
      </c>
      <c r="C52" s="120" t="s">
        <v>197</v>
      </c>
      <c r="D52" s="121">
        <v>11</v>
      </c>
      <c r="E52" s="122"/>
      <c r="F52" s="132"/>
      <c r="G52" s="122"/>
      <c r="H52" s="124">
        <v>20</v>
      </c>
      <c r="I52" s="122"/>
      <c r="J52" s="122">
        <v>1</v>
      </c>
      <c r="K52" s="122"/>
      <c r="L52" s="122">
        <v>1</v>
      </c>
      <c r="M52" s="122"/>
      <c r="N52" s="122">
        <v>1</v>
      </c>
      <c r="O52" s="122"/>
      <c r="P52" s="125"/>
      <c r="Q52" s="124"/>
      <c r="R52" s="132" t="s">
        <v>156</v>
      </c>
      <c r="S52" s="122"/>
      <c r="T52" s="124">
        <v>20</v>
      </c>
      <c r="U52" s="122"/>
      <c r="V52" s="124">
        <v>1</v>
      </c>
      <c r="W52" s="122"/>
      <c r="X52" s="122">
        <v>5</v>
      </c>
      <c r="Y52" s="122"/>
      <c r="Z52" s="124">
        <v>1</v>
      </c>
      <c r="AA52" s="122"/>
      <c r="AB52" s="125"/>
      <c r="AC52" s="124"/>
      <c r="AD52" s="126">
        <v>15</v>
      </c>
      <c r="AE52" s="122"/>
      <c r="AF52" s="127" t="s">
        <v>156</v>
      </c>
      <c r="AG52" s="128"/>
      <c r="AH52" s="124">
        <v>20</v>
      </c>
      <c r="AI52" s="122"/>
      <c r="AJ52" s="122">
        <v>1</v>
      </c>
      <c r="AK52" s="122"/>
      <c r="AL52" s="122">
        <v>5</v>
      </c>
      <c r="AM52" s="122"/>
      <c r="AN52" s="122">
        <v>1</v>
      </c>
      <c r="AO52" s="122"/>
      <c r="AP52" s="125"/>
      <c r="AQ52" s="122"/>
      <c r="AR52" s="125"/>
      <c r="AS52" s="129"/>
      <c r="AT52" s="123">
        <v>15</v>
      </c>
      <c r="AU52" s="122"/>
      <c r="AV52" s="123">
        <v>22</v>
      </c>
      <c r="AW52" s="122"/>
      <c r="AX52" s="124">
        <v>20</v>
      </c>
      <c r="AY52" s="122"/>
      <c r="AZ52" s="122"/>
      <c r="BA52" s="122"/>
      <c r="BB52" s="122">
        <v>5</v>
      </c>
      <c r="BC52" s="122"/>
      <c r="BD52" s="122">
        <v>1</v>
      </c>
      <c r="BE52" s="122"/>
      <c r="BF52" s="125"/>
      <c r="BG52" s="129"/>
      <c r="BH52" s="123">
        <v>15</v>
      </c>
      <c r="BI52" s="122"/>
      <c r="BJ52" s="123"/>
      <c r="BK52" s="122"/>
      <c r="BL52" s="124">
        <v>20</v>
      </c>
      <c r="BM52" s="122"/>
      <c r="BN52" s="122">
        <v>1</v>
      </c>
      <c r="BO52" s="122"/>
      <c r="BP52" s="122">
        <v>5</v>
      </c>
      <c r="BQ52" s="122"/>
      <c r="BR52" s="122">
        <v>1</v>
      </c>
      <c r="BS52" s="122"/>
      <c r="BT52" s="125"/>
      <c r="BU52" s="129"/>
      <c r="BV52" s="123">
        <v>15</v>
      </c>
      <c r="BW52" s="122"/>
      <c r="BX52" s="124">
        <v>20</v>
      </c>
      <c r="BY52" s="122"/>
      <c r="BZ52" s="122">
        <v>1</v>
      </c>
      <c r="CA52" s="122"/>
      <c r="CB52" s="122">
        <v>5</v>
      </c>
      <c r="CC52" s="122"/>
      <c r="CD52" s="122">
        <v>1</v>
      </c>
      <c r="CE52" s="122"/>
      <c r="CF52" s="125"/>
      <c r="CG52" s="129"/>
    </row>
    <row r="53" ht="31.5" customHeight="1" spans="1:85" x14ac:dyDescent="0.25">
      <c r="A53" s="118">
        <v>42</v>
      </c>
      <c r="B53" s="131">
        <v>3247</v>
      </c>
      <c r="C53" s="120" t="s">
        <v>198</v>
      </c>
      <c r="D53" s="121">
        <v>19</v>
      </c>
      <c r="E53" s="122"/>
      <c r="F53" s="123"/>
      <c r="G53" s="122"/>
      <c r="H53" s="124">
        <v>20</v>
      </c>
      <c r="I53" s="122"/>
      <c r="J53" s="122">
        <v>2</v>
      </c>
      <c r="K53" s="122"/>
      <c r="L53" s="122">
        <v>2</v>
      </c>
      <c r="M53" s="122"/>
      <c r="N53" s="122">
        <v>2</v>
      </c>
      <c r="O53" s="122"/>
      <c r="P53" s="125"/>
      <c r="Q53" s="124"/>
      <c r="R53" s="123">
        <v>22</v>
      </c>
      <c r="S53" s="122"/>
      <c r="T53" s="124">
        <v>20</v>
      </c>
      <c r="U53" s="122"/>
      <c r="V53" s="124">
        <v>2</v>
      </c>
      <c r="W53" s="122"/>
      <c r="X53" s="122">
        <v>3</v>
      </c>
      <c r="Y53" s="122"/>
      <c r="Z53" s="124">
        <v>2</v>
      </c>
      <c r="AA53" s="122"/>
      <c r="AB53" s="125"/>
      <c r="AC53" s="124"/>
      <c r="AD53" s="126">
        <v>15</v>
      </c>
      <c r="AE53" s="122"/>
      <c r="AF53" s="127">
        <v>22</v>
      </c>
      <c r="AG53" s="128"/>
      <c r="AH53" s="124">
        <v>20</v>
      </c>
      <c r="AI53" s="122"/>
      <c r="AJ53" s="122">
        <v>2</v>
      </c>
      <c r="AK53" s="122"/>
      <c r="AL53" s="122">
        <v>3</v>
      </c>
      <c r="AM53" s="122"/>
      <c r="AN53" s="122">
        <v>2</v>
      </c>
      <c r="AO53" s="122"/>
      <c r="AP53" s="125"/>
      <c r="AQ53" s="122"/>
      <c r="AR53" s="125"/>
      <c r="AS53" s="129"/>
      <c r="AT53" s="123">
        <v>15</v>
      </c>
      <c r="AU53" s="122"/>
      <c r="AV53" s="123">
        <v>15</v>
      </c>
      <c r="AW53" s="122"/>
      <c r="AX53" s="124">
        <v>20</v>
      </c>
      <c r="AY53" s="122"/>
      <c r="AZ53" s="122"/>
      <c r="BA53" s="122"/>
      <c r="BB53" s="122">
        <v>3</v>
      </c>
      <c r="BC53" s="122"/>
      <c r="BD53" s="122">
        <v>2</v>
      </c>
      <c r="BE53" s="122"/>
      <c r="BF53" s="125"/>
      <c r="BG53" s="129"/>
      <c r="BH53" s="123">
        <v>15</v>
      </c>
      <c r="BI53" s="122"/>
      <c r="BJ53" s="123"/>
      <c r="BK53" s="122"/>
      <c r="BL53" s="124">
        <v>20</v>
      </c>
      <c r="BM53" s="122"/>
      <c r="BN53" s="122">
        <v>2</v>
      </c>
      <c r="BO53" s="122"/>
      <c r="BP53" s="122">
        <v>3</v>
      </c>
      <c r="BQ53" s="122"/>
      <c r="BR53" s="122">
        <v>2</v>
      </c>
      <c r="BS53" s="122"/>
      <c r="BT53" s="125"/>
      <c r="BU53" s="129"/>
      <c r="BV53" s="123">
        <v>15</v>
      </c>
      <c r="BW53" s="122"/>
      <c r="BX53" s="124">
        <v>20</v>
      </c>
      <c r="BY53" s="122"/>
      <c r="BZ53" s="122">
        <v>2</v>
      </c>
      <c r="CA53" s="122"/>
      <c r="CB53" s="122">
        <v>3</v>
      </c>
      <c r="CC53" s="122"/>
      <c r="CD53" s="122">
        <v>2</v>
      </c>
      <c r="CE53" s="122"/>
      <c r="CF53" s="125"/>
      <c r="CG53" s="129"/>
    </row>
    <row r="54" ht="16.5" customHeight="1" spans="1:85" x14ac:dyDescent="0.25">
      <c r="A54" s="118">
        <v>43</v>
      </c>
      <c r="B54" s="131">
        <v>3248</v>
      </c>
      <c r="C54" s="120" t="s">
        <v>199</v>
      </c>
      <c r="D54" s="121">
        <v>12</v>
      </c>
      <c r="E54" s="122"/>
      <c r="F54" s="123"/>
      <c r="G54" s="122"/>
      <c r="H54" s="124">
        <v>20</v>
      </c>
      <c r="I54" s="122"/>
      <c r="J54" s="122">
        <v>1</v>
      </c>
      <c r="K54" s="122"/>
      <c r="L54" s="122">
        <v>1</v>
      </c>
      <c r="M54" s="122"/>
      <c r="N54" s="122">
        <v>1</v>
      </c>
      <c r="O54" s="122"/>
      <c r="P54" s="125"/>
      <c r="Q54" s="124"/>
      <c r="R54" s="123">
        <v>15</v>
      </c>
      <c r="S54" s="122"/>
      <c r="T54" s="124">
        <v>20</v>
      </c>
      <c r="U54" s="122"/>
      <c r="V54" s="124">
        <v>1</v>
      </c>
      <c r="W54" s="122"/>
      <c r="X54" s="122">
        <v>5</v>
      </c>
      <c r="Y54" s="122"/>
      <c r="Z54" s="124">
        <v>1</v>
      </c>
      <c r="AA54" s="122"/>
      <c r="AB54" s="125"/>
      <c r="AC54" s="124"/>
      <c r="AD54" s="126">
        <v>12</v>
      </c>
      <c r="AE54" s="122"/>
      <c r="AF54" s="127" t="s">
        <v>156</v>
      </c>
      <c r="AG54" s="128"/>
      <c r="AH54" s="124">
        <v>20</v>
      </c>
      <c r="AI54" s="122"/>
      <c r="AJ54" s="122">
        <v>1</v>
      </c>
      <c r="AK54" s="122"/>
      <c r="AL54" s="122">
        <v>5</v>
      </c>
      <c r="AM54" s="122"/>
      <c r="AN54" s="122">
        <v>1</v>
      </c>
      <c r="AO54" s="122"/>
      <c r="AP54" s="125"/>
      <c r="AQ54" s="122"/>
      <c r="AR54" s="125"/>
      <c r="AS54" s="129"/>
      <c r="AT54" s="123">
        <v>12</v>
      </c>
      <c r="AU54" s="122"/>
      <c r="AV54" s="130">
        <v>21</v>
      </c>
      <c r="AW54" s="122"/>
      <c r="AX54" s="124">
        <v>20</v>
      </c>
      <c r="AY54" s="122"/>
      <c r="AZ54" s="122"/>
      <c r="BA54" s="122"/>
      <c r="BB54" s="122">
        <v>5</v>
      </c>
      <c r="BC54" s="122"/>
      <c r="BD54" s="122">
        <v>1</v>
      </c>
      <c r="BE54" s="122"/>
      <c r="BF54" s="125"/>
      <c r="BG54" s="129"/>
      <c r="BH54" s="123">
        <v>12</v>
      </c>
      <c r="BI54" s="122"/>
      <c r="BJ54" s="130"/>
      <c r="BK54" s="122"/>
      <c r="BL54" s="124">
        <v>20</v>
      </c>
      <c r="BM54" s="122"/>
      <c r="BN54" s="122">
        <v>1</v>
      </c>
      <c r="BO54" s="122"/>
      <c r="BP54" s="122">
        <v>5</v>
      </c>
      <c r="BQ54" s="122"/>
      <c r="BR54" s="122">
        <v>1</v>
      </c>
      <c r="BS54" s="122"/>
      <c r="BT54" s="125"/>
      <c r="BU54" s="129"/>
      <c r="BV54" s="123">
        <v>12</v>
      </c>
      <c r="BW54" s="122"/>
      <c r="BX54" s="124">
        <v>20</v>
      </c>
      <c r="BY54" s="122"/>
      <c r="BZ54" s="122">
        <v>1</v>
      </c>
      <c r="CA54" s="122"/>
      <c r="CB54" s="122">
        <v>5</v>
      </c>
      <c r="CC54" s="122"/>
      <c r="CD54" s="122">
        <v>1</v>
      </c>
      <c r="CE54" s="122"/>
      <c r="CF54" s="125"/>
      <c r="CG54" s="129"/>
    </row>
    <row r="55" ht="31.5" customHeight="1" spans="1:85" x14ac:dyDescent="0.25">
      <c r="A55" s="118">
        <v>44</v>
      </c>
      <c r="B55" s="131">
        <v>3249</v>
      </c>
      <c r="C55" s="120" t="s">
        <v>200</v>
      </c>
      <c r="D55" s="132" t="s">
        <v>156</v>
      </c>
      <c r="E55" s="122"/>
      <c r="F55" s="123"/>
      <c r="G55" s="122"/>
      <c r="H55" s="124">
        <v>20</v>
      </c>
      <c r="I55" s="122"/>
      <c r="J55" s="122">
        <v>2</v>
      </c>
      <c r="K55" s="122"/>
      <c r="L55" s="122">
        <v>2</v>
      </c>
      <c r="M55" s="122"/>
      <c r="N55" s="122">
        <v>2</v>
      </c>
      <c r="O55" s="122"/>
      <c r="P55" s="125"/>
      <c r="Q55" s="124"/>
      <c r="R55" s="123">
        <v>21</v>
      </c>
      <c r="S55" s="122"/>
      <c r="T55" s="124">
        <v>20</v>
      </c>
      <c r="U55" s="122"/>
      <c r="V55" s="124">
        <v>2</v>
      </c>
      <c r="W55" s="122"/>
      <c r="X55" s="122">
        <v>2</v>
      </c>
      <c r="Y55" s="122"/>
      <c r="Z55" s="124">
        <v>2</v>
      </c>
      <c r="AA55" s="122"/>
      <c r="AB55" s="125"/>
      <c r="AC55" s="124"/>
      <c r="AD55" s="126">
        <v>12</v>
      </c>
      <c r="AE55" s="122"/>
      <c r="AF55" s="127">
        <v>24</v>
      </c>
      <c r="AG55" s="128"/>
      <c r="AH55" s="133">
        <v>20</v>
      </c>
      <c r="AI55" s="122"/>
      <c r="AJ55" s="122">
        <v>2</v>
      </c>
      <c r="AK55" s="122"/>
      <c r="AL55" s="122">
        <v>2</v>
      </c>
      <c r="AM55" s="122"/>
      <c r="AN55" s="122">
        <v>2</v>
      </c>
      <c r="AO55" s="122"/>
      <c r="AP55" s="125"/>
      <c r="AQ55" s="122"/>
      <c r="AR55" s="125"/>
      <c r="AS55" s="129"/>
      <c r="AT55" s="123">
        <v>12</v>
      </c>
      <c r="AU55" s="122"/>
      <c r="AV55" s="123">
        <v>18</v>
      </c>
      <c r="AW55" s="122"/>
      <c r="AX55" s="133">
        <v>20</v>
      </c>
      <c r="AY55" s="122"/>
      <c r="AZ55" s="122"/>
      <c r="BA55" s="122"/>
      <c r="BB55" s="122">
        <v>2</v>
      </c>
      <c r="BC55" s="122"/>
      <c r="BD55" s="122">
        <v>2</v>
      </c>
      <c r="BE55" s="122"/>
      <c r="BF55" s="125"/>
      <c r="BG55" s="129"/>
      <c r="BH55" s="123">
        <v>12</v>
      </c>
      <c r="BI55" s="122"/>
      <c r="BJ55" s="123"/>
      <c r="BK55" s="122"/>
      <c r="BL55" s="124">
        <v>20</v>
      </c>
      <c r="BM55" s="122"/>
      <c r="BN55" s="122">
        <v>2</v>
      </c>
      <c r="BO55" s="122"/>
      <c r="BP55" s="122">
        <v>2</v>
      </c>
      <c r="BQ55" s="122"/>
      <c r="BR55" s="122">
        <v>2</v>
      </c>
      <c r="BS55" s="122"/>
      <c r="BT55" s="125"/>
      <c r="BU55" s="129"/>
      <c r="BV55" s="123">
        <v>12</v>
      </c>
      <c r="BW55" s="122"/>
      <c r="BX55" s="133">
        <v>20</v>
      </c>
      <c r="BY55" s="122"/>
      <c r="BZ55" s="122">
        <v>2</v>
      </c>
      <c r="CA55" s="122"/>
      <c r="CB55" s="122">
        <v>2</v>
      </c>
      <c r="CC55" s="122"/>
      <c r="CD55" s="122">
        <v>2</v>
      </c>
      <c r="CE55" s="122"/>
      <c r="CF55" s="125"/>
      <c r="CG55" s="129"/>
    </row>
    <row r="56" ht="16.5" customHeight="1" spans="1:85" x14ac:dyDescent="0.25">
      <c r="A56" s="118">
        <v>45</v>
      </c>
      <c r="B56" s="131">
        <v>3250</v>
      </c>
      <c r="C56" s="120" t="s">
        <v>201</v>
      </c>
      <c r="D56" s="132" t="s">
        <v>156</v>
      </c>
      <c r="E56" s="122"/>
      <c r="F56" s="123"/>
      <c r="G56" s="122"/>
      <c r="H56" s="124">
        <v>20</v>
      </c>
      <c r="I56" s="122"/>
      <c r="J56" s="122">
        <v>1</v>
      </c>
      <c r="K56" s="122"/>
      <c r="L56" s="122">
        <v>1</v>
      </c>
      <c r="M56" s="122"/>
      <c r="N56" s="122">
        <v>1</v>
      </c>
      <c r="O56" s="122"/>
      <c r="P56" s="125"/>
      <c r="Q56" s="124"/>
      <c r="R56" s="123">
        <v>18</v>
      </c>
      <c r="S56" s="122"/>
      <c r="T56" s="124">
        <v>20</v>
      </c>
      <c r="U56" s="122"/>
      <c r="V56" s="124">
        <v>1</v>
      </c>
      <c r="W56" s="122"/>
      <c r="X56" s="122">
        <v>2</v>
      </c>
      <c r="Y56" s="122"/>
      <c r="Z56" s="124">
        <v>1</v>
      </c>
      <c r="AA56" s="122"/>
      <c r="AB56" s="125"/>
      <c r="AC56" s="124"/>
      <c r="AD56" s="126">
        <v>12</v>
      </c>
      <c r="AE56" s="122"/>
      <c r="AF56" s="127" t="s">
        <v>156</v>
      </c>
      <c r="AG56" s="128"/>
      <c r="AH56" s="124">
        <v>20</v>
      </c>
      <c r="AI56" s="122"/>
      <c r="AJ56" s="122">
        <v>1</v>
      </c>
      <c r="AK56" s="122"/>
      <c r="AL56" s="122">
        <v>2</v>
      </c>
      <c r="AM56" s="122"/>
      <c r="AN56" s="122">
        <v>1</v>
      </c>
      <c r="AO56" s="122"/>
      <c r="AP56" s="125"/>
      <c r="AQ56" s="122"/>
      <c r="AR56" s="125"/>
      <c r="AS56" s="129"/>
      <c r="AT56" s="123">
        <v>12</v>
      </c>
      <c r="AU56" s="122"/>
      <c r="AV56" s="130">
        <v>12</v>
      </c>
      <c r="AW56" s="122"/>
      <c r="AX56" s="124">
        <v>20</v>
      </c>
      <c r="AY56" s="122"/>
      <c r="AZ56" s="122"/>
      <c r="BA56" s="122"/>
      <c r="BB56" s="122">
        <v>2</v>
      </c>
      <c r="BC56" s="122"/>
      <c r="BD56" s="122">
        <v>1</v>
      </c>
      <c r="BE56" s="122"/>
      <c r="BF56" s="125"/>
      <c r="BG56" s="129"/>
      <c r="BH56" s="123">
        <v>12</v>
      </c>
      <c r="BI56" s="122"/>
      <c r="BJ56" s="130"/>
      <c r="BK56" s="122"/>
      <c r="BL56" s="124">
        <v>20</v>
      </c>
      <c r="BM56" s="122"/>
      <c r="BN56" s="122">
        <v>1</v>
      </c>
      <c r="BO56" s="122"/>
      <c r="BP56" s="122">
        <v>2</v>
      </c>
      <c r="BQ56" s="122"/>
      <c r="BR56" s="122">
        <v>1</v>
      </c>
      <c r="BS56" s="122"/>
      <c r="BT56" s="125"/>
      <c r="BU56" s="129"/>
      <c r="BV56" s="123">
        <v>12</v>
      </c>
      <c r="BW56" s="122"/>
      <c r="BX56" s="124">
        <v>20</v>
      </c>
      <c r="BY56" s="122"/>
      <c r="BZ56" s="122">
        <v>1</v>
      </c>
      <c r="CA56" s="122"/>
      <c r="CB56" s="122">
        <v>2</v>
      </c>
      <c r="CC56" s="122"/>
      <c r="CD56" s="122">
        <v>1</v>
      </c>
      <c r="CE56" s="122"/>
      <c r="CF56" s="125"/>
      <c r="CG56" s="129"/>
    </row>
    <row r="57" ht="31.5" customHeight="1" spans="1:85" x14ac:dyDescent="0.25">
      <c r="A57" s="118">
        <v>46</v>
      </c>
      <c r="B57" s="131">
        <v>3251</v>
      </c>
      <c r="C57" s="120" t="s">
        <v>202</v>
      </c>
      <c r="D57" s="121">
        <v>12</v>
      </c>
      <c r="E57" s="122"/>
      <c r="F57" s="123"/>
      <c r="G57" s="122"/>
      <c r="H57" s="124">
        <v>20</v>
      </c>
      <c r="I57" s="122"/>
      <c r="J57" s="122">
        <v>1</v>
      </c>
      <c r="K57" s="122"/>
      <c r="L57" s="122">
        <v>1</v>
      </c>
      <c r="M57" s="122"/>
      <c r="N57" s="122">
        <v>1</v>
      </c>
      <c r="O57" s="122"/>
      <c r="P57" s="125"/>
      <c r="Q57" s="124"/>
      <c r="R57" s="123">
        <v>12</v>
      </c>
      <c r="S57" s="122"/>
      <c r="T57" s="124">
        <v>20</v>
      </c>
      <c r="U57" s="122"/>
      <c r="V57" s="124">
        <v>1</v>
      </c>
      <c r="W57" s="122"/>
      <c r="X57" s="122">
        <v>3</v>
      </c>
      <c r="Y57" s="122"/>
      <c r="Z57" s="124">
        <v>1</v>
      </c>
      <c r="AA57" s="122"/>
      <c r="AB57" s="125"/>
      <c r="AC57" s="124"/>
      <c r="AD57" s="126">
        <v>11</v>
      </c>
      <c r="AE57" s="122"/>
      <c r="AF57" s="127" t="s">
        <v>156</v>
      </c>
      <c r="AG57" s="128"/>
      <c r="AH57" s="124">
        <v>20</v>
      </c>
      <c r="AI57" s="122"/>
      <c r="AJ57" s="122">
        <v>1</v>
      </c>
      <c r="AK57" s="122"/>
      <c r="AL57" s="122">
        <v>3</v>
      </c>
      <c r="AM57" s="122"/>
      <c r="AN57" s="122">
        <v>1</v>
      </c>
      <c r="AO57" s="122"/>
      <c r="AP57" s="125"/>
      <c r="AQ57" s="122"/>
      <c r="AR57" s="125"/>
      <c r="AS57" s="129"/>
      <c r="AT57" s="123">
        <v>11</v>
      </c>
      <c r="AU57" s="122"/>
      <c r="AV57" s="123">
        <v>19</v>
      </c>
      <c r="AW57" s="122"/>
      <c r="AX57" s="124">
        <v>20</v>
      </c>
      <c r="AY57" s="122"/>
      <c r="AZ57" s="122"/>
      <c r="BA57" s="122"/>
      <c r="BB57" s="122">
        <v>3</v>
      </c>
      <c r="BC57" s="122"/>
      <c r="BD57" s="122">
        <v>1</v>
      </c>
      <c r="BE57" s="122"/>
      <c r="BF57" s="125"/>
      <c r="BG57" s="129"/>
      <c r="BH57" s="123">
        <v>11</v>
      </c>
      <c r="BI57" s="122"/>
      <c r="BJ57" s="123"/>
      <c r="BK57" s="122"/>
      <c r="BL57" s="124">
        <v>20</v>
      </c>
      <c r="BM57" s="122"/>
      <c r="BN57" s="122">
        <v>1</v>
      </c>
      <c r="BO57" s="122"/>
      <c r="BP57" s="122">
        <v>3</v>
      </c>
      <c r="BQ57" s="122"/>
      <c r="BR57" s="122">
        <v>1</v>
      </c>
      <c r="BS57" s="122"/>
      <c r="BT57" s="125"/>
      <c r="BU57" s="129"/>
      <c r="BV57" s="123">
        <v>11</v>
      </c>
      <c r="BW57" s="122"/>
      <c r="BX57" s="124">
        <v>20</v>
      </c>
      <c r="BY57" s="122"/>
      <c r="BZ57" s="122">
        <v>1</v>
      </c>
      <c r="CA57" s="122"/>
      <c r="CB57" s="122">
        <v>3</v>
      </c>
      <c r="CC57" s="122"/>
      <c r="CD57" s="122">
        <v>1</v>
      </c>
      <c r="CE57" s="122"/>
      <c r="CF57" s="125"/>
      <c r="CG57" s="129"/>
    </row>
    <row r="58" ht="16.5" customHeight="1" spans="1:85" x14ac:dyDescent="0.25">
      <c r="A58" s="118">
        <v>47</v>
      </c>
      <c r="B58" s="131">
        <v>3252</v>
      </c>
      <c r="C58" s="120" t="s">
        <v>203</v>
      </c>
      <c r="D58" s="121">
        <v>13</v>
      </c>
      <c r="E58" s="122"/>
      <c r="F58" s="123"/>
      <c r="G58" s="122"/>
      <c r="H58" s="124">
        <v>20</v>
      </c>
      <c r="I58" s="122"/>
      <c r="J58" s="122">
        <v>1</v>
      </c>
      <c r="K58" s="122"/>
      <c r="L58" s="122">
        <v>1</v>
      </c>
      <c r="M58" s="122"/>
      <c r="N58" s="122">
        <v>1</v>
      </c>
      <c r="O58" s="122"/>
      <c r="P58" s="125"/>
      <c r="Q58" s="124"/>
      <c r="R58" s="123">
        <v>19</v>
      </c>
      <c r="S58" s="122"/>
      <c r="T58" s="124">
        <v>20</v>
      </c>
      <c r="U58" s="122"/>
      <c r="V58" s="124">
        <v>1</v>
      </c>
      <c r="W58" s="122"/>
      <c r="X58" s="122">
        <v>4</v>
      </c>
      <c r="Y58" s="122"/>
      <c r="Z58" s="124">
        <v>1</v>
      </c>
      <c r="AA58" s="122"/>
      <c r="AB58" s="125"/>
      <c r="AC58" s="124"/>
      <c r="AD58" s="126">
        <v>11</v>
      </c>
      <c r="AE58" s="122"/>
      <c r="AF58" s="127" t="s">
        <v>156</v>
      </c>
      <c r="AG58" s="128"/>
      <c r="AH58" s="124">
        <v>20</v>
      </c>
      <c r="AI58" s="122"/>
      <c r="AJ58" s="122">
        <v>1</v>
      </c>
      <c r="AK58" s="122"/>
      <c r="AL58" s="122">
        <v>4</v>
      </c>
      <c r="AM58" s="122"/>
      <c r="AN58" s="122">
        <v>1</v>
      </c>
      <c r="AO58" s="122"/>
      <c r="AP58" s="125"/>
      <c r="AQ58" s="122"/>
      <c r="AR58" s="125"/>
      <c r="AS58" s="129"/>
      <c r="AT58" s="123">
        <v>11</v>
      </c>
      <c r="AU58" s="122"/>
      <c r="AV58" s="123">
        <v>12</v>
      </c>
      <c r="AW58" s="122"/>
      <c r="AX58" s="124">
        <v>20</v>
      </c>
      <c r="AY58" s="122"/>
      <c r="AZ58" s="122"/>
      <c r="BA58" s="122"/>
      <c r="BB58" s="122">
        <v>4</v>
      </c>
      <c r="BC58" s="122"/>
      <c r="BD58" s="122">
        <v>1</v>
      </c>
      <c r="BE58" s="122"/>
      <c r="BF58" s="125"/>
      <c r="BG58" s="129"/>
      <c r="BH58" s="123">
        <v>11</v>
      </c>
      <c r="BI58" s="122"/>
      <c r="BJ58" s="123"/>
      <c r="BK58" s="122"/>
      <c r="BL58" s="124">
        <v>20</v>
      </c>
      <c r="BM58" s="122"/>
      <c r="BN58" s="122">
        <v>1</v>
      </c>
      <c r="BO58" s="122"/>
      <c r="BP58" s="122">
        <v>4</v>
      </c>
      <c r="BQ58" s="122"/>
      <c r="BR58" s="122">
        <v>1</v>
      </c>
      <c r="BS58" s="122"/>
      <c r="BT58" s="125"/>
      <c r="BU58" s="129"/>
      <c r="BV58" s="123">
        <v>11</v>
      </c>
      <c r="BW58" s="122"/>
      <c r="BX58" s="124">
        <v>20</v>
      </c>
      <c r="BY58" s="122"/>
      <c r="BZ58" s="122">
        <v>1</v>
      </c>
      <c r="CA58" s="122"/>
      <c r="CB58" s="122">
        <v>4</v>
      </c>
      <c r="CC58" s="122"/>
      <c r="CD58" s="122">
        <v>1</v>
      </c>
      <c r="CE58" s="122"/>
      <c r="CF58" s="125"/>
      <c r="CG58" s="129"/>
    </row>
    <row r="59" ht="31.5" customHeight="1" spans="1:85" x14ac:dyDescent="0.25">
      <c r="A59" s="118">
        <v>48</v>
      </c>
      <c r="B59" s="131">
        <v>3253</v>
      </c>
      <c r="C59" s="120" t="s">
        <v>204</v>
      </c>
      <c r="D59" s="132" t="s">
        <v>156</v>
      </c>
      <c r="E59" s="122"/>
      <c r="F59" s="123"/>
      <c r="G59" s="122"/>
      <c r="H59" s="124">
        <v>20</v>
      </c>
      <c r="I59" s="122"/>
      <c r="J59" s="122">
        <v>1</v>
      </c>
      <c r="K59" s="122"/>
      <c r="L59" s="122">
        <v>1</v>
      </c>
      <c r="M59" s="122"/>
      <c r="N59" s="122">
        <v>1</v>
      </c>
      <c r="O59" s="122"/>
      <c r="P59" s="125"/>
      <c r="Q59" s="124"/>
      <c r="R59" s="123">
        <v>12</v>
      </c>
      <c r="S59" s="122"/>
      <c r="T59" s="124">
        <v>20</v>
      </c>
      <c r="U59" s="122"/>
      <c r="V59" s="124">
        <v>1</v>
      </c>
      <c r="W59" s="122"/>
      <c r="X59" s="122">
        <v>5</v>
      </c>
      <c r="Y59" s="122"/>
      <c r="Z59" s="124">
        <v>1</v>
      </c>
      <c r="AA59" s="122"/>
      <c r="AB59" s="125"/>
      <c r="AC59" s="124"/>
      <c r="AD59" s="126">
        <v>11</v>
      </c>
      <c r="AE59" s="122"/>
      <c r="AF59" s="127">
        <v>21</v>
      </c>
      <c r="AG59" s="128"/>
      <c r="AH59" s="124">
        <v>20</v>
      </c>
      <c r="AI59" s="122"/>
      <c r="AJ59" s="122">
        <v>1</v>
      </c>
      <c r="AK59" s="122"/>
      <c r="AL59" s="122">
        <v>5</v>
      </c>
      <c r="AM59" s="122"/>
      <c r="AN59" s="122">
        <v>1</v>
      </c>
      <c r="AO59" s="122"/>
      <c r="AP59" s="125"/>
      <c r="AQ59" s="122"/>
      <c r="AR59" s="125"/>
      <c r="AS59" s="129"/>
      <c r="AT59" s="130">
        <v>11</v>
      </c>
      <c r="AU59" s="122"/>
      <c r="AV59" s="130">
        <v>13</v>
      </c>
      <c r="AW59" s="122"/>
      <c r="AX59" s="124">
        <v>20</v>
      </c>
      <c r="AY59" s="122"/>
      <c r="AZ59" s="122"/>
      <c r="BA59" s="122"/>
      <c r="BB59" s="122">
        <v>5</v>
      </c>
      <c r="BC59" s="122"/>
      <c r="BD59" s="122">
        <v>1</v>
      </c>
      <c r="BE59" s="122"/>
      <c r="BF59" s="125"/>
      <c r="BG59" s="129"/>
      <c r="BH59" s="130">
        <v>11</v>
      </c>
      <c r="BI59" s="122"/>
      <c r="BJ59" s="130"/>
      <c r="BK59" s="122"/>
      <c r="BL59" s="124">
        <v>20</v>
      </c>
      <c r="BM59" s="122"/>
      <c r="BN59" s="122">
        <v>1</v>
      </c>
      <c r="BO59" s="122"/>
      <c r="BP59" s="122">
        <v>5</v>
      </c>
      <c r="BQ59" s="122"/>
      <c r="BR59" s="122">
        <v>1</v>
      </c>
      <c r="BS59" s="122"/>
      <c r="BT59" s="125"/>
      <c r="BU59" s="129"/>
      <c r="BV59" s="130">
        <v>11</v>
      </c>
      <c r="BW59" s="122"/>
      <c r="BX59" s="124">
        <v>20</v>
      </c>
      <c r="BY59" s="122"/>
      <c r="BZ59" s="122">
        <v>1</v>
      </c>
      <c r="CA59" s="122"/>
      <c r="CB59" s="122">
        <v>5</v>
      </c>
      <c r="CC59" s="122"/>
      <c r="CD59" s="122">
        <v>1</v>
      </c>
      <c r="CE59" s="122"/>
      <c r="CF59" s="125"/>
      <c r="CG59" s="129"/>
    </row>
    <row r="60" ht="31.5" customHeight="1" spans="1:85" x14ac:dyDescent="0.25">
      <c r="A60" s="118">
        <v>49</v>
      </c>
      <c r="B60" s="131">
        <v>3254</v>
      </c>
      <c r="C60" s="120" t="s">
        <v>205</v>
      </c>
      <c r="D60" s="121">
        <v>13</v>
      </c>
      <c r="E60" s="122"/>
      <c r="F60" s="123"/>
      <c r="G60" s="122"/>
      <c r="H60" s="124">
        <v>20</v>
      </c>
      <c r="I60" s="122"/>
      <c r="J60" s="122">
        <v>1</v>
      </c>
      <c r="K60" s="122"/>
      <c r="L60" s="122">
        <v>1</v>
      </c>
      <c r="M60" s="122"/>
      <c r="N60" s="122">
        <v>1</v>
      </c>
      <c r="O60" s="122"/>
      <c r="P60" s="125"/>
      <c r="Q60" s="124"/>
      <c r="R60" s="123">
        <v>13</v>
      </c>
      <c r="S60" s="122"/>
      <c r="T60" s="124">
        <v>20</v>
      </c>
      <c r="U60" s="122"/>
      <c r="V60" s="124">
        <v>1</v>
      </c>
      <c r="W60" s="122"/>
      <c r="X60" s="122">
        <v>2</v>
      </c>
      <c r="Y60" s="122"/>
      <c r="Z60" s="124">
        <v>1</v>
      </c>
      <c r="AA60" s="122"/>
      <c r="AB60" s="125"/>
      <c r="AC60" s="124"/>
      <c r="AD60" s="126">
        <v>14</v>
      </c>
      <c r="AE60" s="122"/>
      <c r="AF60" s="127" t="s">
        <v>156</v>
      </c>
      <c r="AG60" s="128"/>
      <c r="AH60" s="124">
        <v>20</v>
      </c>
      <c r="AI60" s="122"/>
      <c r="AJ60" s="122">
        <v>1</v>
      </c>
      <c r="AK60" s="122"/>
      <c r="AL60" s="122">
        <v>2</v>
      </c>
      <c r="AM60" s="122"/>
      <c r="AN60" s="122">
        <v>1</v>
      </c>
      <c r="AO60" s="122"/>
      <c r="AP60" s="125"/>
      <c r="AQ60" s="122"/>
      <c r="AR60" s="125"/>
      <c r="AS60" s="129"/>
      <c r="AT60" s="123">
        <v>14</v>
      </c>
      <c r="AU60" s="122"/>
      <c r="AV60" s="123" t="s">
        <v>156</v>
      </c>
      <c r="AW60" s="122"/>
      <c r="AX60" s="124">
        <v>20</v>
      </c>
      <c r="AY60" s="122"/>
      <c r="AZ60" s="122"/>
      <c r="BA60" s="122"/>
      <c r="BB60" s="122">
        <v>2</v>
      </c>
      <c r="BC60" s="122"/>
      <c r="BD60" s="122">
        <v>1</v>
      </c>
      <c r="BE60" s="122"/>
      <c r="BF60" s="125"/>
      <c r="BG60" s="129"/>
      <c r="BH60" s="123">
        <v>14</v>
      </c>
      <c r="BI60" s="122"/>
      <c r="BJ60" s="123"/>
      <c r="BK60" s="122"/>
      <c r="BL60" s="124">
        <v>20</v>
      </c>
      <c r="BM60" s="122"/>
      <c r="BN60" s="122">
        <v>1</v>
      </c>
      <c r="BO60" s="122"/>
      <c r="BP60" s="122">
        <v>2</v>
      </c>
      <c r="BQ60" s="122"/>
      <c r="BR60" s="122">
        <v>1</v>
      </c>
      <c r="BS60" s="122"/>
      <c r="BT60" s="125"/>
      <c r="BU60" s="129"/>
      <c r="BV60" s="123">
        <v>14</v>
      </c>
      <c r="BW60" s="122"/>
      <c r="BX60" s="124">
        <v>20</v>
      </c>
      <c r="BY60" s="122"/>
      <c r="BZ60" s="122">
        <v>1</v>
      </c>
      <c r="CA60" s="122"/>
      <c r="CB60" s="122">
        <v>2</v>
      </c>
      <c r="CC60" s="122"/>
      <c r="CD60" s="122">
        <v>1</v>
      </c>
      <c r="CE60" s="122"/>
      <c r="CF60" s="125"/>
      <c r="CG60" s="129"/>
    </row>
    <row r="61" ht="16.5" customHeight="1" spans="1:85" x14ac:dyDescent="0.25">
      <c r="A61" s="118">
        <v>50</v>
      </c>
      <c r="B61" s="131">
        <v>3255</v>
      </c>
      <c r="C61" s="120" t="s">
        <v>206</v>
      </c>
      <c r="D61" s="132" t="s">
        <v>156</v>
      </c>
      <c r="E61" s="122"/>
      <c r="F61" s="132"/>
      <c r="G61" s="122"/>
      <c r="H61" s="124">
        <v>20</v>
      </c>
      <c r="I61" s="122"/>
      <c r="J61" s="122">
        <v>1</v>
      </c>
      <c r="K61" s="122"/>
      <c r="L61" s="122">
        <v>1</v>
      </c>
      <c r="M61" s="122"/>
      <c r="N61" s="122">
        <v>1</v>
      </c>
      <c r="O61" s="122"/>
      <c r="P61" s="125"/>
      <c r="Q61" s="124"/>
      <c r="R61" s="132" t="s">
        <v>156</v>
      </c>
      <c r="S61" s="122"/>
      <c r="T61" s="124">
        <v>20</v>
      </c>
      <c r="U61" s="122"/>
      <c r="V61" s="124">
        <v>1</v>
      </c>
      <c r="W61" s="122"/>
      <c r="X61" s="122">
        <v>1</v>
      </c>
      <c r="Y61" s="122"/>
      <c r="Z61" s="124">
        <v>1</v>
      </c>
      <c r="AA61" s="122"/>
      <c r="AB61" s="125"/>
      <c r="AC61" s="124"/>
      <c r="AD61" s="126">
        <v>14</v>
      </c>
      <c r="AE61" s="122"/>
      <c r="AF61" s="127" t="s">
        <v>156</v>
      </c>
      <c r="AG61" s="128"/>
      <c r="AH61" s="124">
        <v>20</v>
      </c>
      <c r="AI61" s="122"/>
      <c r="AJ61" s="122">
        <v>1</v>
      </c>
      <c r="AK61" s="122"/>
      <c r="AL61" s="122">
        <v>1</v>
      </c>
      <c r="AM61" s="122"/>
      <c r="AN61" s="122">
        <v>1</v>
      </c>
      <c r="AO61" s="122"/>
      <c r="AP61" s="125"/>
      <c r="AQ61" s="122"/>
      <c r="AR61" s="125"/>
      <c r="AS61" s="129"/>
      <c r="AT61" s="123">
        <v>14</v>
      </c>
      <c r="AU61" s="122"/>
      <c r="AV61" s="130">
        <v>9</v>
      </c>
      <c r="AW61" s="122"/>
      <c r="AX61" s="124">
        <v>20</v>
      </c>
      <c r="AY61" s="122"/>
      <c r="AZ61" s="122"/>
      <c r="BA61" s="122"/>
      <c r="BB61" s="122">
        <v>1</v>
      </c>
      <c r="BC61" s="122"/>
      <c r="BD61" s="122">
        <v>1</v>
      </c>
      <c r="BE61" s="122"/>
      <c r="BF61" s="125"/>
      <c r="BG61" s="129"/>
      <c r="BH61" s="123">
        <v>14</v>
      </c>
      <c r="BI61" s="122"/>
      <c r="BJ61" s="130"/>
      <c r="BK61" s="122"/>
      <c r="BL61" s="124">
        <v>20</v>
      </c>
      <c r="BM61" s="122"/>
      <c r="BN61" s="122">
        <v>1</v>
      </c>
      <c r="BO61" s="122"/>
      <c r="BP61" s="122">
        <v>1</v>
      </c>
      <c r="BQ61" s="122"/>
      <c r="BR61" s="122">
        <v>1</v>
      </c>
      <c r="BS61" s="122"/>
      <c r="BT61" s="125"/>
      <c r="BU61" s="129"/>
      <c r="BV61" s="123">
        <v>14</v>
      </c>
      <c r="BW61" s="122"/>
      <c r="BX61" s="124">
        <v>20</v>
      </c>
      <c r="BY61" s="122"/>
      <c r="BZ61" s="122">
        <v>1</v>
      </c>
      <c r="CA61" s="122"/>
      <c r="CB61" s="122">
        <v>1</v>
      </c>
      <c r="CC61" s="122"/>
      <c r="CD61" s="122">
        <v>1</v>
      </c>
      <c r="CE61" s="122"/>
      <c r="CF61" s="125"/>
      <c r="CG61" s="129"/>
    </row>
    <row r="62" ht="31.5" customHeight="1" spans="1:85" x14ac:dyDescent="0.25">
      <c r="A62" s="118">
        <v>51</v>
      </c>
      <c r="B62" s="131">
        <v>3256</v>
      </c>
      <c r="C62" s="120" t="s">
        <v>207</v>
      </c>
      <c r="D62" s="121">
        <v>13</v>
      </c>
      <c r="E62" s="122"/>
      <c r="F62" s="123"/>
      <c r="G62" s="122"/>
      <c r="H62" s="124">
        <v>20</v>
      </c>
      <c r="I62" s="122"/>
      <c r="J62" s="122">
        <v>2</v>
      </c>
      <c r="K62" s="122"/>
      <c r="L62" s="122">
        <v>2</v>
      </c>
      <c r="M62" s="122"/>
      <c r="N62" s="122">
        <v>2</v>
      </c>
      <c r="O62" s="122"/>
      <c r="P62" s="125"/>
      <c r="Q62" s="124"/>
      <c r="R62" s="123">
        <v>9</v>
      </c>
      <c r="S62" s="122"/>
      <c r="T62" s="124">
        <v>20</v>
      </c>
      <c r="U62" s="122"/>
      <c r="V62" s="124">
        <v>2</v>
      </c>
      <c r="W62" s="122"/>
      <c r="X62" s="122">
        <v>1</v>
      </c>
      <c r="Y62" s="122"/>
      <c r="Z62" s="124">
        <v>2</v>
      </c>
      <c r="AA62" s="122"/>
      <c r="AB62" s="125"/>
      <c r="AC62" s="124"/>
      <c r="AD62" s="126">
        <v>15</v>
      </c>
      <c r="AE62" s="122"/>
      <c r="AF62" s="127" t="s">
        <v>156</v>
      </c>
      <c r="AG62" s="128"/>
      <c r="AH62" s="124">
        <v>20</v>
      </c>
      <c r="AI62" s="122"/>
      <c r="AJ62" s="122">
        <v>2</v>
      </c>
      <c r="AK62" s="122"/>
      <c r="AL62" s="122">
        <v>1</v>
      </c>
      <c r="AM62" s="122"/>
      <c r="AN62" s="122">
        <v>2</v>
      </c>
      <c r="AO62" s="122"/>
      <c r="AP62" s="125"/>
      <c r="AQ62" s="122"/>
      <c r="AR62" s="125"/>
      <c r="AS62" s="129"/>
      <c r="AT62" s="123">
        <v>15</v>
      </c>
      <c r="AU62" s="122"/>
      <c r="AV62" s="130">
        <v>24</v>
      </c>
      <c r="AW62" s="122"/>
      <c r="AX62" s="124">
        <v>20</v>
      </c>
      <c r="AY62" s="122"/>
      <c r="AZ62" s="122"/>
      <c r="BA62" s="122"/>
      <c r="BB62" s="122">
        <v>1</v>
      </c>
      <c r="BC62" s="122"/>
      <c r="BD62" s="122">
        <v>2</v>
      </c>
      <c r="BE62" s="122"/>
      <c r="BF62" s="125"/>
      <c r="BG62" s="129"/>
      <c r="BH62" s="123">
        <v>15</v>
      </c>
      <c r="BI62" s="122"/>
      <c r="BJ62" s="130"/>
      <c r="BK62" s="122"/>
      <c r="BL62" s="124">
        <v>20</v>
      </c>
      <c r="BM62" s="122"/>
      <c r="BN62" s="122">
        <v>2</v>
      </c>
      <c r="BO62" s="122"/>
      <c r="BP62" s="122">
        <v>1</v>
      </c>
      <c r="BQ62" s="122"/>
      <c r="BR62" s="122">
        <v>2</v>
      </c>
      <c r="BS62" s="122"/>
      <c r="BT62" s="125"/>
      <c r="BU62" s="129"/>
      <c r="BV62" s="123">
        <v>15</v>
      </c>
      <c r="BW62" s="122"/>
      <c r="BX62" s="124">
        <v>20</v>
      </c>
      <c r="BY62" s="122"/>
      <c r="BZ62" s="122">
        <v>2</v>
      </c>
      <c r="CA62" s="122"/>
      <c r="CB62" s="122">
        <v>1</v>
      </c>
      <c r="CC62" s="122"/>
      <c r="CD62" s="122">
        <v>2</v>
      </c>
      <c r="CE62" s="122"/>
      <c r="CF62" s="125"/>
      <c r="CG62" s="129"/>
    </row>
    <row r="63" ht="16.5" customHeight="1" spans="1:85" x14ac:dyDescent="0.25">
      <c r="A63" s="118">
        <v>52</v>
      </c>
      <c r="B63" s="131">
        <v>3257</v>
      </c>
      <c r="C63" s="120" t="s">
        <v>208</v>
      </c>
      <c r="D63" s="132" t="s">
        <v>156</v>
      </c>
      <c r="E63" s="122"/>
      <c r="F63" s="123"/>
      <c r="G63" s="122"/>
      <c r="H63" s="124">
        <v>20</v>
      </c>
      <c r="I63" s="122"/>
      <c r="J63" s="122">
        <v>2</v>
      </c>
      <c r="K63" s="122"/>
      <c r="L63" s="122">
        <v>2</v>
      </c>
      <c r="M63" s="122"/>
      <c r="N63" s="122">
        <v>2</v>
      </c>
      <c r="O63" s="122"/>
      <c r="P63" s="125"/>
      <c r="Q63" s="124"/>
      <c r="R63" s="123">
        <v>24</v>
      </c>
      <c r="S63" s="122"/>
      <c r="T63" s="124">
        <v>20</v>
      </c>
      <c r="U63" s="122"/>
      <c r="V63" s="124">
        <v>2</v>
      </c>
      <c r="W63" s="122"/>
      <c r="X63" s="122">
        <v>1</v>
      </c>
      <c r="Y63" s="122"/>
      <c r="Z63" s="124">
        <v>2</v>
      </c>
      <c r="AA63" s="122"/>
      <c r="AB63" s="125"/>
      <c r="AC63" s="124"/>
      <c r="AD63" s="126">
        <v>15</v>
      </c>
      <c r="AE63" s="122"/>
      <c r="AF63" s="127">
        <v>20</v>
      </c>
      <c r="AG63" s="128"/>
      <c r="AH63" s="124">
        <v>20</v>
      </c>
      <c r="AI63" s="122"/>
      <c r="AJ63" s="122">
        <v>2</v>
      </c>
      <c r="AK63" s="122"/>
      <c r="AL63" s="122">
        <v>1</v>
      </c>
      <c r="AM63" s="122"/>
      <c r="AN63" s="122">
        <v>2</v>
      </c>
      <c r="AO63" s="122"/>
      <c r="AP63" s="125"/>
      <c r="AQ63" s="122"/>
      <c r="AR63" s="125"/>
      <c r="AS63" s="129"/>
      <c r="AT63" s="123">
        <v>15</v>
      </c>
      <c r="AU63" s="122"/>
      <c r="AV63" s="130">
        <v>18</v>
      </c>
      <c r="AW63" s="122"/>
      <c r="AX63" s="124">
        <v>20</v>
      </c>
      <c r="AY63" s="122"/>
      <c r="AZ63" s="122"/>
      <c r="BA63" s="122"/>
      <c r="BB63" s="122">
        <v>1</v>
      </c>
      <c r="BC63" s="122"/>
      <c r="BD63" s="122">
        <v>2</v>
      </c>
      <c r="BE63" s="122"/>
      <c r="BF63" s="125"/>
      <c r="BG63" s="129"/>
      <c r="BH63" s="123">
        <v>15</v>
      </c>
      <c r="BI63" s="122"/>
      <c r="BJ63" s="130"/>
      <c r="BK63" s="122"/>
      <c r="BL63" s="124">
        <v>20</v>
      </c>
      <c r="BM63" s="122"/>
      <c r="BN63" s="122">
        <v>2</v>
      </c>
      <c r="BO63" s="122"/>
      <c r="BP63" s="122">
        <v>1</v>
      </c>
      <c r="BQ63" s="122"/>
      <c r="BR63" s="122">
        <v>2</v>
      </c>
      <c r="BS63" s="122"/>
      <c r="BT63" s="125"/>
      <c r="BU63" s="129"/>
      <c r="BV63" s="123">
        <v>15</v>
      </c>
      <c r="BW63" s="122"/>
      <c r="BX63" s="124">
        <v>20</v>
      </c>
      <c r="BY63" s="122"/>
      <c r="BZ63" s="122">
        <v>2</v>
      </c>
      <c r="CA63" s="122"/>
      <c r="CB63" s="122">
        <v>1</v>
      </c>
      <c r="CC63" s="122"/>
      <c r="CD63" s="122">
        <v>2</v>
      </c>
      <c r="CE63" s="122"/>
      <c r="CF63" s="125"/>
      <c r="CG63" s="129"/>
    </row>
    <row r="64" ht="31.5" customHeight="1" spans="1:85" x14ac:dyDescent="0.25">
      <c r="A64" s="118">
        <v>53</v>
      </c>
      <c r="B64" s="131">
        <v>3259</v>
      </c>
      <c r="C64" s="120" t="s">
        <v>209</v>
      </c>
      <c r="D64" s="121">
        <v>15</v>
      </c>
      <c r="E64" s="122"/>
      <c r="F64" s="123"/>
      <c r="G64" s="122"/>
      <c r="H64" s="124">
        <v>20</v>
      </c>
      <c r="I64" s="122"/>
      <c r="J64" s="122">
        <v>2</v>
      </c>
      <c r="K64" s="122"/>
      <c r="L64" s="122">
        <v>2</v>
      </c>
      <c r="M64" s="122"/>
      <c r="N64" s="122">
        <v>2</v>
      </c>
      <c r="O64" s="122"/>
      <c r="P64" s="125"/>
      <c r="Q64" s="124"/>
      <c r="R64" s="123">
        <v>18</v>
      </c>
      <c r="S64" s="122"/>
      <c r="T64" s="124">
        <v>20</v>
      </c>
      <c r="U64" s="122"/>
      <c r="V64" s="124">
        <v>2</v>
      </c>
      <c r="W64" s="122"/>
      <c r="X64" s="122">
        <v>2</v>
      </c>
      <c r="Y64" s="122"/>
      <c r="Z64" s="124">
        <v>2</v>
      </c>
      <c r="AA64" s="122"/>
      <c r="AB64" s="125"/>
      <c r="AC64" s="124"/>
      <c r="AD64" s="126">
        <v>15</v>
      </c>
      <c r="AE64" s="122"/>
      <c r="AF64" s="127">
        <v>21</v>
      </c>
      <c r="AG64" s="128"/>
      <c r="AH64" s="124">
        <v>20</v>
      </c>
      <c r="AI64" s="122"/>
      <c r="AJ64" s="122">
        <v>2</v>
      </c>
      <c r="AK64" s="122"/>
      <c r="AL64" s="122">
        <v>2</v>
      </c>
      <c r="AM64" s="122"/>
      <c r="AN64" s="122">
        <v>2</v>
      </c>
      <c r="AO64" s="122"/>
      <c r="AP64" s="125"/>
      <c r="AQ64" s="122"/>
      <c r="AR64" s="125"/>
      <c r="AS64" s="129"/>
      <c r="AT64" s="123">
        <v>15</v>
      </c>
      <c r="AU64" s="122"/>
      <c r="AV64" s="123">
        <v>26</v>
      </c>
      <c r="AW64" s="122"/>
      <c r="AX64" s="124">
        <v>20</v>
      </c>
      <c r="AY64" s="122"/>
      <c r="AZ64" s="122"/>
      <c r="BA64" s="122"/>
      <c r="BB64" s="122">
        <v>2</v>
      </c>
      <c r="BC64" s="122"/>
      <c r="BD64" s="122">
        <v>2</v>
      </c>
      <c r="BE64" s="122"/>
      <c r="BF64" s="125"/>
      <c r="BG64" s="129"/>
      <c r="BH64" s="123">
        <v>15</v>
      </c>
      <c r="BI64" s="122"/>
      <c r="BJ64" s="123"/>
      <c r="BK64" s="122"/>
      <c r="BL64" s="124">
        <v>20</v>
      </c>
      <c r="BM64" s="122"/>
      <c r="BN64" s="122">
        <v>2</v>
      </c>
      <c r="BO64" s="122"/>
      <c r="BP64" s="122">
        <v>2</v>
      </c>
      <c r="BQ64" s="122"/>
      <c r="BR64" s="122">
        <v>2</v>
      </c>
      <c r="BS64" s="122"/>
      <c r="BT64" s="125"/>
      <c r="BU64" s="129"/>
      <c r="BV64" s="123">
        <v>15</v>
      </c>
      <c r="BW64" s="122"/>
      <c r="BX64" s="124">
        <v>20</v>
      </c>
      <c r="BY64" s="122"/>
      <c r="BZ64" s="122">
        <v>2</v>
      </c>
      <c r="CA64" s="122"/>
      <c r="CB64" s="122">
        <v>2</v>
      </c>
      <c r="CC64" s="122"/>
      <c r="CD64" s="122">
        <v>2</v>
      </c>
      <c r="CE64" s="122"/>
      <c r="CF64" s="125"/>
      <c r="CG64" s="129"/>
    </row>
    <row r="65" ht="15.75" customHeight="1" spans="1:85" x14ac:dyDescent="0.25">
      <c r="A65" s="118">
        <v>54</v>
      </c>
      <c r="B65" s="131">
        <v>3260</v>
      </c>
      <c r="C65" s="120" t="s">
        <v>210</v>
      </c>
      <c r="D65" s="121">
        <v>19</v>
      </c>
      <c r="E65" s="122"/>
      <c r="F65" s="123"/>
      <c r="G65" s="122"/>
      <c r="H65" s="124">
        <v>20</v>
      </c>
      <c r="I65" s="122"/>
      <c r="J65" s="122">
        <v>2</v>
      </c>
      <c r="K65" s="122"/>
      <c r="L65" s="122">
        <v>2</v>
      </c>
      <c r="M65" s="122"/>
      <c r="N65" s="122">
        <v>2</v>
      </c>
      <c r="O65" s="122"/>
      <c r="P65" s="125"/>
      <c r="Q65" s="124"/>
      <c r="R65" s="123">
        <v>26</v>
      </c>
      <c r="S65" s="122"/>
      <c r="T65" s="124">
        <v>20</v>
      </c>
      <c r="U65" s="122"/>
      <c r="V65" s="124">
        <v>2</v>
      </c>
      <c r="W65" s="122"/>
      <c r="X65" s="122">
        <v>2</v>
      </c>
      <c r="Y65" s="122"/>
      <c r="Z65" s="124">
        <v>2</v>
      </c>
      <c r="AA65" s="122"/>
      <c r="AB65" s="125"/>
      <c r="AC65" s="124"/>
      <c r="AD65" s="126">
        <v>15</v>
      </c>
      <c r="AE65" s="122"/>
      <c r="AF65" s="127">
        <v>26</v>
      </c>
      <c r="AG65" s="128"/>
      <c r="AH65" s="124">
        <v>20</v>
      </c>
      <c r="AI65" s="122"/>
      <c r="AJ65" s="122">
        <v>2</v>
      </c>
      <c r="AK65" s="122"/>
      <c r="AL65" s="122">
        <v>2</v>
      </c>
      <c r="AM65" s="122"/>
      <c r="AN65" s="122">
        <v>2</v>
      </c>
      <c r="AO65" s="122"/>
      <c r="AP65" s="125"/>
      <c r="AQ65" s="122"/>
      <c r="AR65" s="125"/>
      <c r="AS65" s="129"/>
      <c r="AT65" s="123">
        <v>15</v>
      </c>
      <c r="AU65" s="122"/>
      <c r="AV65" s="130">
        <v>12</v>
      </c>
      <c r="AW65" s="122"/>
      <c r="AX65" s="124">
        <v>20</v>
      </c>
      <c r="AY65" s="122"/>
      <c r="AZ65" s="122"/>
      <c r="BA65" s="122"/>
      <c r="BB65" s="122">
        <v>2</v>
      </c>
      <c r="BC65" s="122"/>
      <c r="BD65" s="122">
        <v>2</v>
      </c>
      <c r="BE65" s="122"/>
      <c r="BF65" s="125"/>
      <c r="BG65" s="129"/>
      <c r="BH65" s="123">
        <v>15</v>
      </c>
      <c r="BI65" s="122"/>
      <c r="BJ65" s="130"/>
      <c r="BK65" s="122"/>
      <c r="BL65" s="124">
        <v>20</v>
      </c>
      <c r="BM65" s="122"/>
      <c r="BN65" s="122">
        <v>2</v>
      </c>
      <c r="BO65" s="122"/>
      <c r="BP65" s="122">
        <v>2</v>
      </c>
      <c r="BQ65" s="122"/>
      <c r="BR65" s="122">
        <v>2</v>
      </c>
      <c r="BS65" s="122"/>
      <c r="BT65" s="125"/>
      <c r="BU65" s="129"/>
      <c r="BV65" s="123">
        <v>15</v>
      </c>
      <c r="BW65" s="122"/>
      <c r="BX65" s="124">
        <v>20</v>
      </c>
      <c r="BY65" s="122"/>
      <c r="BZ65" s="122">
        <v>2</v>
      </c>
      <c r="CA65" s="122"/>
      <c r="CB65" s="122">
        <v>2</v>
      </c>
      <c r="CC65" s="122"/>
      <c r="CD65" s="122">
        <v>2</v>
      </c>
      <c r="CE65" s="122"/>
      <c r="CF65" s="125"/>
      <c r="CG65" s="129"/>
    </row>
    <row r="66" ht="31.5" customHeight="1" spans="1:85" x14ac:dyDescent="0.25">
      <c r="A66" s="118">
        <v>55</v>
      </c>
      <c r="B66" s="131">
        <v>3261</v>
      </c>
      <c r="C66" s="120" t="s">
        <v>211</v>
      </c>
      <c r="D66" s="134">
        <v>14</v>
      </c>
      <c r="E66" s="122"/>
      <c r="F66" s="123"/>
      <c r="G66" s="122"/>
      <c r="H66" s="124">
        <v>20</v>
      </c>
      <c r="I66" s="122"/>
      <c r="J66" s="122">
        <v>2</v>
      </c>
      <c r="K66" s="122"/>
      <c r="L66" s="122">
        <v>2</v>
      </c>
      <c r="M66" s="122"/>
      <c r="N66" s="122">
        <v>2</v>
      </c>
      <c r="O66" s="122"/>
      <c r="P66" s="125"/>
      <c r="Q66" s="124"/>
      <c r="R66" s="123">
        <v>12</v>
      </c>
      <c r="S66" s="122"/>
      <c r="T66" s="124">
        <v>20</v>
      </c>
      <c r="U66" s="122"/>
      <c r="V66" s="124">
        <v>2</v>
      </c>
      <c r="W66" s="122"/>
      <c r="X66" s="122">
        <v>3</v>
      </c>
      <c r="Y66" s="122"/>
      <c r="Z66" s="124">
        <v>2</v>
      </c>
      <c r="AA66" s="122"/>
      <c r="AB66" s="125"/>
      <c r="AC66" s="124"/>
      <c r="AD66" s="126">
        <v>14</v>
      </c>
      <c r="AE66" s="122"/>
      <c r="AF66" s="127" t="s">
        <v>156</v>
      </c>
      <c r="AG66" s="128"/>
      <c r="AH66" s="124">
        <v>20</v>
      </c>
      <c r="AI66" s="122"/>
      <c r="AJ66" s="122">
        <v>2</v>
      </c>
      <c r="AK66" s="122"/>
      <c r="AL66" s="122">
        <v>3</v>
      </c>
      <c r="AM66" s="122"/>
      <c r="AN66" s="122">
        <v>2</v>
      </c>
      <c r="AO66" s="122"/>
      <c r="AP66" s="125"/>
      <c r="AQ66" s="122"/>
      <c r="AR66" s="125"/>
      <c r="AS66" s="129"/>
      <c r="AT66" s="123">
        <v>14</v>
      </c>
      <c r="AU66" s="122"/>
      <c r="AV66" s="130">
        <v>16</v>
      </c>
      <c r="AW66" s="122"/>
      <c r="AX66" s="124">
        <v>20</v>
      </c>
      <c r="AY66" s="122"/>
      <c r="AZ66" s="122"/>
      <c r="BA66" s="122"/>
      <c r="BB66" s="122">
        <v>3</v>
      </c>
      <c r="BC66" s="122"/>
      <c r="BD66" s="122">
        <v>2</v>
      </c>
      <c r="BE66" s="122"/>
      <c r="BF66" s="125"/>
      <c r="BG66" s="129"/>
      <c r="BH66" s="123">
        <v>14</v>
      </c>
      <c r="BI66" s="122"/>
      <c r="BJ66" s="130"/>
      <c r="BK66" s="122"/>
      <c r="BL66" s="124">
        <v>20</v>
      </c>
      <c r="BM66" s="122"/>
      <c r="BN66" s="122">
        <v>2</v>
      </c>
      <c r="BO66" s="122"/>
      <c r="BP66" s="122">
        <v>3</v>
      </c>
      <c r="BQ66" s="122"/>
      <c r="BR66" s="122">
        <v>2</v>
      </c>
      <c r="BS66" s="122"/>
      <c r="BT66" s="125"/>
      <c r="BU66" s="129"/>
      <c r="BV66" s="123">
        <v>14</v>
      </c>
      <c r="BW66" s="122"/>
      <c r="BX66" s="124">
        <v>20</v>
      </c>
      <c r="BY66" s="122"/>
      <c r="BZ66" s="122">
        <v>2</v>
      </c>
      <c r="CA66" s="122"/>
      <c r="CB66" s="122">
        <v>3</v>
      </c>
      <c r="CC66" s="122"/>
      <c r="CD66" s="122">
        <v>2</v>
      </c>
      <c r="CE66" s="122"/>
      <c r="CF66" s="125"/>
      <c r="CG66" s="129"/>
    </row>
    <row r="67" ht="31.5" customHeight="1" spans="1:85" x14ac:dyDescent="0.25">
      <c r="A67" s="118">
        <v>56</v>
      </c>
      <c r="B67" s="131">
        <v>3262</v>
      </c>
      <c r="C67" s="120" t="s">
        <v>212</v>
      </c>
      <c r="D67" s="134">
        <v>11</v>
      </c>
      <c r="E67" s="122"/>
      <c r="F67" s="123"/>
      <c r="G67" s="122"/>
      <c r="H67" s="124">
        <v>20</v>
      </c>
      <c r="I67" s="122"/>
      <c r="J67" s="122">
        <v>2</v>
      </c>
      <c r="K67" s="122"/>
      <c r="L67" s="122">
        <v>2</v>
      </c>
      <c r="M67" s="122"/>
      <c r="N67" s="122">
        <v>2</v>
      </c>
      <c r="O67" s="122"/>
      <c r="P67" s="125"/>
      <c r="Q67" s="124"/>
      <c r="R67" s="123">
        <v>16</v>
      </c>
      <c r="S67" s="122"/>
      <c r="T67" s="124">
        <v>20</v>
      </c>
      <c r="U67" s="122"/>
      <c r="V67" s="124">
        <v>2</v>
      </c>
      <c r="W67" s="122"/>
      <c r="X67" s="122">
        <v>3</v>
      </c>
      <c r="Y67" s="122"/>
      <c r="Z67" s="124">
        <v>2</v>
      </c>
      <c r="AA67" s="122"/>
      <c r="AB67" s="125"/>
      <c r="AC67" s="124"/>
      <c r="AD67" s="126">
        <v>13</v>
      </c>
      <c r="AE67" s="122"/>
      <c r="AF67" s="127" t="s">
        <v>156</v>
      </c>
      <c r="AG67" s="128"/>
      <c r="AH67" s="124">
        <v>20</v>
      </c>
      <c r="AI67" s="122"/>
      <c r="AJ67" s="122">
        <v>2</v>
      </c>
      <c r="AK67" s="122"/>
      <c r="AL67" s="122">
        <v>3</v>
      </c>
      <c r="AM67" s="122"/>
      <c r="AN67" s="122">
        <v>2</v>
      </c>
      <c r="AO67" s="122"/>
      <c r="AP67" s="125"/>
      <c r="AQ67" s="122"/>
      <c r="AR67" s="125"/>
      <c r="AS67" s="129"/>
      <c r="AT67" s="123">
        <v>13</v>
      </c>
      <c r="AU67" s="122"/>
      <c r="AV67" s="130">
        <v>20</v>
      </c>
      <c r="AW67" s="122"/>
      <c r="AX67" s="124">
        <v>20</v>
      </c>
      <c r="AY67" s="122"/>
      <c r="AZ67" s="122"/>
      <c r="BA67" s="122"/>
      <c r="BB67" s="122">
        <v>3</v>
      </c>
      <c r="BC67" s="122"/>
      <c r="BD67" s="122">
        <v>2</v>
      </c>
      <c r="BE67" s="122"/>
      <c r="BF67" s="125"/>
      <c r="BG67" s="129"/>
      <c r="BH67" s="123">
        <v>13</v>
      </c>
      <c r="BI67" s="122"/>
      <c r="BJ67" s="130"/>
      <c r="BK67" s="122"/>
      <c r="BL67" s="124">
        <v>20</v>
      </c>
      <c r="BM67" s="122"/>
      <c r="BN67" s="122">
        <v>2</v>
      </c>
      <c r="BO67" s="122"/>
      <c r="BP67" s="122">
        <v>3</v>
      </c>
      <c r="BQ67" s="122"/>
      <c r="BR67" s="122">
        <v>2</v>
      </c>
      <c r="BS67" s="122"/>
      <c r="BT67" s="125"/>
      <c r="BU67" s="129"/>
      <c r="BV67" s="123">
        <v>13</v>
      </c>
      <c r="BW67" s="122"/>
      <c r="BX67" s="124">
        <v>20</v>
      </c>
      <c r="BY67" s="122"/>
      <c r="BZ67" s="122">
        <v>2</v>
      </c>
      <c r="CA67" s="122"/>
      <c r="CB67" s="122">
        <v>3</v>
      </c>
      <c r="CC67" s="122"/>
      <c r="CD67" s="122">
        <v>2</v>
      </c>
      <c r="CE67" s="122"/>
      <c r="CF67" s="125"/>
      <c r="CG67" s="129"/>
    </row>
    <row r="68" ht="16.5" customHeight="1" spans="1:85" x14ac:dyDescent="0.25">
      <c r="A68" s="118">
        <v>57</v>
      </c>
      <c r="B68" s="131">
        <v>3263</v>
      </c>
      <c r="C68" s="120" t="s">
        <v>213</v>
      </c>
      <c r="D68" s="121">
        <v>19</v>
      </c>
      <c r="E68" s="122"/>
      <c r="F68" s="123"/>
      <c r="G68" s="122"/>
      <c r="H68" s="124">
        <v>20</v>
      </c>
      <c r="I68" s="122"/>
      <c r="J68" s="122">
        <v>1</v>
      </c>
      <c r="K68" s="122"/>
      <c r="L68" s="122">
        <v>1</v>
      </c>
      <c r="M68" s="122"/>
      <c r="N68" s="122">
        <v>1</v>
      </c>
      <c r="O68" s="122"/>
      <c r="P68" s="125"/>
      <c r="Q68" s="124"/>
      <c r="R68" s="123">
        <v>20</v>
      </c>
      <c r="S68" s="122"/>
      <c r="T68" s="124">
        <v>20</v>
      </c>
      <c r="U68" s="122"/>
      <c r="V68" s="124">
        <v>1</v>
      </c>
      <c r="W68" s="122"/>
      <c r="X68" s="122">
        <v>4</v>
      </c>
      <c r="Y68" s="122"/>
      <c r="Z68" s="124">
        <v>1</v>
      </c>
      <c r="AA68" s="122"/>
      <c r="AB68" s="125"/>
      <c r="AC68" s="124"/>
      <c r="AD68" s="126">
        <v>13</v>
      </c>
      <c r="AE68" s="122"/>
      <c r="AF68" s="127">
        <v>19</v>
      </c>
      <c r="AG68" s="128"/>
      <c r="AH68" s="124">
        <v>20</v>
      </c>
      <c r="AI68" s="122"/>
      <c r="AJ68" s="122">
        <v>1</v>
      </c>
      <c r="AK68" s="122"/>
      <c r="AL68" s="122">
        <v>4</v>
      </c>
      <c r="AM68" s="122"/>
      <c r="AN68" s="122">
        <v>1</v>
      </c>
      <c r="AO68" s="122"/>
      <c r="AP68" s="125"/>
      <c r="AQ68" s="122"/>
      <c r="AR68" s="125"/>
      <c r="AS68" s="129"/>
      <c r="AT68" s="123">
        <v>13</v>
      </c>
      <c r="AU68" s="122"/>
      <c r="AV68" s="123">
        <v>26</v>
      </c>
      <c r="AW68" s="122"/>
      <c r="AX68" s="124">
        <v>20</v>
      </c>
      <c r="AY68" s="122"/>
      <c r="AZ68" s="122"/>
      <c r="BA68" s="122"/>
      <c r="BB68" s="122">
        <v>4</v>
      </c>
      <c r="BC68" s="122"/>
      <c r="BD68" s="122">
        <v>1</v>
      </c>
      <c r="BE68" s="122"/>
      <c r="BF68" s="125"/>
      <c r="BG68" s="129"/>
      <c r="BH68" s="123">
        <v>13</v>
      </c>
      <c r="BI68" s="122"/>
      <c r="BJ68" s="123"/>
      <c r="BK68" s="122"/>
      <c r="BL68" s="124">
        <v>20</v>
      </c>
      <c r="BM68" s="122"/>
      <c r="BN68" s="122">
        <v>1</v>
      </c>
      <c r="BO68" s="122"/>
      <c r="BP68" s="122">
        <v>4</v>
      </c>
      <c r="BQ68" s="122"/>
      <c r="BR68" s="122">
        <v>1</v>
      </c>
      <c r="BS68" s="122"/>
      <c r="BT68" s="125"/>
      <c r="BU68" s="129"/>
      <c r="BV68" s="123">
        <v>13</v>
      </c>
      <c r="BW68" s="122"/>
      <c r="BX68" s="124">
        <v>20</v>
      </c>
      <c r="BY68" s="122"/>
      <c r="BZ68" s="122">
        <v>1</v>
      </c>
      <c r="CA68" s="122"/>
      <c r="CB68" s="122">
        <v>4</v>
      </c>
      <c r="CC68" s="122"/>
      <c r="CD68" s="122">
        <v>1</v>
      </c>
      <c r="CE68" s="122"/>
      <c r="CF68" s="125"/>
      <c r="CG68" s="129"/>
    </row>
    <row r="69" ht="31.5" customHeight="1" spans="1:85" x14ac:dyDescent="0.25">
      <c r="A69" s="118">
        <v>58</v>
      </c>
      <c r="B69" s="131">
        <v>3264</v>
      </c>
      <c r="C69" s="120" t="s">
        <v>214</v>
      </c>
      <c r="D69" s="121">
        <v>17</v>
      </c>
      <c r="E69" s="122"/>
      <c r="F69" s="123"/>
      <c r="G69" s="122"/>
      <c r="H69" s="124">
        <v>20</v>
      </c>
      <c r="I69" s="122"/>
      <c r="J69" s="122">
        <v>1</v>
      </c>
      <c r="K69" s="122"/>
      <c r="L69" s="122">
        <v>1</v>
      </c>
      <c r="M69" s="122"/>
      <c r="N69" s="122">
        <v>1</v>
      </c>
      <c r="O69" s="122"/>
      <c r="P69" s="125"/>
      <c r="Q69" s="124"/>
      <c r="R69" s="123">
        <v>26</v>
      </c>
      <c r="S69" s="122"/>
      <c r="T69" s="124">
        <v>20</v>
      </c>
      <c r="U69" s="122"/>
      <c r="V69" s="124">
        <v>1</v>
      </c>
      <c r="W69" s="122"/>
      <c r="X69" s="122">
        <v>4</v>
      </c>
      <c r="Y69" s="122"/>
      <c r="Z69" s="124">
        <v>1</v>
      </c>
      <c r="AA69" s="122"/>
      <c r="AB69" s="125"/>
      <c r="AC69" s="124"/>
      <c r="AD69" s="126">
        <v>13</v>
      </c>
      <c r="AE69" s="122"/>
      <c r="AF69" s="127">
        <v>22</v>
      </c>
      <c r="AG69" s="128"/>
      <c r="AH69" s="124">
        <v>20</v>
      </c>
      <c r="AI69" s="122"/>
      <c r="AJ69" s="122">
        <v>1</v>
      </c>
      <c r="AK69" s="122"/>
      <c r="AL69" s="122">
        <v>4</v>
      </c>
      <c r="AM69" s="122"/>
      <c r="AN69" s="122">
        <v>1</v>
      </c>
      <c r="AO69" s="122"/>
      <c r="AP69" s="125"/>
      <c r="AQ69" s="122"/>
      <c r="AR69" s="125"/>
      <c r="AS69" s="129"/>
      <c r="AT69" s="123">
        <v>13</v>
      </c>
      <c r="AU69" s="122"/>
      <c r="AV69" s="123">
        <v>21</v>
      </c>
      <c r="AW69" s="122"/>
      <c r="AX69" s="124">
        <v>20</v>
      </c>
      <c r="AY69" s="122"/>
      <c r="AZ69" s="122"/>
      <c r="BA69" s="122"/>
      <c r="BB69" s="122">
        <v>4</v>
      </c>
      <c r="BC69" s="122"/>
      <c r="BD69" s="122">
        <v>1</v>
      </c>
      <c r="BE69" s="122"/>
      <c r="BF69" s="125"/>
      <c r="BG69" s="129"/>
      <c r="BH69" s="123">
        <v>13</v>
      </c>
      <c r="BI69" s="122"/>
      <c r="BJ69" s="123"/>
      <c r="BK69" s="122"/>
      <c r="BL69" s="124">
        <v>20</v>
      </c>
      <c r="BM69" s="122"/>
      <c r="BN69" s="122">
        <v>1</v>
      </c>
      <c r="BO69" s="122"/>
      <c r="BP69" s="122">
        <v>4</v>
      </c>
      <c r="BQ69" s="122"/>
      <c r="BR69" s="122">
        <v>1</v>
      </c>
      <c r="BS69" s="122"/>
      <c r="BT69" s="125"/>
      <c r="BU69" s="129"/>
      <c r="BV69" s="123">
        <v>13</v>
      </c>
      <c r="BW69" s="122"/>
      <c r="BX69" s="124">
        <v>20</v>
      </c>
      <c r="BY69" s="122"/>
      <c r="BZ69" s="122">
        <v>1</v>
      </c>
      <c r="CA69" s="122"/>
      <c r="CB69" s="122">
        <v>4</v>
      </c>
      <c r="CC69" s="122"/>
      <c r="CD69" s="122">
        <v>1</v>
      </c>
      <c r="CE69" s="122"/>
      <c r="CF69" s="125"/>
      <c r="CG69" s="129"/>
    </row>
    <row r="70" ht="31.5" customHeight="1" spans="1:85" x14ac:dyDescent="0.25">
      <c r="A70" s="118">
        <v>59</v>
      </c>
      <c r="B70" s="131">
        <v>3265</v>
      </c>
      <c r="C70" s="120" t="s">
        <v>215</v>
      </c>
      <c r="D70" s="121">
        <v>17</v>
      </c>
      <c r="E70" s="122"/>
      <c r="F70" s="123"/>
      <c r="G70" s="122"/>
      <c r="H70" s="124">
        <v>20</v>
      </c>
      <c r="I70" s="122"/>
      <c r="J70" s="122">
        <v>1</v>
      </c>
      <c r="K70" s="122"/>
      <c r="L70" s="122">
        <v>1</v>
      </c>
      <c r="M70" s="122"/>
      <c r="N70" s="122">
        <v>1</v>
      </c>
      <c r="O70" s="122"/>
      <c r="P70" s="125"/>
      <c r="Q70" s="124"/>
      <c r="R70" s="123">
        <v>21</v>
      </c>
      <c r="S70" s="122"/>
      <c r="T70" s="124">
        <v>20</v>
      </c>
      <c r="U70" s="122"/>
      <c r="V70" s="124">
        <v>1</v>
      </c>
      <c r="W70" s="122"/>
      <c r="X70" s="122">
        <v>5</v>
      </c>
      <c r="Y70" s="122"/>
      <c r="Z70" s="124">
        <v>1</v>
      </c>
      <c r="AA70" s="122"/>
      <c r="AB70" s="125"/>
      <c r="AC70" s="124"/>
      <c r="AD70" s="126">
        <v>12</v>
      </c>
      <c r="AE70" s="122"/>
      <c r="AF70" s="127">
        <v>22</v>
      </c>
      <c r="AG70" s="128"/>
      <c r="AH70" s="124">
        <v>20</v>
      </c>
      <c r="AI70" s="122"/>
      <c r="AJ70" s="122">
        <v>1</v>
      </c>
      <c r="AK70" s="122"/>
      <c r="AL70" s="122">
        <v>5</v>
      </c>
      <c r="AM70" s="122"/>
      <c r="AN70" s="122">
        <v>1</v>
      </c>
      <c r="AO70" s="122"/>
      <c r="AP70" s="125"/>
      <c r="AQ70" s="122"/>
      <c r="AR70" s="125"/>
      <c r="AS70" s="129"/>
      <c r="AT70" s="123">
        <v>12</v>
      </c>
      <c r="AU70" s="122"/>
      <c r="AV70" s="123">
        <v>26</v>
      </c>
      <c r="AW70" s="122"/>
      <c r="AX70" s="124">
        <v>20</v>
      </c>
      <c r="AY70" s="122"/>
      <c r="AZ70" s="122"/>
      <c r="BA70" s="122"/>
      <c r="BB70" s="122">
        <v>5</v>
      </c>
      <c r="BC70" s="122"/>
      <c r="BD70" s="122">
        <v>1</v>
      </c>
      <c r="BE70" s="122"/>
      <c r="BF70" s="125"/>
      <c r="BG70" s="129"/>
      <c r="BH70" s="123">
        <v>12</v>
      </c>
      <c r="BI70" s="122"/>
      <c r="BJ70" s="123"/>
      <c r="BK70" s="122"/>
      <c r="BL70" s="124">
        <v>20</v>
      </c>
      <c r="BM70" s="122"/>
      <c r="BN70" s="122">
        <v>1</v>
      </c>
      <c r="BO70" s="122"/>
      <c r="BP70" s="122">
        <v>5</v>
      </c>
      <c r="BQ70" s="122"/>
      <c r="BR70" s="122">
        <v>1</v>
      </c>
      <c r="BS70" s="122"/>
      <c r="BT70" s="125"/>
      <c r="BU70" s="129"/>
      <c r="BV70" s="123">
        <v>12</v>
      </c>
      <c r="BW70" s="122"/>
      <c r="BX70" s="124">
        <v>20</v>
      </c>
      <c r="BY70" s="122"/>
      <c r="BZ70" s="122">
        <v>1</v>
      </c>
      <c r="CA70" s="122"/>
      <c r="CB70" s="122">
        <v>5</v>
      </c>
      <c r="CC70" s="122"/>
      <c r="CD70" s="122">
        <v>1</v>
      </c>
      <c r="CE70" s="122"/>
      <c r="CF70" s="125"/>
      <c r="CG70" s="129"/>
    </row>
    <row r="71" ht="31.5" customHeight="1" spans="1:85" x14ac:dyDescent="0.25">
      <c r="A71" s="118">
        <v>60</v>
      </c>
      <c r="B71" s="131">
        <v>3266</v>
      </c>
      <c r="C71" s="120" t="s">
        <v>216</v>
      </c>
      <c r="D71" s="135">
        <v>16</v>
      </c>
      <c r="E71" s="122"/>
      <c r="F71" s="123"/>
      <c r="G71" s="122"/>
      <c r="H71" s="124">
        <v>20</v>
      </c>
      <c r="I71" s="122"/>
      <c r="J71" s="122">
        <v>1</v>
      </c>
      <c r="K71" s="122"/>
      <c r="L71" s="122">
        <v>1</v>
      </c>
      <c r="M71" s="122"/>
      <c r="N71" s="122">
        <v>1</v>
      </c>
      <c r="O71" s="122"/>
      <c r="P71" s="125"/>
      <c r="Q71" s="124"/>
      <c r="R71" s="123">
        <v>26</v>
      </c>
      <c r="S71" s="122"/>
      <c r="T71" s="124">
        <v>20</v>
      </c>
      <c r="U71" s="122"/>
      <c r="V71" s="124">
        <v>1</v>
      </c>
      <c r="W71" s="122"/>
      <c r="X71" s="122">
        <v>3</v>
      </c>
      <c r="Y71" s="122"/>
      <c r="Z71" s="124">
        <v>1</v>
      </c>
      <c r="AA71" s="122"/>
      <c r="AB71" s="125"/>
      <c r="AC71" s="124"/>
      <c r="AD71" s="126">
        <v>12</v>
      </c>
      <c r="AE71" s="122"/>
      <c r="AF71" s="127" t="s">
        <v>156</v>
      </c>
      <c r="AG71" s="128"/>
      <c r="AH71" s="124">
        <v>20</v>
      </c>
      <c r="AI71" s="122"/>
      <c r="AJ71" s="122">
        <v>1</v>
      </c>
      <c r="AK71" s="122"/>
      <c r="AL71" s="122">
        <v>3</v>
      </c>
      <c r="AM71" s="122"/>
      <c r="AN71" s="122">
        <v>1</v>
      </c>
      <c r="AO71" s="122"/>
      <c r="AP71" s="125"/>
      <c r="AQ71" s="122"/>
      <c r="AR71" s="125"/>
      <c r="AS71" s="129"/>
      <c r="AT71" s="123">
        <v>12</v>
      </c>
      <c r="AU71" s="122"/>
      <c r="AV71" s="123">
        <v>13</v>
      </c>
      <c r="AW71" s="122"/>
      <c r="AX71" s="124">
        <v>20</v>
      </c>
      <c r="AY71" s="122"/>
      <c r="AZ71" s="122"/>
      <c r="BA71" s="122"/>
      <c r="BB71" s="122">
        <v>3</v>
      </c>
      <c r="BC71" s="122"/>
      <c r="BD71" s="122">
        <v>1</v>
      </c>
      <c r="BE71" s="122"/>
      <c r="BF71" s="125"/>
      <c r="BG71" s="129"/>
      <c r="BH71" s="123">
        <v>12</v>
      </c>
      <c r="BI71" s="122"/>
      <c r="BJ71" s="123"/>
      <c r="BK71" s="122"/>
      <c r="BL71" s="124">
        <v>20</v>
      </c>
      <c r="BM71" s="122"/>
      <c r="BN71" s="122">
        <v>1</v>
      </c>
      <c r="BO71" s="122"/>
      <c r="BP71" s="122">
        <v>3</v>
      </c>
      <c r="BQ71" s="122"/>
      <c r="BR71" s="122">
        <v>1</v>
      </c>
      <c r="BS71" s="122"/>
      <c r="BT71" s="125"/>
      <c r="BU71" s="129"/>
      <c r="BV71" s="123">
        <v>12</v>
      </c>
      <c r="BW71" s="122"/>
      <c r="BX71" s="124">
        <v>20</v>
      </c>
      <c r="BY71" s="122"/>
      <c r="BZ71" s="122">
        <v>1</v>
      </c>
      <c r="CA71" s="122"/>
      <c r="CB71" s="122">
        <v>3</v>
      </c>
      <c r="CC71" s="122"/>
      <c r="CD71" s="122">
        <v>1</v>
      </c>
      <c r="CE71" s="122"/>
      <c r="CF71" s="125"/>
      <c r="CG71" s="129"/>
    </row>
    <row r="72" ht="31.5" customHeight="1" spans="1:85" x14ac:dyDescent="0.25">
      <c r="A72" s="118">
        <v>61</v>
      </c>
      <c r="B72" s="131">
        <v>3267</v>
      </c>
      <c r="C72" s="120" t="s">
        <v>217</v>
      </c>
      <c r="D72" s="135">
        <v>14</v>
      </c>
      <c r="E72" s="122"/>
      <c r="F72" s="123"/>
      <c r="G72" s="122"/>
      <c r="H72" s="124">
        <v>20</v>
      </c>
      <c r="I72" s="122"/>
      <c r="J72" s="122">
        <v>1</v>
      </c>
      <c r="K72" s="122"/>
      <c r="L72" s="122">
        <v>1</v>
      </c>
      <c r="M72" s="122"/>
      <c r="N72" s="122">
        <v>1</v>
      </c>
      <c r="O72" s="122"/>
      <c r="P72" s="125"/>
      <c r="Q72" s="124"/>
      <c r="R72" s="123">
        <v>13</v>
      </c>
      <c r="S72" s="122"/>
      <c r="T72" s="124">
        <v>20</v>
      </c>
      <c r="U72" s="122"/>
      <c r="V72" s="124">
        <v>1</v>
      </c>
      <c r="W72" s="122"/>
      <c r="X72" s="122">
        <v>1</v>
      </c>
      <c r="Y72" s="122"/>
      <c r="Z72" s="124">
        <v>1</v>
      </c>
      <c r="AA72" s="122"/>
      <c r="AB72" s="125"/>
      <c r="AC72" s="124"/>
      <c r="AD72" s="126">
        <v>12</v>
      </c>
      <c r="AE72" s="122"/>
      <c r="AF72" s="127" t="s">
        <v>156</v>
      </c>
      <c r="AG72" s="128"/>
      <c r="AH72" s="124">
        <v>20</v>
      </c>
      <c r="AI72" s="122"/>
      <c r="AJ72" s="122">
        <v>1</v>
      </c>
      <c r="AK72" s="122"/>
      <c r="AL72" s="122">
        <v>1</v>
      </c>
      <c r="AM72" s="122"/>
      <c r="AN72" s="122">
        <v>1</v>
      </c>
      <c r="AO72" s="122"/>
      <c r="AP72" s="125"/>
      <c r="AQ72" s="122"/>
      <c r="AR72" s="125"/>
      <c r="AS72" s="129"/>
      <c r="AT72" s="123">
        <v>12</v>
      </c>
      <c r="AU72" s="122"/>
      <c r="AV72" s="130">
        <v>27</v>
      </c>
      <c r="AW72" s="122"/>
      <c r="AX72" s="124">
        <v>20</v>
      </c>
      <c r="AY72" s="122"/>
      <c r="AZ72" s="122"/>
      <c r="BA72" s="122"/>
      <c r="BB72" s="122">
        <v>1</v>
      </c>
      <c r="BC72" s="122"/>
      <c r="BD72" s="122">
        <v>1</v>
      </c>
      <c r="BE72" s="122"/>
      <c r="BF72" s="125"/>
      <c r="BG72" s="129"/>
      <c r="BH72" s="123">
        <v>12</v>
      </c>
      <c r="BI72" s="122"/>
      <c r="BJ72" s="130"/>
      <c r="BK72" s="122"/>
      <c r="BL72" s="124">
        <v>20</v>
      </c>
      <c r="BM72" s="122"/>
      <c r="BN72" s="122">
        <v>1</v>
      </c>
      <c r="BO72" s="122"/>
      <c r="BP72" s="122">
        <v>1</v>
      </c>
      <c r="BQ72" s="122"/>
      <c r="BR72" s="122">
        <v>1</v>
      </c>
      <c r="BS72" s="122"/>
      <c r="BT72" s="125"/>
      <c r="BU72" s="129"/>
      <c r="BV72" s="123">
        <v>12</v>
      </c>
      <c r="BW72" s="122"/>
      <c r="BX72" s="124">
        <v>20</v>
      </c>
      <c r="BY72" s="122"/>
      <c r="BZ72" s="122">
        <v>1</v>
      </c>
      <c r="CA72" s="122"/>
      <c r="CB72" s="122">
        <v>1</v>
      </c>
      <c r="CC72" s="122"/>
      <c r="CD72" s="122">
        <v>1</v>
      </c>
      <c r="CE72" s="122"/>
      <c r="CF72" s="125"/>
      <c r="CG72" s="129"/>
    </row>
    <row r="73" ht="15.75" customHeight="1" spans="1:85" x14ac:dyDescent="0.25">
      <c r="A73" s="118">
        <v>62</v>
      </c>
      <c r="B73" s="131">
        <v>3268</v>
      </c>
      <c r="C73" s="120" t="s">
        <v>218</v>
      </c>
      <c r="D73" s="135">
        <v>17</v>
      </c>
      <c r="E73" s="122"/>
      <c r="F73" s="123"/>
      <c r="G73" s="122"/>
      <c r="H73" s="124">
        <v>20</v>
      </c>
      <c r="I73" s="122"/>
      <c r="J73" s="122">
        <v>1</v>
      </c>
      <c r="K73" s="122"/>
      <c r="L73" s="122">
        <v>1</v>
      </c>
      <c r="M73" s="122"/>
      <c r="N73" s="122">
        <v>1</v>
      </c>
      <c r="O73" s="122"/>
      <c r="P73" s="125"/>
      <c r="Q73" s="124"/>
      <c r="R73" s="123">
        <v>27</v>
      </c>
      <c r="S73" s="122"/>
      <c r="T73" s="124">
        <v>20</v>
      </c>
      <c r="U73" s="122"/>
      <c r="V73" s="124">
        <v>1</v>
      </c>
      <c r="W73" s="122"/>
      <c r="X73" s="122">
        <v>2</v>
      </c>
      <c r="Y73" s="122"/>
      <c r="Z73" s="124">
        <v>1</v>
      </c>
      <c r="AA73" s="122"/>
      <c r="AB73" s="125"/>
      <c r="AC73" s="124"/>
      <c r="AD73" s="126">
        <v>12</v>
      </c>
      <c r="AE73" s="122"/>
      <c r="AF73" s="127" t="s">
        <v>156</v>
      </c>
      <c r="AG73" s="128"/>
      <c r="AH73" s="124">
        <v>20</v>
      </c>
      <c r="AI73" s="122"/>
      <c r="AJ73" s="122">
        <v>1</v>
      </c>
      <c r="AK73" s="122"/>
      <c r="AL73" s="122">
        <v>2</v>
      </c>
      <c r="AM73" s="122"/>
      <c r="AN73" s="122">
        <v>1</v>
      </c>
      <c r="AO73" s="122"/>
      <c r="AP73" s="125"/>
      <c r="AQ73" s="122"/>
      <c r="AR73" s="125"/>
      <c r="AS73" s="129"/>
      <c r="AT73" s="123">
        <v>12</v>
      </c>
      <c r="AU73" s="122"/>
      <c r="AV73" s="130">
        <v>20</v>
      </c>
      <c r="AW73" s="122"/>
      <c r="AX73" s="124">
        <v>20</v>
      </c>
      <c r="AY73" s="122"/>
      <c r="AZ73" s="122"/>
      <c r="BA73" s="122"/>
      <c r="BB73" s="122">
        <v>2</v>
      </c>
      <c r="BC73" s="122"/>
      <c r="BD73" s="122">
        <v>1</v>
      </c>
      <c r="BE73" s="122"/>
      <c r="BF73" s="125"/>
      <c r="BG73" s="129"/>
      <c r="BH73" s="123">
        <v>12</v>
      </c>
      <c r="BI73" s="122"/>
      <c r="BJ73" s="130"/>
      <c r="BK73" s="122"/>
      <c r="BL73" s="124">
        <v>20</v>
      </c>
      <c r="BM73" s="122"/>
      <c r="BN73" s="122">
        <v>1</v>
      </c>
      <c r="BO73" s="122"/>
      <c r="BP73" s="122">
        <v>2</v>
      </c>
      <c r="BQ73" s="122"/>
      <c r="BR73" s="122">
        <v>1</v>
      </c>
      <c r="BS73" s="122"/>
      <c r="BT73" s="125"/>
      <c r="BU73" s="129"/>
      <c r="BV73" s="123">
        <v>12</v>
      </c>
      <c r="BW73" s="122"/>
      <c r="BX73" s="124">
        <v>20</v>
      </c>
      <c r="BY73" s="122"/>
      <c r="BZ73" s="122">
        <v>1</v>
      </c>
      <c r="CA73" s="122"/>
      <c r="CB73" s="122">
        <v>2</v>
      </c>
      <c r="CC73" s="122"/>
      <c r="CD73" s="122">
        <v>1</v>
      </c>
      <c r="CE73" s="122"/>
      <c r="CF73" s="125"/>
      <c r="CG73" s="129"/>
    </row>
    <row r="74" ht="16.5" customHeight="1" spans="1:85" x14ac:dyDescent="0.25">
      <c r="A74" s="118">
        <v>63</v>
      </c>
      <c r="B74" s="131">
        <v>3269</v>
      </c>
      <c r="C74" s="120" t="s">
        <v>219</v>
      </c>
      <c r="D74" s="135">
        <v>13</v>
      </c>
      <c r="E74" s="122"/>
      <c r="F74" s="123"/>
      <c r="G74" s="122"/>
      <c r="H74" s="124">
        <v>20</v>
      </c>
      <c r="I74" s="122"/>
      <c r="J74" s="122">
        <v>1</v>
      </c>
      <c r="K74" s="122"/>
      <c r="L74" s="122">
        <v>1</v>
      </c>
      <c r="M74" s="122"/>
      <c r="N74" s="122">
        <v>1</v>
      </c>
      <c r="O74" s="122"/>
      <c r="P74" s="125"/>
      <c r="Q74" s="124"/>
      <c r="R74" s="123">
        <v>20</v>
      </c>
      <c r="S74" s="122"/>
      <c r="T74" s="124">
        <v>20</v>
      </c>
      <c r="U74" s="122"/>
      <c r="V74" s="124">
        <v>1</v>
      </c>
      <c r="W74" s="122"/>
      <c r="X74" s="122">
        <v>2</v>
      </c>
      <c r="Y74" s="122"/>
      <c r="Z74" s="124">
        <v>1</v>
      </c>
      <c r="AA74" s="122"/>
      <c r="AB74" s="125"/>
      <c r="AC74" s="124"/>
      <c r="AD74" s="126">
        <v>12</v>
      </c>
      <c r="AE74" s="122"/>
      <c r="AF74" s="127" t="s">
        <v>156</v>
      </c>
      <c r="AG74" s="128"/>
      <c r="AH74" s="124">
        <v>20</v>
      </c>
      <c r="AI74" s="122"/>
      <c r="AJ74" s="122">
        <v>1</v>
      </c>
      <c r="AK74" s="122"/>
      <c r="AL74" s="122">
        <v>2</v>
      </c>
      <c r="AM74" s="122"/>
      <c r="AN74" s="122">
        <v>1</v>
      </c>
      <c r="AO74" s="122"/>
      <c r="AP74" s="125"/>
      <c r="AQ74" s="122"/>
      <c r="AR74" s="125"/>
      <c r="AS74" s="129"/>
      <c r="AT74" s="123">
        <v>12</v>
      </c>
      <c r="AU74" s="122"/>
      <c r="AV74" s="123">
        <v>12</v>
      </c>
      <c r="AW74" s="122"/>
      <c r="AX74" s="124">
        <v>20</v>
      </c>
      <c r="AY74" s="122"/>
      <c r="AZ74" s="122"/>
      <c r="BA74" s="122"/>
      <c r="BB74" s="122">
        <v>2</v>
      </c>
      <c r="BC74" s="122"/>
      <c r="BD74" s="122">
        <v>1</v>
      </c>
      <c r="BE74" s="122"/>
      <c r="BF74" s="125"/>
      <c r="BG74" s="129"/>
      <c r="BH74" s="123">
        <v>12</v>
      </c>
      <c r="BI74" s="122"/>
      <c r="BJ74" s="123"/>
      <c r="BK74" s="122"/>
      <c r="BL74" s="124">
        <v>20</v>
      </c>
      <c r="BM74" s="122"/>
      <c r="BN74" s="122">
        <v>1</v>
      </c>
      <c r="BO74" s="122"/>
      <c r="BP74" s="122">
        <v>2</v>
      </c>
      <c r="BQ74" s="122"/>
      <c r="BR74" s="122">
        <v>1</v>
      </c>
      <c r="BS74" s="122"/>
      <c r="BT74" s="125"/>
      <c r="BU74" s="129"/>
      <c r="BV74" s="123">
        <v>12</v>
      </c>
      <c r="BW74" s="122"/>
      <c r="BX74" s="124">
        <v>20</v>
      </c>
      <c r="BY74" s="122"/>
      <c r="BZ74" s="122">
        <v>1</v>
      </c>
      <c r="CA74" s="122"/>
      <c r="CB74" s="122">
        <v>2</v>
      </c>
      <c r="CC74" s="122"/>
      <c r="CD74" s="122">
        <v>1</v>
      </c>
      <c r="CE74" s="122"/>
      <c r="CF74" s="125"/>
      <c r="CG74" s="129"/>
    </row>
    <row r="75" ht="17.25" customHeight="1" spans="1:85" x14ac:dyDescent="0.25">
      <c r="A75" s="118">
        <v>64</v>
      </c>
      <c r="B75" s="131">
        <v>3270</v>
      </c>
      <c r="C75" s="120" t="s">
        <v>220</v>
      </c>
      <c r="D75" s="136">
        <v>13</v>
      </c>
      <c r="E75" s="122"/>
      <c r="F75" s="123"/>
      <c r="G75" s="122"/>
      <c r="H75" s="124">
        <v>20</v>
      </c>
      <c r="I75" s="122"/>
      <c r="J75" s="122">
        <v>1</v>
      </c>
      <c r="K75" s="122"/>
      <c r="L75" s="122">
        <v>1</v>
      </c>
      <c r="M75" s="122"/>
      <c r="N75" s="122">
        <v>1</v>
      </c>
      <c r="O75" s="122"/>
      <c r="P75" s="125"/>
      <c r="Q75" s="124"/>
      <c r="R75" s="123">
        <v>12</v>
      </c>
      <c r="S75" s="122"/>
      <c r="T75" s="124">
        <v>20</v>
      </c>
      <c r="U75" s="122"/>
      <c r="V75" s="124">
        <v>1</v>
      </c>
      <c r="W75" s="122"/>
      <c r="X75" s="122">
        <v>3</v>
      </c>
      <c r="Y75" s="122"/>
      <c r="Z75" s="124">
        <v>1</v>
      </c>
      <c r="AA75" s="122"/>
      <c r="AB75" s="125"/>
      <c r="AC75" s="124"/>
      <c r="AD75" s="126">
        <v>12</v>
      </c>
      <c r="AE75" s="122"/>
      <c r="AF75" s="127">
        <v>16</v>
      </c>
      <c r="AG75" s="128"/>
      <c r="AH75" s="124">
        <v>20</v>
      </c>
      <c r="AI75" s="122"/>
      <c r="AJ75" s="122">
        <v>1</v>
      </c>
      <c r="AK75" s="122"/>
      <c r="AL75" s="122">
        <v>3</v>
      </c>
      <c r="AM75" s="122"/>
      <c r="AN75" s="122">
        <v>1</v>
      </c>
      <c r="AO75" s="122"/>
      <c r="AP75" s="125"/>
      <c r="AQ75" s="122"/>
      <c r="AR75" s="125"/>
      <c r="AS75" s="129"/>
      <c r="AT75" s="123">
        <v>12</v>
      </c>
      <c r="AU75" s="122"/>
      <c r="AV75" s="123">
        <v>1</v>
      </c>
      <c r="AW75" s="122"/>
      <c r="AX75" s="124">
        <v>20</v>
      </c>
      <c r="AY75" s="122"/>
      <c r="AZ75" s="122"/>
      <c r="BA75" s="122"/>
      <c r="BB75" s="122">
        <v>3</v>
      </c>
      <c r="BC75" s="122"/>
      <c r="BD75" s="122">
        <v>1</v>
      </c>
      <c r="BE75" s="122"/>
      <c r="BF75" s="125"/>
      <c r="BG75" s="129"/>
      <c r="BH75" s="123">
        <v>12</v>
      </c>
      <c r="BI75" s="122"/>
      <c r="BJ75" s="123"/>
      <c r="BK75" s="122"/>
      <c r="BL75" s="124">
        <v>20</v>
      </c>
      <c r="BM75" s="122"/>
      <c r="BN75" s="122">
        <v>1</v>
      </c>
      <c r="BO75" s="122"/>
      <c r="BP75" s="122">
        <v>3</v>
      </c>
      <c r="BQ75" s="122"/>
      <c r="BR75" s="122">
        <v>1</v>
      </c>
      <c r="BS75" s="122"/>
      <c r="BT75" s="125"/>
      <c r="BU75" s="129"/>
      <c r="BV75" s="123">
        <v>12</v>
      </c>
      <c r="BW75" s="122"/>
      <c r="BX75" s="124">
        <v>20</v>
      </c>
      <c r="BY75" s="122"/>
      <c r="BZ75" s="122">
        <v>1</v>
      </c>
      <c r="CA75" s="122"/>
      <c r="CB75" s="122">
        <v>3</v>
      </c>
      <c r="CC75" s="122"/>
      <c r="CD75" s="122">
        <v>1</v>
      </c>
      <c r="CE75" s="122"/>
      <c r="CF75" s="125"/>
      <c r="CG75" s="129"/>
    </row>
    <row r="76" ht="15.75" customHeight="1" spans="1:85" x14ac:dyDescent="0.25">
      <c r="A76" s="118">
        <v>65</v>
      </c>
      <c r="B76" s="119">
        <v>3271</v>
      </c>
      <c r="C76" s="120" t="s">
        <v>221</v>
      </c>
      <c r="D76" s="132" t="s">
        <v>156</v>
      </c>
      <c r="E76" s="122"/>
      <c r="F76" s="123"/>
      <c r="G76" s="122"/>
      <c r="H76" s="124">
        <v>20</v>
      </c>
      <c r="I76" s="122"/>
      <c r="J76" s="122">
        <v>1</v>
      </c>
      <c r="K76" s="122"/>
      <c r="L76" s="122">
        <v>1</v>
      </c>
      <c r="M76" s="122"/>
      <c r="N76" s="122">
        <v>1</v>
      </c>
      <c r="O76" s="122"/>
      <c r="P76" s="125"/>
      <c r="Q76" s="124"/>
      <c r="R76" s="123">
        <v>1</v>
      </c>
      <c r="S76" s="122"/>
      <c r="T76" s="124">
        <v>20</v>
      </c>
      <c r="U76" s="122"/>
      <c r="V76" s="124">
        <v>1</v>
      </c>
      <c r="W76" s="122"/>
      <c r="X76" s="122">
        <v>3</v>
      </c>
      <c r="Y76" s="122"/>
      <c r="Z76" s="124">
        <v>1</v>
      </c>
      <c r="AA76" s="122"/>
      <c r="AB76" s="125"/>
      <c r="AC76" s="124"/>
      <c r="AD76" s="126">
        <v>13</v>
      </c>
      <c r="AE76" s="122"/>
      <c r="AF76" s="127">
        <v>20</v>
      </c>
      <c r="AG76" s="128"/>
      <c r="AH76" s="124">
        <v>20</v>
      </c>
      <c r="AI76" s="122"/>
      <c r="AJ76" s="122">
        <v>1</v>
      </c>
      <c r="AK76" s="122"/>
      <c r="AL76" s="122">
        <v>3</v>
      </c>
      <c r="AM76" s="122"/>
      <c r="AN76" s="122">
        <v>1</v>
      </c>
      <c r="AO76" s="122"/>
      <c r="AP76" s="125"/>
      <c r="AQ76" s="122"/>
      <c r="AR76" s="125"/>
      <c r="AS76" s="129"/>
      <c r="AT76" s="123">
        <v>13</v>
      </c>
      <c r="AU76" s="122"/>
      <c r="AV76" s="123">
        <v>2</v>
      </c>
      <c r="AW76" s="122"/>
      <c r="AX76" s="124">
        <v>20</v>
      </c>
      <c r="AY76" s="122"/>
      <c r="AZ76" s="122"/>
      <c r="BA76" s="122"/>
      <c r="BB76" s="122">
        <v>3</v>
      </c>
      <c r="BC76" s="122"/>
      <c r="BD76" s="122">
        <v>1</v>
      </c>
      <c r="BE76" s="122"/>
      <c r="BF76" s="125"/>
      <c r="BG76" s="129"/>
      <c r="BH76" s="123">
        <v>13</v>
      </c>
      <c r="BI76" s="122"/>
      <c r="BJ76" s="123"/>
      <c r="BK76" s="122"/>
      <c r="BL76" s="124">
        <v>20</v>
      </c>
      <c r="BM76" s="122"/>
      <c r="BN76" s="122">
        <v>1</v>
      </c>
      <c r="BO76" s="122"/>
      <c r="BP76" s="122">
        <v>3</v>
      </c>
      <c r="BQ76" s="122"/>
      <c r="BR76" s="122">
        <v>1</v>
      </c>
      <c r="BS76" s="122"/>
      <c r="BT76" s="125"/>
      <c r="BU76" s="129"/>
      <c r="BV76" s="123">
        <v>13</v>
      </c>
      <c r="BW76" s="122"/>
      <c r="BX76" s="124">
        <v>20</v>
      </c>
      <c r="BY76" s="122"/>
      <c r="BZ76" s="122">
        <v>1</v>
      </c>
      <c r="CA76" s="122"/>
      <c r="CB76" s="122">
        <v>3</v>
      </c>
      <c r="CC76" s="122"/>
      <c r="CD76" s="122">
        <v>1</v>
      </c>
      <c r="CE76" s="122"/>
      <c r="CF76" s="125"/>
      <c r="CG76" s="129"/>
    </row>
    <row r="77" ht="31.5" customHeight="1" spans="1:85" x14ac:dyDescent="0.25">
      <c r="A77" s="118">
        <v>66</v>
      </c>
      <c r="B77" s="119">
        <v>3272</v>
      </c>
      <c r="C77" s="120" t="s">
        <v>222</v>
      </c>
      <c r="D77" s="132" t="s">
        <v>156</v>
      </c>
      <c r="E77" s="122"/>
      <c r="F77" s="123"/>
      <c r="G77" s="122"/>
      <c r="H77" s="124">
        <v>20</v>
      </c>
      <c r="I77" s="122"/>
      <c r="J77" s="122">
        <v>1</v>
      </c>
      <c r="K77" s="122"/>
      <c r="L77" s="122">
        <v>1</v>
      </c>
      <c r="M77" s="122"/>
      <c r="N77" s="122">
        <v>1</v>
      </c>
      <c r="O77" s="122"/>
      <c r="P77" s="125"/>
      <c r="Q77" s="124"/>
      <c r="R77" s="123">
        <v>2</v>
      </c>
      <c r="S77" s="122"/>
      <c r="T77" s="124">
        <v>20</v>
      </c>
      <c r="U77" s="122"/>
      <c r="V77" s="124">
        <v>1</v>
      </c>
      <c r="W77" s="122"/>
      <c r="X77" s="122">
        <v>4</v>
      </c>
      <c r="Y77" s="122"/>
      <c r="Z77" s="124">
        <v>1</v>
      </c>
      <c r="AA77" s="122"/>
      <c r="AB77" s="125"/>
      <c r="AC77" s="124"/>
      <c r="AD77" s="126">
        <v>13</v>
      </c>
      <c r="AE77" s="122"/>
      <c r="AF77" s="127" t="s">
        <v>156</v>
      </c>
      <c r="AG77" s="128"/>
      <c r="AH77" s="124">
        <v>20</v>
      </c>
      <c r="AI77" s="122"/>
      <c r="AJ77" s="122">
        <v>1</v>
      </c>
      <c r="AK77" s="122"/>
      <c r="AL77" s="122">
        <v>4</v>
      </c>
      <c r="AM77" s="122"/>
      <c r="AN77" s="122">
        <v>1</v>
      </c>
      <c r="AO77" s="122"/>
      <c r="AP77" s="125"/>
      <c r="AQ77" s="122"/>
      <c r="AR77" s="125"/>
      <c r="AS77" s="129"/>
      <c r="AT77" s="123">
        <v>13</v>
      </c>
      <c r="AU77" s="122"/>
      <c r="AV77" s="130">
        <f t="array" ref="I72">I6:I72</f>
        <v>12</v>
      </c>
      <c r="AW77" s="122"/>
      <c r="AX77" s="124">
        <v>20</v>
      </c>
      <c r="AY77" s="122"/>
      <c r="AZ77" s="122"/>
      <c r="BA77" s="122"/>
      <c r="BB77" s="122">
        <v>4</v>
      </c>
      <c r="BC77" s="122"/>
      <c r="BD77" s="122">
        <v>1</v>
      </c>
      <c r="BE77" s="122"/>
      <c r="BF77" s="125"/>
      <c r="BG77" s="129"/>
      <c r="BH77" s="123">
        <v>13</v>
      </c>
      <c r="BI77" s="122"/>
      <c r="BJ77" s="130"/>
      <c r="BK77" s="122"/>
      <c r="BL77" s="124">
        <v>20</v>
      </c>
      <c r="BM77" s="122"/>
      <c r="BN77" s="122">
        <v>1</v>
      </c>
      <c r="BO77" s="122"/>
      <c r="BP77" s="122">
        <v>4</v>
      </c>
      <c r="BQ77" s="122"/>
      <c r="BR77" s="122">
        <v>1</v>
      </c>
      <c r="BS77" s="122"/>
      <c r="BT77" s="125"/>
      <c r="BU77" s="129"/>
      <c r="BV77" s="123">
        <v>13</v>
      </c>
      <c r="BW77" s="122"/>
      <c r="BX77" s="124">
        <v>20</v>
      </c>
      <c r="BY77" s="122"/>
      <c r="BZ77" s="122">
        <v>1</v>
      </c>
      <c r="CA77" s="122"/>
      <c r="CB77" s="122">
        <v>4</v>
      </c>
      <c r="CC77" s="122"/>
      <c r="CD77" s="122">
        <v>1</v>
      </c>
      <c r="CE77" s="122"/>
      <c r="CF77" s="125"/>
      <c r="CG77" s="129"/>
    </row>
    <row r="78" ht="15.75" customHeight="1" spans="1:85" x14ac:dyDescent="0.25">
      <c r="A78" s="118">
        <v>67</v>
      </c>
      <c r="B78" s="119">
        <v>3273</v>
      </c>
      <c r="C78" s="120" t="s">
        <v>223</v>
      </c>
      <c r="D78" s="132" t="s">
        <v>156</v>
      </c>
      <c r="E78" s="122"/>
      <c r="F78" s="123"/>
      <c r="G78" s="122"/>
      <c r="H78" s="124">
        <v>20</v>
      </c>
      <c r="I78" s="122"/>
      <c r="J78" s="122">
        <v>1</v>
      </c>
      <c r="K78" s="122"/>
      <c r="L78" s="122">
        <v>1</v>
      </c>
      <c r="M78" s="122"/>
      <c r="N78" s="122">
        <v>1</v>
      </c>
      <c r="O78" s="122"/>
      <c r="P78" s="125"/>
      <c r="Q78" s="124"/>
      <c r="R78" s="123">
        <f t="array" ref="F73">F7:F73</f>
        <v>12</v>
      </c>
      <c r="S78" s="122"/>
      <c r="T78" s="124">
        <v>20</v>
      </c>
      <c r="U78" s="122"/>
      <c r="V78" s="124">
        <v>1</v>
      </c>
      <c r="W78" s="122"/>
      <c r="X78" s="122">
        <v>5</v>
      </c>
      <c r="Y78" s="122"/>
      <c r="Z78" s="124">
        <v>1</v>
      </c>
      <c r="AA78" s="122"/>
      <c r="AB78" s="125"/>
      <c r="AC78" s="124"/>
      <c r="AD78" s="126">
        <v>13</v>
      </c>
      <c r="AE78" s="122"/>
      <c r="AF78" s="127">
        <v>21</v>
      </c>
      <c r="AG78" s="128"/>
      <c r="AH78" s="124">
        <v>20</v>
      </c>
      <c r="AI78" s="122"/>
      <c r="AJ78" s="122">
        <v>1</v>
      </c>
      <c r="AK78" s="122"/>
      <c r="AL78" s="122">
        <v>5</v>
      </c>
      <c r="AM78" s="122"/>
      <c r="AN78" s="122">
        <v>1</v>
      </c>
      <c r="AO78" s="122"/>
      <c r="AP78" s="125"/>
      <c r="AQ78" s="122"/>
      <c r="AR78" s="125"/>
      <c r="AS78" s="129"/>
      <c r="AT78" s="123">
        <v>13</v>
      </c>
      <c r="AU78" s="122"/>
      <c r="AV78" s="130"/>
      <c r="AW78" s="122"/>
      <c r="AX78" s="124">
        <v>20</v>
      </c>
      <c r="AY78" s="122"/>
      <c r="AZ78" s="122"/>
      <c r="BA78" s="122"/>
      <c r="BB78" s="122">
        <v>5</v>
      </c>
      <c r="BC78" s="122"/>
      <c r="BD78" s="122">
        <v>1</v>
      </c>
      <c r="BE78" s="122"/>
      <c r="BF78" s="125"/>
      <c r="BG78" s="129"/>
      <c r="BH78" s="123">
        <v>13</v>
      </c>
      <c r="BI78" s="122"/>
      <c r="BJ78" s="130"/>
      <c r="BK78" s="122"/>
      <c r="BL78" s="124">
        <v>20</v>
      </c>
      <c r="BM78" s="122"/>
      <c r="BN78" s="122">
        <v>1</v>
      </c>
      <c r="BO78" s="122"/>
      <c r="BP78" s="122">
        <v>5</v>
      </c>
      <c r="BQ78" s="122"/>
      <c r="BR78" s="122">
        <v>1</v>
      </c>
      <c r="BS78" s="122"/>
      <c r="BT78" s="125"/>
      <c r="BU78" s="129"/>
      <c r="BV78" s="123">
        <v>13</v>
      </c>
      <c r="BW78" s="122"/>
      <c r="BX78" s="124">
        <v>20</v>
      </c>
      <c r="BY78" s="122"/>
      <c r="BZ78" s="122">
        <v>1</v>
      </c>
      <c r="CA78" s="122"/>
      <c r="CB78" s="122">
        <v>5</v>
      </c>
      <c r="CC78" s="122"/>
      <c r="CD78" s="122">
        <v>1</v>
      </c>
      <c r="CE78" s="122"/>
      <c r="CF78" s="125"/>
      <c r="CG78" s="129"/>
    </row>
    <row r="79" ht="27" customHeight="1" spans="1:85" x14ac:dyDescent="0.25">
      <c r="A79" s="137"/>
      <c r="B79" s="138"/>
      <c r="C79" s="137" t="s">
        <v>224</v>
      </c>
      <c r="D79" s="139"/>
      <c r="E79" s="140"/>
      <c r="F79" s="141"/>
      <c r="G79" s="140"/>
      <c r="H79" s="139"/>
      <c r="I79" s="140"/>
      <c r="J79" s="139"/>
      <c r="K79" s="140"/>
      <c r="L79" s="142"/>
      <c r="M79" s="142"/>
      <c r="N79" s="143"/>
      <c r="O79" s="140"/>
      <c r="P79" s="144"/>
      <c r="Q79" s="145"/>
      <c r="R79" s="141"/>
      <c r="S79" s="140"/>
      <c r="T79" s="139"/>
      <c r="U79" s="140"/>
      <c r="V79" s="139"/>
      <c r="W79" s="140"/>
      <c r="X79" s="142"/>
      <c r="Y79" s="142"/>
      <c r="Z79" s="143"/>
      <c r="AA79" s="140"/>
      <c r="AB79" s="144"/>
      <c r="AC79" s="145"/>
      <c r="AD79" s="146"/>
      <c r="AE79" s="145"/>
      <c r="AF79" s="144"/>
      <c r="AG79" s="144"/>
      <c r="AH79" s="139"/>
      <c r="AI79" s="140"/>
      <c r="AJ79" s="147"/>
      <c r="AK79" s="147"/>
      <c r="AL79" s="147"/>
      <c r="AM79" s="147"/>
      <c r="AN79" s="146"/>
      <c r="AO79" s="140"/>
      <c r="AP79" s="144"/>
      <c r="AQ79" s="144"/>
      <c r="AR79" s="144"/>
      <c r="AS79" s="145"/>
      <c r="AT79" s="139" t="s">
        <v>225</v>
      </c>
      <c r="AU79" s="145"/>
      <c r="AV79" s="145"/>
      <c r="AW79" s="145"/>
      <c r="AX79" s="139"/>
      <c r="AY79" s="140"/>
      <c r="AZ79" s="146"/>
      <c r="BA79" s="146"/>
      <c r="BB79" s="146"/>
      <c r="BC79" s="146"/>
      <c r="BD79" s="140"/>
      <c r="BE79" s="144"/>
      <c r="BF79" s="145"/>
      <c r="BG79" s="142"/>
      <c r="BH79" s="143"/>
      <c r="BI79" s="143"/>
      <c r="BJ79" s="143"/>
      <c r="BK79" s="143"/>
      <c r="BL79" s="148"/>
      <c r="BM79" s="146"/>
      <c r="BN79" s="146"/>
      <c r="BO79" s="146"/>
      <c r="BP79" s="146"/>
      <c r="BQ79" s="146"/>
      <c r="BR79" s="148"/>
      <c r="BS79" s="146"/>
      <c r="BT79" s="148"/>
      <c r="BU79" s="146"/>
      <c r="BV79" s="146"/>
      <c r="BW79" s="145"/>
      <c r="BX79" s="139"/>
      <c r="BY79" s="140"/>
      <c r="BZ79" s="146"/>
      <c r="CA79" s="146"/>
      <c r="CB79" s="146"/>
      <c r="CC79" s="146"/>
      <c r="CD79" s="140"/>
      <c r="CE79" s="144"/>
      <c r="CF79" s="145"/>
      <c r="CG79" s="142"/>
    </row>
    <row r="80" ht="27" customHeight="1" spans="1:85" x14ac:dyDescent="0.25">
      <c r="A80" s="137"/>
      <c r="B80" s="137"/>
      <c r="C80" s="149"/>
      <c r="D80" s="150" t="s">
        <v>225</v>
      </c>
      <c r="E80" s="148" t="s">
        <v>226</v>
      </c>
      <c r="F80" s="150" t="s">
        <v>225</v>
      </c>
      <c r="G80" s="148" t="s">
        <v>226</v>
      </c>
      <c r="H80" s="150" t="s">
        <v>225</v>
      </c>
      <c r="I80" s="148" t="s">
        <v>226</v>
      </c>
      <c r="J80" s="150" t="s">
        <v>225</v>
      </c>
      <c r="K80" s="148" t="s">
        <v>226</v>
      </c>
      <c r="L80" s="151"/>
      <c r="M80" s="151"/>
      <c r="N80" s="152" t="s">
        <v>225</v>
      </c>
      <c r="O80" s="148" t="s">
        <v>226</v>
      </c>
      <c r="P80" s="153" t="s">
        <v>225</v>
      </c>
      <c r="Q80" s="148" t="s">
        <v>226</v>
      </c>
      <c r="R80" s="150" t="s">
        <v>225</v>
      </c>
      <c r="S80" s="148" t="s">
        <v>226</v>
      </c>
      <c r="T80" s="150" t="s">
        <v>225</v>
      </c>
      <c r="U80" s="148" t="s">
        <v>226</v>
      </c>
      <c r="V80" s="150" t="s">
        <v>225</v>
      </c>
      <c r="W80" s="148" t="s">
        <v>226</v>
      </c>
      <c r="X80" s="151"/>
      <c r="Y80" s="151"/>
      <c r="Z80" s="152" t="s">
        <v>225</v>
      </c>
      <c r="AA80" s="148" t="s">
        <v>226</v>
      </c>
      <c r="AB80" s="153" t="s">
        <v>225</v>
      </c>
      <c r="AC80" s="148" t="s">
        <v>226</v>
      </c>
      <c r="AD80" s="150" t="s">
        <v>225</v>
      </c>
      <c r="AE80" s="148" t="s">
        <v>226</v>
      </c>
      <c r="AF80" s="150"/>
      <c r="AG80" s="150"/>
      <c r="AH80" s="150" t="s">
        <v>225</v>
      </c>
      <c r="AI80" s="148" t="s">
        <v>226</v>
      </c>
      <c r="AJ80" s="154"/>
      <c r="AK80" s="154"/>
      <c r="AL80" s="154"/>
      <c r="AM80" s="154"/>
      <c r="AN80" s="155" t="s">
        <v>225</v>
      </c>
      <c r="AO80" s="148" t="s">
        <v>226</v>
      </c>
      <c r="AP80" s="155" t="s">
        <v>225</v>
      </c>
      <c r="AQ80" s="148" t="s">
        <v>226</v>
      </c>
      <c r="AR80" s="150" t="s">
        <v>225</v>
      </c>
      <c r="AS80" s="148" t="s">
        <v>226</v>
      </c>
      <c r="AT80" s="24"/>
      <c r="AU80" s="148" t="s">
        <v>226</v>
      </c>
      <c r="AV80" s="150" t="s">
        <v>225</v>
      </c>
      <c r="AW80" s="148" t="s">
        <v>226</v>
      </c>
      <c r="AX80" s="150" t="s">
        <v>225</v>
      </c>
      <c r="AY80" s="148" t="s">
        <v>226</v>
      </c>
      <c r="AZ80" s="155" t="s">
        <v>225</v>
      </c>
      <c r="BA80" s="148" t="s">
        <v>226</v>
      </c>
      <c r="BB80" s="154"/>
      <c r="BC80" s="154"/>
      <c r="BD80" s="155" t="s">
        <v>225</v>
      </c>
      <c r="BE80" s="148" t="s">
        <v>226</v>
      </c>
      <c r="BF80" s="155" t="s">
        <v>225</v>
      </c>
      <c r="BG80" s="148" t="s">
        <v>226</v>
      </c>
      <c r="BH80" s="155" t="s">
        <v>225</v>
      </c>
      <c r="BI80" s="148" t="s">
        <v>226</v>
      </c>
      <c r="BJ80" s="153" t="s">
        <v>225</v>
      </c>
      <c r="BK80" s="148" t="s">
        <v>226</v>
      </c>
      <c r="BL80" s="155" t="s">
        <v>225</v>
      </c>
      <c r="BM80" s="148" t="s">
        <v>226</v>
      </c>
      <c r="BN80" s="154"/>
      <c r="BO80" s="154"/>
      <c r="BP80" s="154"/>
      <c r="BQ80" s="154"/>
      <c r="BR80" s="155" t="s">
        <v>225</v>
      </c>
      <c r="BS80" s="148" t="s">
        <v>226</v>
      </c>
      <c r="BT80" s="155" t="s">
        <v>225</v>
      </c>
      <c r="BU80" s="148" t="s">
        <v>226</v>
      </c>
      <c r="BV80" s="150" t="s">
        <v>225</v>
      </c>
      <c r="BW80" s="148" t="s">
        <v>226</v>
      </c>
      <c r="BX80" s="150" t="s">
        <v>225</v>
      </c>
      <c r="BY80" s="148" t="s">
        <v>226</v>
      </c>
      <c r="BZ80" s="155" t="s">
        <v>225</v>
      </c>
      <c r="CA80" s="148" t="s">
        <v>226</v>
      </c>
      <c r="CB80" s="154"/>
      <c r="CC80" s="154"/>
      <c r="CD80" s="155" t="s">
        <v>225</v>
      </c>
      <c r="CE80" s="148" t="s">
        <v>226</v>
      </c>
      <c r="CF80" s="155" t="s">
        <v>225</v>
      </c>
      <c r="CG80" s="148" t="s">
        <v>226</v>
      </c>
    </row>
    <row r="81" ht="15.75" customHeight="1" spans="1:85" x14ac:dyDescent="0.25">
      <c r="A81" s="156"/>
      <c r="B81" s="156"/>
      <c r="C81" s="156"/>
      <c r="D81" s="157" t="e">
        <f>AVERAGE(D12:D78)</f>
        <v>#DIV/0!</v>
      </c>
      <c r="E81" s="158">
        <f>COUNTIF(E12:E78,"Y")</f>
        <v>0</v>
      </c>
      <c r="F81" s="157" t="e">
        <f>AVERAGE(F12:F78)</f>
        <v>#DIV/0!</v>
      </c>
      <c r="G81" s="158">
        <f>COUNTIF(G12:G78,"Y")</f>
        <v>0</v>
      </c>
      <c r="H81" s="157" t="e">
        <f>AVERAGE(H12:H78)</f>
        <v>#DIV/0!</v>
      </c>
      <c r="I81" s="158">
        <f>COUNTIF(I12:I78,"Y")</f>
        <v>0</v>
      </c>
      <c r="J81" s="157" t="e">
        <f>AVERAGE(J12:J78)</f>
        <v>#DIV/0!</v>
      </c>
      <c r="K81" s="158">
        <f>COUNTIF(K12:K78,"Y")</f>
        <v>0</v>
      </c>
      <c r="L81" s="159"/>
      <c r="M81" s="159"/>
      <c r="N81" s="159" t="e">
        <f>AVERAGE(N15:N78)</f>
        <v>#DIV/0!</v>
      </c>
      <c r="O81" s="158">
        <f>COUNTIF(O12:O78,"Y")</f>
        <v>0</v>
      </c>
      <c r="P81" s="160" t="e">
        <f>AVERAGE(P12:P78)</f>
        <v>#DIV/0!</v>
      </c>
      <c r="Q81" s="158">
        <f>COUNTIF(Q12:Q78,"Y")</f>
        <v>0</v>
      </c>
      <c r="R81" s="157" t="e">
        <f>AVERAGE(R12:R78)</f>
        <v>#DIV/0!</v>
      </c>
      <c r="S81" s="158">
        <f>COUNTIF(S12:S78,"Y")</f>
        <v>0</v>
      </c>
      <c r="T81" s="157" t="e">
        <f>AVERAGE(T12:T78)</f>
        <v>#DIV/0!</v>
      </c>
      <c r="U81" s="158">
        <f>COUNTIF(U12:U78,"Y")</f>
        <v>0</v>
      </c>
      <c r="V81" s="157" t="e">
        <f>AVERAGE(V12:V78)</f>
        <v>#DIV/0!</v>
      </c>
      <c r="W81" s="158">
        <f>COUNTIF(W12:W78,"Y")</f>
        <v>0</v>
      </c>
      <c r="X81" s="159"/>
      <c r="Y81" s="159"/>
      <c r="Z81" s="159" t="e">
        <f>AVERAGE(Z15:Z78)</f>
        <v>#DIV/0!</v>
      </c>
      <c r="AA81" s="158">
        <f>COUNTIF(AA12:AA78,"Y")</f>
        <v>0</v>
      </c>
      <c r="AB81" s="160" t="e">
        <f>AVERAGE(AB12:AB78)</f>
        <v>#DIV/0!</v>
      </c>
      <c r="AC81" s="158">
        <f>COUNTIF(AC12:AC78,"Y")</f>
        <v>0</v>
      </c>
      <c r="AD81" s="158" t="e">
        <f>AVERAGE(AD15:AD78)</f>
        <v>#DIV/0!</v>
      </c>
      <c r="AE81" s="158">
        <f>COUNTIF(AE12:AE78,"Y")</f>
        <v>0</v>
      </c>
      <c r="AF81" s="161"/>
      <c r="AG81" s="161"/>
      <c r="AH81" s="161" t="e">
        <f>AVERAGE(AH15:AH78)</f>
        <v>#DIV/0!</v>
      </c>
      <c r="AI81" s="158">
        <f>COUNTIF(AI12:AI78,"Y")</f>
        <v>0</v>
      </c>
      <c r="AJ81" s="162"/>
      <c r="AK81" s="162"/>
      <c r="AL81" s="162"/>
      <c r="AM81" s="162"/>
      <c r="AN81" s="163" t="e">
        <f>AVERAGE(AN12:AN78)</f>
        <v>#DIV/0!</v>
      </c>
      <c r="AO81" s="158">
        <f>COUNTIF(AO12:AO78,"Y")</f>
        <v>0</v>
      </c>
      <c r="AP81" s="163" t="e">
        <f>AVERAGE(AP12:AP78)</f>
        <v>#DIV/0!</v>
      </c>
      <c r="AQ81" s="158">
        <f>COUNTIF(AQ12:AQ78,"Y")</f>
        <v>0</v>
      </c>
      <c r="AR81" s="163" t="e">
        <f>AVERAGE(AR12:AR78)</f>
        <v>#DIV/0!</v>
      </c>
      <c r="AS81" s="158">
        <f>COUNTIF(AS12:AS78,"Y")</f>
        <v>0</v>
      </c>
      <c r="AT81" s="163" t="e">
        <f>AVERAGE(AT12:AT78)</f>
        <v>#DIV/0!</v>
      </c>
      <c r="AU81" s="158">
        <f>COUNTIF(AU12:AU78,"Y")</f>
        <v>0</v>
      </c>
      <c r="AV81" s="163" t="e">
        <f>AVERAGE(AV12:AV78)</f>
        <v>#DIV/0!</v>
      </c>
      <c r="AW81" s="158">
        <f>COUNTIF(AW12:AW78,"Y")</f>
        <v>0</v>
      </c>
      <c r="AX81" s="161" t="e">
        <f>AVERAGE(AX15:AX78)</f>
        <v>#DIV/0!</v>
      </c>
      <c r="AY81" s="158">
        <f>COUNTIF(AY12:AY78,"Y")</f>
        <v>0</v>
      </c>
      <c r="AZ81" s="163" t="e">
        <f>AVERAGE(AZ12:AZ78)</f>
        <v>#DIV/0!</v>
      </c>
      <c r="BA81" s="158">
        <f>COUNTIF(BA12:BA78,"Y")</f>
        <v>0</v>
      </c>
      <c r="BB81" s="162"/>
      <c r="BC81" s="162"/>
      <c r="BD81" s="163" t="e">
        <f>AVERAGE(BD12:BD78)</f>
        <v>#DIV/0!</v>
      </c>
      <c r="BE81" s="158">
        <f>COUNTIF(BE12:BE78,"Y")</f>
        <v>0</v>
      </c>
      <c r="BF81" s="163" t="e">
        <f>AVERAGE(BF12:BF78)</f>
        <v>#DIV/0!</v>
      </c>
      <c r="BG81" s="164">
        <f>COUNTIF(BG12:BG78,"Y")</f>
        <v>0</v>
      </c>
      <c r="BH81" s="163" t="e">
        <f>AVERAGE(BH12:BH78)</f>
        <v>#DIV/0!</v>
      </c>
      <c r="BI81" s="158">
        <f>COUNTIF(BI12:BI78,"Y")</f>
        <v>0</v>
      </c>
      <c r="BJ81" s="163" t="e">
        <f>AVERAGE(BJ12:BJ78)</f>
        <v>#DIV/0!</v>
      </c>
      <c r="BK81" s="158">
        <f>COUNTIF(BK12:BK78,"Y")</f>
        <v>0</v>
      </c>
      <c r="BL81" s="163" t="e">
        <f>AVERAGE(BL12:BL78)</f>
        <v>#DIV/0!</v>
      </c>
      <c r="BM81" s="158">
        <f>COUNTIF(BM12:BM78,"Y")</f>
        <v>0</v>
      </c>
      <c r="BN81" s="162"/>
      <c r="BO81" s="162"/>
      <c r="BP81" s="162"/>
      <c r="BQ81" s="162"/>
      <c r="BR81" s="163" t="e">
        <f>AVERAGE(BR12:BR78)</f>
        <v>#DIV/0!</v>
      </c>
      <c r="BS81" s="158">
        <f>COUNTIF(BS12:BS78,"Y")</f>
        <v>0</v>
      </c>
      <c r="BT81" s="163" t="e">
        <f>AVERAGE(BT12:BT78)</f>
        <v>#DIV/0!</v>
      </c>
      <c r="BU81" s="158">
        <f>COUNTIF(BU12:BU78,"Y")</f>
        <v>0</v>
      </c>
      <c r="BV81" s="158" t="e">
        <f>AVERAGE(BV15:BV78)</f>
        <v>#DIV/0!</v>
      </c>
      <c r="BW81" s="158">
        <f>COUNTIF(BW12:BW78,"Y")</f>
        <v>0</v>
      </c>
      <c r="BX81" s="161" t="e">
        <f>AVERAGE(BX15:BX75)</f>
        <v>#DIV/0!</v>
      </c>
      <c r="BY81" s="158">
        <f>COUNTIF(BY12:BY78,"Y")</f>
        <v>0</v>
      </c>
      <c r="BZ81" s="163" t="e">
        <f>AVERAGE(BZ12:BZ78)</f>
        <v>#DIV/0!</v>
      </c>
      <c r="CA81" s="158">
        <f>COUNTIF(CA12:CA78,"Y")</f>
        <v>0</v>
      </c>
      <c r="CB81" s="162"/>
      <c r="CC81" s="162"/>
      <c r="CD81" s="163" t="e">
        <f>AVERAGE(CD12:CD78)</f>
        <v>#DIV/0!</v>
      </c>
      <c r="CE81" s="158">
        <f>COUNTIF(CE12:CE78,"Y")</f>
        <v>0</v>
      </c>
      <c r="CF81" s="163" t="e">
        <f>AVERAGE(CF12:CF78)</f>
        <v>#DIV/0!</v>
      </c>
      <c r="CG81" s="158">
        <f>COUNTIF(CG12:CG78,"Y")</f>
        <v>0</v>
      </c>
    </row>
    <row r="82" ht="53.25" customHeight="1" spans="1:85" x14ac:dyDescent="0.25">
      <c r="A82" s="156"/>
      <c r="B82" s="156"/>
      <c r="C82" s="156"/>
      <c r="D82" s="158" t="s">
        <v>227</v>
      </c>
      <c r="E82" s="165">
        <f>E81/67*100</f>
        <v>0</v>
      </c>
      <c r="F82" s="158" t="s">
        <v>227</v>
      </c>
      <c r="G82" s="165">
        <f>G81/67*100</f>
        <v>0</v>
      </c>
      <c r="H82" s="158" t="s">
        <v>227</v>
      </c>
      <c r="I82" s="165">
        <f>I81/67*100</f>
        <v>0</v>
      </c>
      <c r="J82" s="158" t="s">
        <v>227</v>
      </c>
      <c r="K82" s="165">
        <f>K81/67*100</f>
        <v>0</v>
      </c>
      <c r="L82" s="166"/>
      <c r="M82" s="166"/>
      <c r="N82" s="162" t="s">
        <v>227</v>
      </c>
      <c r="O82" s="165">
        <f>O81/67*100</f>
        <v>0</v>
      </c>
      <c r="P82" s="167" t="s">
        <v>228</v>
      </c>
      <c r="Q82" s="168">
        <f>(((E82+G82+I82)/3)*0.75)+K82*0.15+O82*0.1</f>
        <v>0</v>
      </c>
      <c r="R82" s="158" t="s">
        <v>227</v>
      </c>
      <c r="S82" s="165">
        <f>S81/67*100</f>
        <v>0</v>
      </c>
      <c r="T82" s="158" t="s">
        <v>227</v>
      </c>
      <c r="U82" s="165">
        <f>U81/67*100</f>
        <v>0</v>
      </c>
      <c r="V82" s="158" t="s">
        <v>227</v>
      </c>
      <c r="W82" s="165">
        <f>W81/67*100</f>
        <v>0</v>
      </c>
      <c r="X82" s="166"/>
      <c r="Y82" s="166"/>
      <c r="Z82" s="162" t="s">
        <v>227</v>
      </c>
      <c r="AA82" s="165">
        <f>AA81/67*100</f>
        <v>0</v>
      </c>
      <c r="AB82" s="167" t="s">
        <v>229</v>
      </c>
      <c r="AC82" s="168">
        <f>(((Q82+S82+U82)/3)*0.75)+W82*0.15+AA82*0.1</f>
        <v>0</v>
      </c>
      <c r="AD82" s="158" t="s">
        <v>227</v>
      </c>
      <c r="AE82" s="165">
        <f>AE81/67*100</f>
        <v>0</v>
      </c>
      <c r="AF82" s="158"/>
      <c r="AG82" s="158"/>
      <c r="AH82" s="158" t="s">
        <v>227</v>
      </c>
      <c r="AI82" s="165">
        <f>AI81/67*100</f>
        <v>0</v>
      </c>
      <c r="AJ82" s="166"/>
      <c r="AK82" s="166"/>
      <c r="AL82" s="166"/>
      <c r="AM82" s="166"/>
      <c r="AN82" s="162" t="s">
        <v>227</v>
      </c>
      <c r="AO82" s="165">
        <f>AO81/67*100</f>
        <v>0</v>
      </c>
      <c r="AP82" s="162" t="s">
        <v>227</v>
      </c>
      <c r="AQ82" s="165">
        <f>AQ81/67*100</f>
        <v>0</v>
      </c>
      <c r="AR82" s="167" t="s">
        <v>230</v>
      </c>
      <c r="AS82" s="165">
        <f>(((AE82+AI82+AQ82)/3)*0.85)+(AO82*0.15)</f>
        <v>0</v>
      </c>
      <c r="AT82" s="162" t="s">
        <v>227</v>
      </c>
      <c r="AU82" s="165">
        <f>AU81/67*100</f>
        <v>0</v>
      </c>
      <c r="AV82" s="162" t="s">
        <v>227</v>
      </c>
      <c r="AW82" s="165">
        <f>AW81/67*100</f>
        <v>0</v>
      </c>
      <c r="AX82" s="158" t="s">
        <v>227</v>
      </c>
      <c r="AY82" s="157">
        <f>AY81/67*100</f>
        <v>0</v>
      </c>
      <c r="AZ82" s="162" t="s">
        <v>227</v>
      </c>
      <c r="BA82" s="157">
        <f>BA81/67*100</f>
        <v>0</v>
      </c>
      <c r="BB82" s="163"/>
      <c r="BC82" s="163"/>
      <c r="BD82" s="162" t="s">
        <v>227</v>
      </c>
      <c r="BE82" s="157">
        <f>BE81/67*100</f>
        <v>0</v>
      </c>
      <c r="BF82" s="169" t="s">
        <v>231</v>
      </c>
      <c r="BG82" s="165">
        <f>(((AW82+AY82+BE82)/3)*0.85)+(BA82*0.15)</f>
        <v>0</v>
      </c>
      <c r="BH82" s="162" t="s">
        <v>227</v>
      </c>
      <c r="BI82" s="157">
        <f>BI81/67*100</f>
        <v>0</v>
      </c>
      <c r="BJ82" s="162" t="s">
        <v>227</v>
      </c>
      <c r="BK82" s="157">
        <f>BK81/67*100</f>
        <v>0</v>
      </c>
      <c r="BL82" s="162" t="s">
        <v>227</v>
      </c>
      <c r="BM82" s="157">
        <f>BM81/67*100</f>
        <v>0</v>
      </c>
      <c r="BN82" s="163"/>
      <c r="BO82" s="163"/>
      <c r="BP82" s="163"/>
      <c r="BQ82" s="163"/>
      <c r="BR82" s="162" t="s">
        <v>227</v>
      </c>
      <c r="BS82" s="157">
        <f>BS81/67*100</f>
        <v>0</v>
      </c>
      <c r="BT82" s="167" t="s">
        <v>232</v>
      </c>
      <c r="BU82" s="170">
        <f>(((BI82+BK82+BM82)/3)*0.85)+BS82*0.15</f>
        <v>0</v>
      </c>
      <c r="BV82" s="158" t="s">
        <v>227</v>
      </c>
      <c r="BW82" s="157">
        <f>BW81/67*100</f>
        <v>0</v>
      </c>
      <c r="BX82" s="158" t="s">
        <v>227</v>
      </c>
      <c r="BY82" s="157">
        <f>BY81/67*100</f>
        <v>0</v>
      </c>
      <c r="BZ82" s="162" t="s">
        <v>227</v>
      </c>
      <c r="CA82" s="157">
        <f>CA81/67*100</f>
        <v>0</v>
      </c>
      <c r="CB82" s="163"/>
      <c r="CC82" s="163"/>
      <c r="CD82" s="162" t="s">
        <v>227</v>
      </c>
      <c r="CE82" s="157">
        <f>CE81/67*100</f>
        <v>0</v>
      </c>
      <c r="CF82" s="167" t="s">
        <v>233</v>
      </c>
      <c r="CG82" s="171">
        <f>(((BW82+BY82+CA82)/3)*0.85)+(CE82*0.15)</f>
        <v>0</v>
      </c>
    </row>
    <row r="83" ht="40.5" customHeight="1" spans="1:85" x14ac:dyDescent="0.25">
      <c r="A83" s="156"/>
      <c r="B83" s="156"/>
      <c r="C83" s="156"/>
      <c r="D83" s="159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6"/>
      <c r="R83" s="159"/>
      <c r="S83" s="159"/>
      <c r="T83" s="159"/>
      <c r="U83" s="159"/>
      <c r="V83" s="159"/>
      <c r="W83" s="159"/>
      <c r="X83" s="159"/>
      <c r="Y83" s="159"/>
      <c r="Z83" s="159"/>
      <c r="AA83" s="159"/>
      <c r="AB83" s="159"/>
      <c r="AC83" s="159"/>
      <c r="AD83" s="172" t="s">
        <v>86</v>
      </c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2" t="s">
        <v>87</v>
      </c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3"/>
      <c r="BG83" s="174"/>
      <c r="BH83" s="175" t="s">
        <v>88</v>
      </c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6"/>
      <c r="BV83" s="175" t="s">
        <v>89</v>
      </c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6"/>
    </row>
    <row r="84" ht="15.75" customHeight="1" spans="1:85" x14ac:dyDescent="0.25">
      <c r="A84" s="156"/>
      <c r="B84" s="156"/>
      <c r="C84" s="156"/>
      <c r="D84" s="176" t="s">
        <v>234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6"/>
      <c r="R84" s="176" t="s">
        <v>235</v>
      </c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6"/>
      <c r="AD84" s="176" t="s">
        <v>236</v>
      </c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6"/>
      <c r="AT84" s="176" t="s">
        <v>237</v>
      </c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6" t="s">
        <v>238</v>
      </c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6" t="s">
        <v>239</v>
      </c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</row>
    <row r="85" ht="15.75" customHeight="1" spans="1:73" x14ac:dyDescent="0.25">
      <c r="A85" s="156"/>
      <c r="B85" s="156"/>
      <c r="C85" s="156"/>
      <c r="D85" s="177"/>
      <c r="E85" s="177"/>
      <c r="F85" s="177"/>
      <c r="G85" s="177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</row>
    <row r="86" ht="15.75" customHeight="1" spans="1:73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</row>
    <row r="87" ht="15.75" customHeight="1" spans="1:73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</row>
    <row r="88" ht="30" customHeight="1" spans="1:73" x14ac:dyDescent="0.25">
      <c r="A88" s="58"/>
      <c r="B88" s="58"/>
      <c r="C88" s="58"/>
      <c r="D88" s="58"/>
      <c r="E88" s="178" t="s">
        <v>16</v>
      </c>
      <c r="F88" s="179" t="s">
        <v>227</v>
      </c>
      <c r="G88" s="178" t="s">
        <v>240</v>
      </c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</row>
    <row r="89" ht="15.75" customHeight="1" spans="1:73" x14ac:dyDescent="0.25">
      <c r="A89" s="58"/>
      <c r="B89" s="58"/>
      <c r="C89" s="58"/>
      <c r="D89" s="58"/>
      <c r="E89" s="180" t="s">
        <v>241</v>
      </c>
      <c r="F89" s="180">
        <v>91</v>
      </c>
      <c r="G89" s="180">
        <v>3</v>
      </c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</row>
    <row r="90" ht="15.75" customHeight="1" spans="1:73" x14ac:dyDescent="0.25">
      <c r="A90" s="58"/>
      <c r="B90" s="58"/>
      <c r="C90" s="58"/>
      <c r="D90" s="58"/>
      <c r="E90" s="180" t="s">
        <v>242</v>
      </c>
      <c r="F90" s="180">
        <v>87</v>
      </c>
      <c r="G90" s="180">
        <v>3</v>
      </c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</row>
    <row r="91" ht="15.75" customHeight="1" spans="1:73" x14ac:dyDescent="0.25">
      <c r="A91" s="58"/>
      <c r="B91" s="58"/>
      <c r="C91" s="58"/>
      <c r="D91" s="58"/>
      <c r="E91" s="180" t="s">
        <v>243</v>
      </c>
      <c r="F91" s="180">
        <v>71.44</v>
      </c>
      <c r="G91" s="180">
        <v>3</v>
      </c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</row>
    <row r="92" ht="15.75" customHeight="1" spans="1:73" x14ac:dyDescent="0.25">
      <c r="A92" s="58"/>
      <c r="B92" s="58"/>
      <c r="C92" s="58"/>
      <c r="D92" s="58"/>
      <c r="E92" s="180" t="s">
        <v>244</v>
      </c>
      <c r="F92" s="181">
        <v>81.39</v>
      </c>
      <c r="G92" s="180">
        <v>3</v>
      </c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</row>
    <row r="93" ht="15.75" customHeight="1" spans="1:73" x14ac:dyDescent="0.25">
      <c r="A93" s="58"/>
      <c r="B93" s="58"/>
      <c r="C93" s="58"/>
      <c r="D93" s="58"/>
      <c r="E93" s="180" t="s">
        <v>245</v>
      </c>
      <c r="F93" s="180">
        <v>79.9</v>
      </c>
      <c r="G93" s="180">
        <v>3</v>
      </c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</row>
    <row r="94" ht="15.75" customHeight="1" spans="1:73" x14ac:dyDescent="0.25">
      <c r="A94" s="58"/>
      <c r="B94" s="58"/>
      <c r="C94" s="58"/>
      <c r="D94" s="58"/>
      <c r="E94" s="180" t="s">
        <v>246</v>
      </c>
      <c r="F94" s="180">
        <v>89.42</v>
      </c>
      <c r="G94" s="180">
        <v>3</v>
      </c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</row>
    <row r="95" ht="15.75" customHeight="1" spans="1:73" x14ac:dyDescent="0.25">
      <c r="A95" s="58"/>
      <c r="B95" s="58"/>
      <c r="C95" s="58"/>
      <c r="D95" s="58"/>
      <c r="E95" s="58"/>
      <c r="F95" s="58">
        <f>AVERAGE(F89:F94)</f>
        <v>83.35833333333333</v>
      </c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</row>
    <row r="96" ht="15.75" customHeight="1" spans="1:73" x14ac:dyDescent="0.2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M96" s="58"/>
      <c r="BN96" s="58"/>
      <c r="BO96" s="58"/>
      <c r="BP96" s="58"/>
      <c r="BQ96" s="58"/>
      <c r="BR96" s="58"/>
      <c r="BS96" s="58"/>
      <c r="BT96" s="58"/>
      <c r="BU96" s="58"/>
    </row>
    <row r="97" ht="15.75" customHeight="1" spans="1:73" x14ac:dyDescent="0.2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</row>
    <row r="98" ht="30" customHeight="1" spans="1:73" x14ac:dyDescent="0.25">
      <c r="A98" s="58"/>
      <c r="B98" s="58"/>
      <c r="C98" s="58"/>
      <c r="D98" s="58"/>
      <c r="E98" s="182" t="s">
        <v>247</v>
      </c>
      <c r="F98" s="180" t="s">
        <v>248</v>
      </c>
      <c r="G98" s="180">
        <v>3</v>
      </c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</row>
    <row r="99" ht="15.75" customHeight="1" spans="1:73" x14ac:dyDescent="0.25">
      <c r="A99" s="58"/>
      <c r="B99" s="58"/>
      <c r="C99" s="58"/>
      <c r="D99" s="58"/>
      <c r="E99" s="180"/>
      <c r="F99" s="180" t="s">
        <v>249</v>
      </c>
      <c r="G99" s="180">
        <v>2</v>
      </c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</row>
    <row r="100" ht="15.75" customHeight="1" spans="1:73" x14ac:dyDescent="0.25">
      <c r="A100" s="58"/>
      <c r="B100" s="58"/>
      <c r="C100" s="58"/>
      <c r="D100" s="58"/>
      <c r="E100" s="180"/>
      <c r="F100" s="180" t="s">
        <v>250</v>
      </c>
      <c r="G100" s="180">
        <v>1</v>
      </c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</row>
    <row r="101" ht="15.75" customHeight="1" spans="1:73" x14ac:dyDescent="0.25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</row>
    <row r="102" ht="15.75" customHeight="1" spans="1:73" x14ac:dyDescent="0.25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</row>
    <row r="103" ht="15.75" customHeight="1" spans="1:73" x14ac:dyDescent="0.2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</row>
    <row r="104" ht="15.75" customHeight="1" spans="1:73" x14ac:dyDescent="0.2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</row>
    <row r="105" ht="15.75" customHeight="1" spans="1:73" x14ac:dyDescent="0.2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</row>
    <row r="106" ht="15.75" customHeight="1" spans="1:73" x14ac:dyDescent="0.25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</row>
    <row r="107" ht="15.75" customHeight="1" spans="1:73" x14ac:dyDescent="0.2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</row>
    <row r="108" ht="15.75" customHeight="1" spans="1:73" x14ac:dyDescent="0.2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</row>
    <row r="109" ht="15.75" customHeight="1" spans="1:73" x14ac:dyDescent="0.2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</row>
    <row r="110" ht="15.75" customHeight="1" spans="1:73" x14ac:dyDescent="0.2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</row>
    <row r="111" ht="15.75" customHeight="1" spans="1:73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</row>
    <row r="112" ht="15.75" customHeight="1" spans="1:73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</row>
    <row r="113" ht="15.75" customHeight="1" spans="1:73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</row>
    <row r="114" ht="15.75" customHeight="1" spans="1:73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</row>
    <row r="115" ht="15.75" customHeight="1" spans="1:73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</row>
    <row r="116" ht="15.75" customHeight="1" spans="1:73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</row>
    <row r="117" ht="15.75" customHeight="1" spans="1:73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</row>
    <row r="118" ht="15.75" customHeight="1" spans="1:73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</row>
    <row r="119" ht="15.75" customHeight="1" spans="1:73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</row>
    <row r="120" ht="15.75" customHeight="1" spans="1:73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</row>
    <row r="121" ht="15.75" customHeight="1" spans="1:73" x14ac:dyDescent="0.2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</row>
    <row r="122" ht="15.75" customHeight="1" spans="1:73" x14ac:dyDescent="0.2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</row>
    <row r="123" ht="15.75" customHeight="1" spans="1:73" x14ac:dyDescent="0.2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</row>
    <row r="124" ht="15.75" customHeight="1" spans="1:73" x14ac:dyDescent="0.25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</row>
    <row r="125" ht="15.75" customHeight="1" spans="1:73" x14ac:dyDescent="0.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</row>
    <row r="126" ht="15.75" customHeight="1" spans="1:73" x14ac:dyDescent="0.25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</row>
    <row r="127" ht="15.75" customHeight="1" spans="1:73" x14ac:dyDescent="0.2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</row>
    <row r="128" ht="15.75" customHeight="1" spans="1:73" x14ac:dyDescent="0.25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</row>
    <row r="129" ht="15.75" customHeight="1" spans="1:73" x14ac:dyDescent="0.25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</row>
    <row r="130" ht="15.75" customHeight="1" spans="1:73" x14ac:dyDescent="0.25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</row>
    <row r="131" ht="15.75" customHeight="1" spans="1:73" x14ac:dyDescent="0.25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</row>
    <row r="132" ht="15.75" customHeight="1" spans="1:73" x14ac:dyDescent="0.25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</row>
    <row r="133" ht="15.75" customHeight="1" spans="1:73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</row>
    <row r="134" ht="15.75" customHeight="1" spans="1:73" x14ac:dyDescent="0.2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</row>
    <row r="135" ht="15.75" customHeight="1" spans="1:73" x14ac:dyDescent="0.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</row>
    <row r="136" ht="15.75" customHeight="1" spans="1:73" x14ac:dyDescent="0.2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</row>
    <row r="137" ht="15.75" customHeight="1" spans="1:73" x14ac:dyDescent="0.25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</row>
    <row r="138" ht="15.75" customHeight="1" spans="1:73" x14ac:dyDescent="0.2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</row>
    <row r="139" ht="15.75" customHeight="1" spans="1:73" x14ac:dyDescent="0.25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</row>
    <row r="140" ht="15.75" customHeight="1" spans="1:73" x14ac:dyDescent="0.25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</row>
    <row r="141" ht="15.75" customHeight="1" spans="1:73" x14ac:dyDescent="0.25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</row>
    <row r="142" ht="15.75" customHeight="1" spans="1:73" x14ac:dyDescent="0.25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</row>
    <row r="143" ht="15.75" customHeight="1" spans="1:73" x14ac:dyDescent="0.25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</row>
    <row r="144" ht="15.75" customHeight="1" spans="1:73" x14ac:dyDescent="0.25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</row>
    <row r="145" ht="15.75" customHeight="1" spans="1:73" x14ac:dyDescent="0.2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</row>
    <row r="146" ht="15.75" customHeight="1" spans="1:73" x14ac:dyDescent="0.2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</row>
    <row r="147" ht="15.75" customHeight="1" spans="1:73" x14ac:dyDescent="0.2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</row>
    <row r="148" ht="15.75" customHeight="1" spans="1:73" x14ac:dyDescent="0.2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</row>
    <row r="149" ht="15.75" customHeight="1" spans="1:73" x14ac:dyDescent="0.25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</row>
    <row r="150" ht="15.75" customHeight="1" spans="1:73" x14ac:dyDescent="0.25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</row>
    <row r="151" ht="15.75" customHeight="1" spans="1:73" x14ac:dyDescent="0.25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</row>
    <row r="152" ht="15.75" customHeight="1" spans="1:73" x14ac:dyDescent="0.25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</row>
    <row r="153" ht="15.75" customHeight="1" spans="1:73" x14ac:dyDescent="0.25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</row>
    <row r="154" ht="15.75" customHeight="1" spans="1:73" x14ac:dyDescent="0.25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</row>
    <row r="155" ht="15.75" customHeight="1" spans="1:73" x14ac:dyDescent="0.2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</row>
    <row r="156" ht="15.75" customHeight="1" spans="1:73" x14ac:dyDescent="0.2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</row>
    <row r="157" ht="15.75" customHeight="1" spans="1:73" x14ac:dyDescent="0.2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</row>
    <row r="158" ht="15.75" customHeight="1" spans="1:73" x14ac:dyDescent="0.2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</row>
    <row r="159" ht="15.75" customHeight="1" spans="1:73" x14ac:dyDescent="0.2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</row>
    <row r="160" ht="15.75" customHeight="1" spans="1:73" x14ac:dyDescent="0.25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</row>
    <row r="161" ht="15.75" customHeight="1" spans="1:73" x14ac:dyDescent="0.25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</row>
    <row r="162" ht="15.75" customHeight="1" spans="1:73" x14ac:dyDescent="0.25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</row>
    <row r="163" ht="15.75" customHeight="1" spans="1:73" x14ac:dyDescent="0.2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</row>
    <row r="164" ht="15.75" customHeight="1" spans="1:73" x14ac:dyDescent="0.25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</row>
    <row r="165" ht="15.75" customHeight="1" spans="1:73" x14ac:dyDescent="0.2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</row>
    <row r="166" ht="15.75" customHeight="1" spans="1:73" x14ac:dyDescent="0.25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</row>
    <row r="167" ht="15.75" customHeight="1" spans="1:73" x14ac:dyDescent="0.2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</row>
    <row r="168" ht="15.75" customHeight="1" spans="1:73" x14ac:dyDescent="0.25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</row>
    <row r="169" ht="15.75" customHeight="1" spans="1:73" x14ac:dyDescent="0.2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</row>
    <row r="170" ht="15.75" customHeight="1" spans="1:73" x14ac:dyDescent="0.2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</row>
    <row r="171" ht="15.75" customHeight="1" spans="1:73" x14ac:dyDescent="0.25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</row>
    <row r="172" ht="15.75" customHeight="1" spans="1:73" x14ac:dyDescent="0.25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</row>
    <row r="173" ht="15.75" customHeight="1" spans="1:73" x14ac:dyDescent="0.25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</row>
    <row r="174" ht="15.75" customHeight="1" spans="1:73" x14ac:dyDescent="0.2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</row>
    <row r="175" ht="15.75" customHeight="1" spans="1:73" x14ac:dyDescent="0.2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</row>
    <row r="176" ht="15.75" customHeight="1" spans="1:73" x14ac:dyDescent="0.2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</row>
    <row r="177" ht="15.75" customHeight="1" spans="1:73" x14ac:dyDescent="0.2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</row>
    <row r="178" ht="15.75" customHeight="1" spans="1:73" x14ac:dyDescent="0.2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</row>
    <row r="179" ht="15.75" customHeight="1" spans="1:73" x14ac:dyDescent="0.2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</row>
    <row r="180" ht="15.75" customHeight="1" spans="1:73" x14ac:dyDescent="0.2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</row>
    <row r="181" ht="15.75" customHeight="1" spans="1:73" x14ac:dyDescent="0.2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</row>
    <row r="182" ht="15.75" customHeight="1" spans="1:73" x14ac:dyDescent="0.2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</row>
    <row r="183" ht="15.75" customHeight="1" spans="1:73" x14ac:dyDescent="0.2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</row>
    <row r="184" ht="15.75" customHeight="1" spans="1:73" x14ac:dyDescent="0.2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</row>
    <row r="185" ht="15.75" customHeight="1" spans="1:73" x14ac:dyDescent="0.2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</row>
    <row r="186" ht="15.75" customHeight="1" spans="1:73" x14ac:dyDescent="0.2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</row>
    <row r="187" ht="15.75" customHeight="1" spans="1:73" x14ac:dyDescent="0.2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</row>
    <row r="188" ht="15.75" customHeight="1" spans="1:73" x14ac:dyDescent="0.25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</row>
    <row r="189" ht="15.75" customHeight="1" spans="1:73" x14ac:dyDescent="0.25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</row>
    <row r="190" ht="15.75" customHeight="1" spans="1:73" x14ac:dyDescent="0.2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</row>
    <row r="191" ht="15.75" customHeight="1" spans="1:73" x14ac:dyDescent="0.2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</row>
    <row r="192" ht="15.75" customHeight="1" spans="1:73" x14ac:dyDescent="0.2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</row>
    <row r="193" ht="15.75" customHeight="1" spans="1:73" x14ac:dyDescent="0.2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</row>
    <row r="194" ht="15.75" customHeight="1" spans="1:73" x14ac:dyDescent="0.2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</row>
    <row r="195" ht="15.75" customHeight="1" spans="1:73" x14ac:dyDescent="0.2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</row>
    <row r="196" ht="15.75" customHeight="1" spans="1:73" x14ac:dyDescent="0.2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</row>
    <row r="197" ht="15.75" customHeight="1" spans="1:73" x14ac:dyDescent="0.2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</row>
    <row r="198" ht="15.75" customHeight="1" spans="1:73" x14ac:dyDescent="0.2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</row>
    <row r="199" ht="15.75" customHeight="1" spans="1:73" x14ac:dyDescent="0.2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</row>
    <row r="200" ht="15.75" customHeight="1" spans="1:73" x14ac:dyDescent="0.2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</row>
    <row r="201" ht="15.75" customHeight="1" spans="1:73" x14ac:dyDescent="0.2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</row>
    <row r="202" ht="15.75" customHeight="1" spans="1:73" x14ac:dyDescent="0.2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</row>
    <row r="203" ht="15.75" customHeight="1" spans="1:73" x14ac:dyDescent="0.25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</row>
    <row r="204" ht="15.75" customHeight="1" spans="1:73" x14ac:dyDescent="0.25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</row>
    <row r="205" ht="15.75" customHeight="1" spans="1:73" x14ac:dyDescent="0.2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</row>
    <row r="206" ht="15.75" customHeight="1" spans="1:73" x14ac:dyDescent="0.25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</row>
    <row r="207" ht="15.75" customHeight="1" spans="1:73" x14ac:dyDescent="0.2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</row>
    <row r="208" ht="15.75" customHeight="1" spans="1:73" x14ac:dyDescent="0.2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</row>
    <row r="209" ht="15.75" customHeight="1" spans="1:73" x14ac:dyDescent="0.25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</row>
    <row r="210" ht="15.75" customHeight="1" spans="1:73" x14ac:dyDescent="0.25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</row>
    <row r="211" ht="15.75" customHeight="1" spans="1:73" x14ac:dyDescent="0.2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</row>
    <row r="212" ht="15.75" customHeight="1" spans="1:73" x14ac:dyDescent="0.25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</row>
    <row r="213" ht="15.75" customHeight="1" spans="1:73" x14ac:dyDescent="0.25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</row>
    <row r="214" ht="15.75" customHeight="1" spans="1:73" x14ac:dyDescent="0.25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</row>
    <row r="215" ht="15.75" customHeight="1" spans="1:73" x14ac:dyDescent="0.2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</row>
    <row r="216" ht="15.75" customHeight="1" spans="1:73" x14ac:dyDescent="0.25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</row>
    <row r="217" ht="15.75" customHeight="1" spans="1:73" x14ac:dyDescent="0.25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</row>
    <row r="218" ht="15.75" customHeight="1" spans="1:73" x14ac:dyDescent="0.2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</row>
    <row r="219" ht="15.75" customHeight="1" spans="1:73" x14ac:dyDescent="0.25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</row>
    <row r="220" ht="15.75" customHeight="1" spans="1:73" x14ac:dyDescent="0.25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</row>
    <row r="221" ht="15.75" customHeight="1" spans="1:73" x14ac:dyDescent="0.25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</row>
    <row r="222" ht="15.75" customHeight="1" spans="1:73" x14ac:dyDescent="0.25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</row>
    <row r="223" ht="15.75" customHeight="1" spans="1:73" x14ac:dyDescent="0.25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</row>
    <row r="224" ht="15.75" customHeight="1" spans="1:73" x14ac:dyDescent="0.2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</row>
    <row r="225" ht="15.75" customHeight="1" spans="1:73" x14ac:dyDescent="0.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</row>
    <row r="226" ht="15.75" customHeight="1" spans="1:73" x14ac:dyDescent="0.25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</row>
    <row r="227" ht="15.75" customHeight="1" spans="1:73" x14ac:dyDescent="0.25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</row>
    <row r="228" ht="15.75" customHeight="1" spans="1:73" x14ac:dyDescent="0.2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</row>
    <row r="229" ht="15.75" customHeight="1" spans="1:73" x14ac:dyDescent="0.25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</row>
    <row r="230" ht="15.75" customHeight="1" spans="1:73" x14ac:dyDescent="0.25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/>
      <c r="BU230" s="58"/>
    </row>
    <row r="231" ht="15.75" customHeight="1" spans="1:73" x14ac:dyDescent="0.25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</row>
    <row r="232" ht="15.75" customHeight="1" spans="1:73" x14ac:dyDescent="0.25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</row>
    <row r="233" ht="15.75" customHeight="1" spans="1:73" x14ac:dyDescent="0.2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</row>
    <row r="234" ht="15.75" customHeight="1" spans="1:73" x14ac:dyDescent="0.25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/>
      <c r="BU234" s="58"/>
    </row>
    <row r="235" ht="15.75" customHeight="1" spans="1:73" x14ac:dyDescent="0.2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</row>
    <row r="236" ht="15.75" customHeight="1" spans="1:73" x14ac:dyDescent="0.25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/>
      <c r="BU236" s="58"/>
    </row>
    <row r="237" ht="15.75" customHeight="1" spans="1:73" x14ac:dyDescent="0.25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</row>
    <row r="238" ht="15.75" customHeight="1" spans="1:73" x14ac:dyDescent="0.25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/>
      <c r="BU238" s="58"/>
    </row>
    <row r="239" ht="15.75" customHeight="1" spans="1:73" x14ac:dyDescent="0.25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</row>
    <row r="240" ht="15.75" customHeight="1" spans="1:73" x14ac:dyDescent="0.25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</row>
    <row r="241" ht="15.75" customHeight="1" spans="1:73" x14ac:dyDescent="0.25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</row>
    <row r="242" ht="15.75" customHeight="1" spans="1:73" x14ac:dyDescent="0.25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</row>
    <row r="243" ht="15.75" customHeight="1" spans="1:73" x14ac:dyDescent="0.25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</row>
    <row r="244" ht="15.75" customHeight="1" spans="1:73" x14ac:dyDescent="0.25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/>
      <c r="BU244" s="58"/>
    </row>
    <row r="245" ht="15.75" customHeight="1" spans="1:73" x14ac:dyDescent="0.2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/>
      <c r="BU245" s="58"/>
    </row>
    <row r="246" ht="15.75" customHeight="1" spans="1:73" x14ac:dyDescent="0.25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</row>
    <row r="247" ht="15.75" customHeight="1" spans="1:73" x14ac:dyDescent="0.25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</row>
    <row r="248" ht="15.75" customHeight="1" spans="1:73" x14ac:dyDescent="0.25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</row>
    <row r="249" ht="15.75" customHeight="1" spans="1:73" x14ac:dyDescent="0.25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</row>
    <row r="250" ht="15.75" customHeight="1" spans="1:73" x14ac:dyDescent="0.25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</row>
    <row r="251" ht="15.75" customHeight="1" spans="1:73" x14ac:dyDescent="0.25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</row>
    <row r="252" ht="15.75" customHeight="1" spans="1:73" x14ac:dyDescent="0.25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</row>
    <row r="253" ht="15.75" customHeight="1" spans="1:73" x14ac:dyDescent="0.25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</row>
    <row r="254" ht="15.75" customHeight="1" spans="1:73" x14ac:dyDescent="0.25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  <c r="BU254" s="58"/>
    </row>
    <row r="255" ht="15.75" customHeight="1" spans="1:73" x14ac:dyDescent="0.2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</row>
    <row r="256" ht="15.75" customHeight="1" spans="1:73" x14ac:dyDescent="0.25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</row>
    <row r="257" ht="15.75" customHeight="1" spans="1:73" x14ac:dyDescent="0.25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</row>
    <row r="258" ht="15.75" customHeight="1" spans="1:73" x14ac:dyDescent="0.25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  <c r="BU258" s="58"/>
    </row>
    <row r="259" ht="15.75" customHeight="1" spans="1:73" x14ac:dyDescent="0.25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/>
      <c r="BU259" s="58"/>
    </row>
    <row r="260" ht="15.75" customHeight="1" spans="1:73" x14ac:dyDescent="0.25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/>
      <c r="BU260" s="58"/>
    </row>
    <row r="261" ht="15.75" customHeight="1" spans="1:73" x14ac:dyDescent="0.25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</row>
    <row r="262" ht="15.75" customHeight="1" spans="1:73" x14ac:dyDescent="0.25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/>
      <c r="BU262" s="58"/>
    </row>
    <row r="263" ht="15.75" customHeight="1" spans="1:73" x14ac:dyDescent="0.25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/>
      <c r="BU263" s="58"/>
    </row>
    <row r="264" ht="15.75" customHeight="1" spans="1:73" x14ac:dyDescent="0.25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/>
      <c r="BU264" s="58"/>
    </row>
    <row r="265" ht="15.75" customHeight="1" spans="1:73" x14ac:dyDescent="0.2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</row>
    <row r="266" ht="15.75" customHeight="1" spans="1:73" x14ac:dyDescent="0.25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/>
      <c r="BU266" s="58"/>
    </row>
    <row r="267" ht="15.75" customHeight="1" spans="1:73" x14ac:dyDescent="0.25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/>
      <c r="BU267" s="58"/>
    </row>
    <row r="268" ht="15.75" customHeight="1" spans="1:73" x14ac:dyDescent="0.25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L268" s="58"/>
      <c r="BM268" s="58"/>
      <c r="BN268" s="58"/>
      <c r="BO268" s="58"/>
      <c r="BP268" s="58"/>
      <c r="BQ268" s="58"/>
      <c r="BR268" s="58"/>
      <c r="BS268" s="58"/>
      <c r="BT268" s="58"/>
      <c r="BU268" s="58"/>
    </row>
    <row r="269" ht="15.75" customHeight="1" spans="1:73" x14ac:dyDescent="0.25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/>
      <c r="BU269" s="58"/>
    </row>
    <row r="270" ht="15.75" customHeight="1" spans="1:73" x14ac:dyDescent="0.25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/>
      <c r="BU270" s="58"/>
    </row>
    <row r="271" ht="15.75" customHeight="1" spans="1:73" x14ac:dyDescent="0.25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/>
      <c r="BU271" s="58"/>
    </row>
    <row r="272" ht="15.75" customHeight="1" spans="1:73" x14ac:dyDescent="0.25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/>
      <c r="BU272" s="58"/>
    </row>
    <row r="273" ht="15.75" customHeight="1" spans="1:73" x14ac:dyDescent="0.25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/>
      <c r="BU273" s="58"/>
    </row>
    <row r="274" ht="15.75" customHeight="1" spans="1:73" x14ac:dyDescent="0.25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/>
      <c r="BU274" s="58"/>
    </row>
    <row r="275" ht="15.75" customHeight="1" spans="1:73" x14ac:dyDescent="0.2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/>
      <c r="BU275" s="58"/>
    </row>
    <row r="276" ht="15.75" customHeight="1" spans="1:73" x14ac:dyDescent="0.25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/>
      <c r="BN276" s="58"/>
      <c r="BO276" s="58"/>
      <c r="BP276" s="58"/>
      <c r="BQ276" s="58"/>
      <c r="BR276" s="58"/>
      <c r="BS276" s="58"/>
      <c r="BT276" s="58"/>
      <c r="BU276" s="58"/>
    </row>
    <row r="277" ht="15.75" customHeight="1" spans="1:73" x14ac:dyDescent="0.25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/>
      <c r="BU277" s="58"/>
    </row>
    <row r="278" ht="15.75" customHeight="1" spans="1:73" x14ac:dyDescent="0.25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/>
      <c r="BU278" s="58"/>
    </row>
    <row r="279" ht="15.75" customHeight="1" spans="1:73" x14ac:dyDescent="0.25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/>
      <c r="BU279" s="58"/>
    </row>
    <row r="280" ht="15.75" customHeight="1" spans="1:73" x14ac:dyDescent="0.25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/>
      <c r="BS280" s="58"/>
      <c r="BT280" s="58"/>
      <c r="BU280" s="58"/>
    </row>
    <row r="281" ht="15.75" customHeight="1" spans="1:73" x14ac:dyDescent="0.25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/>
      <c r="BU281" s="58"/>
    </row>
    <row r="282" ht="15.75" customHeight="1" spans="1:73" x14ac:dyDescent="0.25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8"/>
      <c r="BM282" s="58"/>
      <c r="BN282" s="58"/>
      <c r="BO282" s="58"/>
      <c r="BP282" s="58"/>
      <c r="BQ282" s="58"/>
      <c r="BR282" s="58"/>
      <c r="BS282" s="58"/>
      <c r="BT282" s="58"/>
      <c r="BU282" s="58"/>
    </row>
    <row r="283" ht="15.75" customHeight="1" spans="1:73" x14ac:dyDescent="0.25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/>
      <c r="BU283" s="58"/>
    </row>
    <row r="284" ht="15.75" customHeight="1" spans="1:73" x14ac:dyDescent="0.25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/>
      <c r="BU284" s="58"/>
    </row>
    <row r="285" ht="15.75" customHeight="1" spans="1:73" x14ac:dyDescent="0.2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/>
      <c r="BU285" s="58"/>
    </row>
    <row r="286" ht="15.75" customHeight="1" spans="1:73" x14ac:dyDescent="0.25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8"/>
      <c r="BM286" s="58"/>
      <c r="BN286" s="58"/>
      <c r="BO286" s="58"/>
      <c r="BP286" s="58"/>
      <c r="BQ286" s="58"/>
      <c r="BR286" s="58"/>
      <c r="BS286" s="58"/>
      <c r="BT286" s="58"/>
      <c r="BU286" s="58"/>
    </row>
    <row r="287" ht="15.75" customHeight="1" spans="1:73" x14ac:dyDescent="0.25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/>
      <c r="BU287" s="58"/>
    </row>
    <row r="288" ht="15.75" customHeight="1" spans="1:73" x14ac:dyDescent="0.25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/>
      <c r="BU288" s="58"/>
    </row>
    <row r="289" ht="15.75" customHeight="1" spans="1:73" x14ac:dyDescent="0.25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/>
      <c r="BU289" s="58"/>
    </row>
    <row r="290" ht="15.75" customHeight="1" spans="1:73" x14ac:dyDescent="0.25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/>
      <c r="BU290" s="58"/>
    </row>
    <row r="291" ht="15.75" customHeight="1" spans="1:73" x14ac:dyDescent="0.25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/>
      <c r="BU291" s="58"/>
    </row>
    <row r="292" ht="15.75" customHeight="1" spans="1:73" x14ac:dyDescent="0.25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/>
      <c r="BU292" s="58"/>
    </row>
    <row r="293" ht="15.75" customHeight="1" spans="1:73" x14ac:dyDescent="0.25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/>
      <c r="BU293" s="58"/>
    </row>
    <row r="294" ht="15.75" customHeight="1" spans="1:73" x14ac:dyDescent="0.25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/>
      <c r="BU294" s="58"/>
    </row>
    <row r="295" ht="15.75" customHeight="1" spans="1:73" x14ac:dyDescent="0.2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</row>
    <row r="296" ht="15.75" customHeight="1" spans="1:73" x14ac:dyDescent="0.25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/>
      <c r="BU296" s="58"/>
    </row>
    <row r="297" ht="15.75" customHeight="1" spans="1:73" x14ac:dyDescent="0.25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L297" s="58"/>
      <c r="BM297" s="58"/>
      <c r="BN297" s="58"/>
      <c r="BO297" s="58"/>
      <c r="BP297" s="58"/>
      <c r="BQ297" s="58"/>
      <c r="BR297" s="58"/>
      <c r="BS297" s="58"/>
      <c r="BT297" s="58"/>
      <c r="BU297" s="58"/>
    </row>
    <row r="298" ht="15.75" customHeight="1" spans="1:73" x14ac:dyDescent="0.25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  <c r="AW298" s="58"/>
      <c r="AX298" s="58"/>
      <c r="AY298" s="58"/>
      <c r="AZ298" s="58"/>
      <c r="BA298" s="58"/>
      <c r="BB298" s="58"/>
      <c r="BC298" s="58"/>
      <c r="BD298" s="58"/>
      <c r="BE298" s="58"/>
      <c r="BF298" s="58"/>
      <c r="BG298" s="58"/>
      <c r="BH298" s="58"/>
      <c r="BI298" s="58"/>
      <c r="BJ298" s="58"/>
      <c r="BK298" s="58"/>
      <c r="BL298" s="58"/>
      <c r="BM298" s="58"/>
      <c r="BN298" s="58"/>
      <c r="BO298" s="58"/>
      <c r="BP298" s="58"/>
      <c r="BQ298" s="58"/>
      <c r="BR298" s="58"/>
      <c r="BS298" s="58"/>
      <c r="BT298" s="58"/>
      <c r="BU298" s="58"/>
    </row>
    <row r="299" ht="15.75" customHeight="1" spans="1:73" x14ac:dyDescent="0.25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L299" s="58"/>
      <c r="BM299" s="58"/>
      <c r="BN299" s="58"/>
      <c r="BO299" s="58"/>
      <c r="BP299" s="58"/>
      <c r="BQ299" s="58"/>
      <c r="BR299" s="58"/>
      <c r="BS299" s="58"/>
      <c r="BT299" s="58"/>
      <c r="BU299" s="58"/>
    </row>
    <row r="300" ht="15.75" customHeight="1" spans="1:73" x14ac:dyDescent="0.25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8"/>
      <c r="BN300" s="58"/>
      <c r="BO300" s="58"/>
      <c r="BP300" s="58"/>
      <c r="BQ300" s="58"/>
      <c r="BR300" s="58"/>
      <c r="BS300" s="58"/>
      <c r="BT300" s="58"/>
      <c r="BU300" s="58"/>
    </row>
    <row r="301" ht="15.75" customHeight="1" spans="4:59" x14ac:dyDescent="0.25"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BA301" s="58"/>
      <c r="BB301" s="58"/>
      <c r="BC301" s="58"/>
      <c r="BG301" s="58"/>
    </row>
    <row r="302" ht="15.75" customHeight="1" spans="4:59" x14ac:dyDescent="0.25"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BA302" s="58"/>
      <c r="BB302" s="58"/>
      <c r="BC302" s="58"/>
      <c r="BG302" s="58"/>
    </row>
    <row r="303" ht="15.75" customHeight="1" spans="4:59" x14ac:dyDescent="0.25"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BA303" s="58"/>
      <c r="BB303" s="58"/>
      <c r="BC303" s="58"/>
      <c r="BG303" s="58"/>
    </row>
    <row r="304" ht="15.75" customHeight="1" spans="4:59" x14ac:dyDescent="0.25"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BA304" s="58"/>
      <c r="BB304" s="58"/>
      <c r="BC304" s="58"/>
      <c r="BG304" s="58"/>
    </row>
    <row r="305" ht="15.75" customHeight="1" spans="4:59" x14ac:dyDescent="0.25"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BA305" s="58"/>
      <c r="BB305" s="58"/>
      <c r="BC305" s="58"/>
      <c r="BG305" s="58"/>
    </row>
    <row r="306" ht="15.75" customHeight="1" spans="4:59" x14ac:dyDescent="0.25"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BA306" s="58"/>
      <c r="BB306" s="58"/>
      <c r="BC306" s="58"/>
      <c r="BG306" s="58"/>
    </row>
    <row r="307" ht="15.75" customHeight="1" spans="4:59" x14ac:dyDescent="0.25"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BA307" s="58"/>
      <c r="BB307" s="58"/>
      <c r="BC307" s="58"/>
      <c r="BG307" s="58"/>
    </row>
    <row r="308" ht="15.75" customHeight="1" spans="4:59" x14ac:dyDescent="0.25"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BA308" s="58"/>
      <c r="BB308" s="58"/>
      <c r="BC308" s="58"/>
      <c r="BG308" s="58"/>
    </row>
    <row r="309" ht="15.75" customHeight="1" spans="4:59" x14ac:dyDescent="0.25"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BA309" s="58"/>
      <c r="BB309" s="58"/>
      <c r="BC309" s="58"/>
      <c r="BG309" s="58"/>
    </row>
    <row r="310" ht="15.75" customHeight="1" spans="4:59" x14ac:dyDescent="0.25"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BA310" s="58"/>
      <c r="BB310" s="58"/>
      <c r="BC310" s="58"/>
      <c r="BG310" s="58"/>
    </row>
    <row r="311" ht="15.75" customHeight="1" spans="4:59" x14ac:dyDescent="0.25"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BA311" s="58"/>
      <c r="BB311" s="58"/>
      <c r="BC311" s="58"/>
      <c r="BG311" s="58"/>
    </row>
    <row r="312" ht="15.75" customHeight="1" spans="4:59" x14ac:dyDescent="0.25"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BA312" s="58"/>
      <c r="BB312" s="58"/>
      <c r="BC312" s="58"/>
      <c r="BG312" s="58"/>
    </row>
    <row r="313" ht="15.75" customHeight="1" spans="4:59" x14ac:dyDescent="0.25"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BA313" s="58"/>
      <c r="BB313" s="58"/>
      <c r="BC313" s="58"/>
      <c r="BG313" s="58"/>
    </row>
    <row r="314" ht="15.75" customHeight="1" spans="4:59" x14ac:dyDescent="0.25"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BA314" s="58"/>
      <c r="BB314" s="58"/>
      <c r="BC314" s="58"/>
      <c r="BG314" s="58"/>
    </row>
    <row r="315" ht="15.75" customHeight="1" spans="4:59" x14ac:dyDescent="0.25"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BA315" s="58"/>
      <c r="BB315" s="58"/>
      <c r="BC315" s="58"/>
      <c r="BG315" s="58"/>
    </row>
    <row r="316" ht="15.75" customHeight="1" spans="4:59" x14ac:dyDescent="0.25"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BA316" s="58"/>
      <c r="BB316" s="58"/>
      <c r="BC316" s="58"/>
      <c r="BG316" s="58"/>
    </row>
    <row r="317" ht="15.75" customHeight="1" spans="4:59" x14ac:dyDescent="0.25"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BA317" s="58"/>
      <c r="BB317" s="58"/>
      <c r="BC317" s="58"/>
      <c r="BG317" s="58"/>
    </row>
    <row r="318" ht="15.75" customHeight="1" spans="4:59" x14ac:dyDescent="0.25"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BA318" s="58"/>
      <c r="BB318" s="58"/>
      <c r="BC318" s="58"/>
      <c r="BG318" s="58"/>
    </row>
    <row r="319" ht="15.75" customHeight="1" spans="4:59" x14ac:dyDescent="0.25"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BA319" s="58"/>
      <c r="BB319" s="58"/>
      <c r="BC319" s="58"/>
      <c r="BG319" s="58"/>
    </row>
    <row r="320" ht="15.75" customHeight="1" spans="4:59" x14ac:dyDescent="0.25"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BA320" s="58"/>
      <c r="BB320" s="58"/>
      <c r="BC320" s="58"/>
      <c r="BG320" s="58"/>
    </row>
    <row r="321" ht="15.75" customHeight="1" spans="4:59" x14ac:dyDescent="0.25"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BA321" s="58"/>
      <c r="BB321" s="58"/>
      <c r="BC321" s="58"/>
      <c r="BG321" s="58"/>
    </row>
    <row r="322" ht="15.75" customHeight="1" spans="4:59" x14ac:dyDescent="0.25"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BA322" s="58"/>
      <c r="BB322" s="58"/>
      <c r="BC322" s="58"/>
      <c r="BG322" s="58"/>
    </row>
    <row r="323" ht="15.75" customHeight="1" spans="4:59" x14ac:dyDescent="0.25"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BA323" s="58"/>
      <c r="BB323" s="58"/>
      <c r="BC323" s="58"/>
      <c r="BG323" s="58"/>
    </row>
    <row r="324" ht="15.75" customHeight="1" spans="4:59" x14ac:dyDescent="0.25"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BA324" s="58"/>
      <c r="BB324" s="58"/>
      <c r="BC324" s="58"/>
      <c r="BG324" s="58"/>
    </row>
    <row r="325" ht="15.75" customHeight="1" spans="4:59" x14ac:dyDescent="0.25"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BA325" s="58"/>
      <c r="BB325" s="58"/>
      <c r="BC325" s="58"/>
      <c r="BG325" s="58"/>
    </row>
    <row r="326" ht="15.75" customHeight="1" spans="4:59" x14ac:dyDescent="0.25"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BA326" s="58"/>
      <c r="BB326" s="58"/>
      <c r="BC326" s="58"/>
      <c r="BG326" s="58"/>
    </row>
    <row r="327" ht="15.75" customHeight="1" spans="4:59" x14ac:dyDescent="0.25"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BA327" s="58"/>
      <c r="BB327" s="58"/>
      <c r="BC327" s="58"/>
      <c r="BG327" s="58"/>
    </row>
    <row r="328" ht="15.75" customHeight="1" spans="4:59" x14ac:dyDescent="0.25"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BA328" s="58"/>
      <c r="BB328" s="58"/>
      <c r="BC328" s="58"/>
      <c r="BG328" s="58"/>
    </row>
    <row r="329" ht="15.75" customHeight="1" spans="4:59" x14ac:dyDescent="0.25"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BA329" s="58"/>
      <c r="BB329" s="58"/>
      <c r="BC329" s="58"/>
      <c r="BG329" s="58"/>
    </row>
    <row r="330" ht="15.75" customHeight="1" spans="4:59" x14ac:dyDescent="0.25"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BA330" s="58"/>
      <c r="BB330" s="58"/>
      <c r="BC330" s="58"/>
      <c r="BG330" s="58"/>
    </row>
    <row r="331" ht="15.75" customHeight="1" spans="4:59" x14ac:dyDescent="0.25"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BA331" s="58"/>
      <c r="BB331" s="58"/>
      <c r="BC331" s="58"/>
      <c r="BG331" s="58"/>
    </row>
    <row r="332" ht="15.75" customHeight="1" spans="4:59" x14ac:dyDescent="0.25"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BA332" s="58"/>
      <c r="BB332" s="58"/>
      <c r="BC332" s="58"/>
      <c r="BG332" s="58"/>
    </row>
    <row r="333" ht="15.75" customHeight="1" spans="4:59" x14ac:dyDescent="0.25"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BA333" s="58"/>
      <c r="BB333" s="58"/>
      <c r="BC333" s="58"/>
      <c r="BG333" s="58"/>
    </row>
    <row r="334" ht="15.75" customHeight="1" spans="4:59" x14ac:dyDescent="0.25"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BA334" s="58"/>
      <c r="BB334" s="58"/>
      <c r="BC334" s="58"/>
      <c r="BG334" s="58"/>
    </row>
    <row r="335" ht="15.75" customHeight="1" spans="4:59" x14ac:dyDescent="0.25"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BA335" s="58"/>
      <c r="BB335" s="58"/>
      <c r="BC335" s="58"/>
      <c r="BG335" s="58"/>
    </row>
    <row r="336" ht="15.75" customHeight="1" spans="4:59" x14ac:dyDescent="0.25"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58"/>
      <c r="BA336" s="58"/>
      <c r="BB336" s="58"/>
      <c r="BC336" s="58"/>
      <c r="BG336" s="58"/>
    </row>
    <row r="337" ht="15.75" customHeight="1" spans="4:59" x14ac:dyDescent="0.25"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BA337" s="58"/>
      <c r="BB337" s="58"/>
      <c r="BC337" s="58"/>
      <c r="BG337" s="58"/>
    </row>
    <row r="338" ht="15.75" customHeight="1" spans="4:59" x14ac:dyDescent="0.25"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BA338" s="58"/>
      <c r="BB338" s="58"/>
      <c r="BC338" s="58"/>
      <c r="BG338" s="58"/>
    </row>
    <row r="339" ht="15.75" customHeight="1" spans="4:59" x14ac:dyDescent="0.25"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58"/>
      <c r="BA339" s="58"/>
      <c r="BB339" s="58"/>
      <c r="BC339" s="58"/>
      <c r="BG339" s="58"/>
    </row>
    <row r="340" ht="15.75" customHeight="1" spans="4:59" x14ac:dyDescent="0.25"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BA340" s="58"/>
      <c r="BB340" s="58"/>
      <c r="BC340" s="58"/>
      <c r="BG340" s="58"/>
    </row>
    <row r="341" ht="15.75" customHeight="1" spans="4:59" x14ac:dyDescent="0.25"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BA341" s="58"/>
      <c r="BB341" s="58"/>
      <c r="BC341" s="58"/>
      <c r="BG341" s="58"/>
    </row>
    <row r="342" ht="15.75" customHeight="1" spans="4:59" x14ac:dyDescent="0.25"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BA342" s="58"/>
      <c r="BB342" s="58"/>
      <c r="BC342" s="58"/>
      <c r="BG342" s="58"/>
    </row>
    <row r="343" ht="15.75" customHeight="1" spans="4:59" x14ac:dyDescent="0.25"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BA343" s="58"/>
      <c r="BB343" s="58"/>
      <c r="BC343" s="58"/>
      <c r="BG343" s="58"/>
    </row>
    <row r="344" ht="15.75" customHeight="1" spans="4:59" x14ac:dyDescent="0.25"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58"/>
      <c r="AP344" s="58"/>
      <c r="AQ344" s="58"/>
      <c r="AR344" s="58"/>
      <c r="AS344" s="58"/>
      <c r="BA344" s="58"/>
      <c r="BB344" s="58"/>
      <c r="BC344" s="58"/>
      <c r="BG344" s="58"/>
    </row>
    <row r="345" ht="15.75" customHeight="1" spans="4:59" x14ac:dyDescent="0.25"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BA345" s="58"/>
      <c r="BB345" s="58"/>
      <c r="BC345" s="58"/>
      <c r="BG345" s="58"/>
    </row>
    <row r="346" ht="15.75" customHeight="1" spans="4:59" x14ac:dyDescent="0.25"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  <c r="AS346" s="58"/>
      <c r="BA346" s="58"/>
      <c r="BB346" s="58"/>
      <c r="BC346" s="58"/>
      <c r="BG346" s="58"/>
    </row>
    <row r="347" ht="15.75" customHeight="1" spans="4:59" x14ac:dyDescent="0.25"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BA347" s="58"/>
      <c r="BB347" s="58"/>
      <c r="BC347" s="58"/>
      <c r="BG347" s="58"/>
    </row>
    <row r="348" ht="15.75" customHeight="1" spans="4:59" x14ac:dyDescent="0.25"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BA348" s="58"/>
      <c r="BB348" s="58"/>
      <c r="BC348" s="58"/>
      <c r="BG348" s="58"/>
    </row>
    <row r="349" ht="15.75" customHeight="1" spans="4:59" x14ac:dyDescent="0.25"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BA349" s="58"/>
      <c r="BB349" s="58"/>
      <c r="BC349" s="58"/>
      <c r="BG349" s="58"/>
    </row>
    <row r="350" ht="15.75" customHeight="1" spans="4:59" x14ac:dyDescent="0.25"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BA350" s="58"/>
      <c r="BB350" s="58"/>
      <c r="BC350" s="58"/>
      <c r="BG350" s="58"/>
    </row>
    <row r="351" ht="15.75" customHeight="1" spans="4:59" x14ac:dyDescent="0.25"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8"/>
      <c r="AI351" s="58"/>
      <c r="AJ351" s="58"/>
      <c r="AK351" s="58"/>
      <c r="AL351" s="58"/>
      <c r="AM351" s="58"/>
      <c r="AN351" s="58"/>
      <c r="AO351" s="58"/>
      <c r="AP351" s="58"/>
      <c r="AQ351" s="58"/>
      <c r="AR351" s="58"/>
      <c r="AS351" s="58"/>
      <c r="BA351" s="58"/>
      <c r="BB351" s="58"/>
      <c r="BC351" s="58"/>
      <c r="BG351" s="58"/>
    </row>
    <row r="352" ht="15.75" customHeight="1" spans="4:59" x14ac:dyDescent="0.25"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BA352" s="58"/>
      <c r="BB352" s="58"/>
      <c r="BC352" s="58"/>
      <c r="BG352" s="58"/>
    </row>
    <row r="353" ht="15.75" customHeight="1" spans="4:59" x14ac:dyDescent="0.25"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8"/>
      <c r="AH353" s="58"/>
      <c r="AI353" s="58"/>
      <c r="AJ353" s="58"/>
      <c r="AK353" s="58"/>
      <c r="AL353" s="58"/>
      <c r="AM353" s="58"/>
      <c r="AN353" s="58"/>
      <c r="AO353" s="58"/>
      <c r="AP353" s="58"/>
      <c r="AQ353" s="58"/>
      <c r="AR353" s="58"/>
      <c r="AS353" s="58"/>
      <c r="BA353" s="58"/>
      <c r="BB353" s="58"/>
      <c r="BC353" s="58"/>
      <c r="BG353" s="58"/>
    </row>
    <row r="354" ht="15.75" customHeight="1" spans="4:59" x14ac:dyDescent="0.25"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BA354" s="58"/>
      <c r="BB354" s="58"/>
      <c r="BC354" s="58"/>
      <c r="BG354" s="58"/>
    </row>
    <row r="355" ht="15.75" customHeight="1" spans="4:59" x14ac:dyDescent="0.25"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BA355" s="58"/>
      <c r="BB355" s="58"/>
      <c r="BC355" s="58"/>
      <c r="BG355" s="58"/>
    </row>
    <row r="356" ht="15.75" customHeight="1" spans="4:59" x14ac:dyDescent="0.25"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BA356" s="58"/>
      <c r="BB356" s="58"/>
      <c r="BC356" s="58"/>
      <c r="BG356" s="58"/>
    </row>
    <row r="357" ht="15.75" customHeight="1" spans="4:59" x14ac:dyDescent="0.25"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BA357" s="58"/>
      <c r="BB357" s="58"/>
      <c r="BC357" s="58"/>
      <c r="BG357" s="58"/>
    </row>
    <row r="358" ht="15.75" customHeight="1" spans="4:59" x14ac:dyDescent="0.25"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BA358" s="58"/>
      <c r="BB358" s="58"/>
      <c r="BC358" s="58"/>
      <c r="BG358" s="58"/>
    </row>
    <row r="359" ht="15.75" customHeight="1" spans="4:59" x14ac:dyDescent="0.25"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8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BA359" s="58"/>
      <c r="BB359" s="58"/>
      <c r="BC359" s="58"/>
      <c r="BG359" s="58"/>
    </row>
    <row r="360" ht="15.75" customHeight="1" spans="4:59" x14ac:dyDescent="0.25"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8"/>
      <c r="AH360" s="58"/>
      <c r="AI360" s="58"/>
      <c r="AJ360" s="58"/>
      <c r="AK360" s="58"/>
      <c r="AL360" s="58"/>
      <c r="AM360" s="58"/>
      <c r="AN360" s="58"/>
      <c r="AO360" s="58"/>
      <c r="AP360" s="58"/>
      <c r="AQ360" s="58"/>
      <c r="AR360" s="58"/>
      <c r="AS360" s="58"/>
      <c r="BA360" s="58"/>
      <c r="BB360" s="58"/>
      <c r="BC360" s="58"/>
      <c r="BG360" s="58"/>
    </row>
    <row r="361" ht="15.75" customHeight="1" spans="4:59" x14ac:dyDescent="0.25"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BA361" s="58"/>
      <c r="BB361" s="58"/>
      <c r="BC361" s="58"/>
      <c r="BG361" s="58"/>
    </row>
    <row r="362" ht="15.75" customHeight="1" spans="4:59" x14ac:dyDescent="0.25"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BA362" s="58"/>
      <c r="BB362" s="58"/>
      <c r="BC362" s="58"/>
      <c r="BG362" s="58"/>
    </row>
    <row r="363" ht="15.75" customHeight="1" spans="4:59" x14ac:dyDescent="0.25"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BA363" s="58"/>
      <c r="BB363" s="58"/>
      <c r="BC363" s="58"/>
      <c r="BG363" s="58"/>
    </row>
    <row r="364" ht="15.75" customHeight="1" spans="4:59" x14ac:dyDescent="0.25"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BA364" s="58"/>
      <c r="BB364" s="58"/>
      <c r="BC364" s="58"/>
      <c r="BG364" s="58"/>
    </row>
    <row r="365" ht="15.75" customHeight="1" spans="4:59" x14ac:dyDescent="0.25"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BA365" s="58"/>
      <c r="BB365" s="58"/>
      <c r="BC365" s="58"/>
      <c r="BG365" s="58"/>
    </row>
    <row r="366" ht="15.75" customHeight="1" spans="4:59" x14ac:dyDescent="0.25"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BA366" s="58"/>
      <c r="BB366" s="58"/>
      <c r="BC366" s="58"/>
      <c r="BG366" s="58"/>
    </row>
    <row r="367" ht="15.75" customHeight="1" spans="4:59" x14ac:dyDescent="0.25"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BA367" s="58"/>
      <c r="BB367" s="58"/>
      <c r="BC367" s="58"/>
      <c r="BG367" s="58"/>
    </row>
    <row r="368" ht="15.75" customHeight="1" spans="4:59" x14ac:dyDescent="0.25"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BA368" s="58"/>
      <c r="BB368" s="58"/>
      <c r="BC368" s="58"/>
      <c r="BG368" s="58"/>
    </row>
    <row r="369" ht="15.75" customHeight="1" spans="4:59" x14ac:dyDescent="0.25"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BA369" s="58"/>
      <c r="BB369" s="58"/>
      <c r="BC369" s="58"/>
      <c r="BG369" s="58"/>
    </row>
    <row r="370" ht="15.75" customHeight="1" spans="4:59" x14ac:dyDescent="0.25"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BA370" s="58"/>
      <c r="BB370" s="58"/>
      <c r="BC370" s="58"/>
      <c r="BG370" s="58"/>
    </row>
    <row r="371" ht="15.75" customHeight="1" spans="4:59" x14ac:dyDescent="0.25"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BA371" s="58"/>
      <c r="BB371" s="58"/>
      <c r="BC371" s="58"/>
      <c r="BG371" s="58"/>
    </row>
    <row r="372" ht="15.75" customHeight="1" spans="4:59" x14ac:dyDescent="0.25"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BA372" s="58"/>
      <c r="BB372" s="58"/>
      <c r="BC372" s="58"/>
      <c r="BG372" s="58"/>
    </row>
    <row r="373" ht="15.75" customHeight="1" spans="4:59" x14ac:dyDescent="0.25"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BA373" s="58"/>
      <c r="BB373" s="58"/>
      <c r="BC373" s="58"/>
      <c r="BG373" s="58"/>
    </row>
    <row r="374" ht="15.75" customHeight="1" spans="4:59" x14ac:dyDescent="0.25"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BA374" s="58"/>
      <c r="BB374" s="58"/>
      <c r="BC374" s="58"/>
      <c r="BG374" s="58"/>
    </row>
    <row r="375" ht="15.75" customHeight="1" spans="4:59" x14ac:dyDescent="0.25"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BA375" s="58"/>
      <c r="BB375" s="58"/>
      <c r="BC375" s="58"/>
      <c r="BG375" s="58"/>
    </row>
    <row r="376" ht="15.75" customHeight="1" spans="4:59" x14ac:dyDescent="0.25"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BA376" s="58"/>
      <c r="BB376" s="58"/>
      <c r="BC376" s="58"/>
      <c r="BG376" s="58"/>
    </row>
    <row r="377" ht="15.75" customHeight="1" spans="4:59" x14ac:dyDescent="0.25"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BA377" s="58"/>
      <c r="BB377" s="58"/>
      <c r="BC377" s="58"/>
      <c r="BG377" s="58"/>
    </row>
    <row r="378" ht="15.75" customHeight="1" spans="4:59" x14ac:dyDescent="0.25"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BA378" s="58"/>
      <c r="BB378" s="58"/>
      <c r="BC378" s="58"/>
      <c r="BG378" s="58"/>
    </row>
    <row r="379" ht="15.75" customHeight="1" spans="4:59" x14ac:dyDescent="0.25"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BA379" s="58"/>
      <c r="BB379" s="58"/>
      <c r="BC379" s="58"/>
      <c r="BG379" s="58"/>
    </row>
    <row r="380" ht="15.75" customHeight="1" spans="4:59" x14ac:dyDescent="0.25"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BA380" s="58"/>
      <c r="BB380" s="58"/>
      <c r="BC380" s="58"/>
      <c r="BG380" s="58"/>
    </row>
    <row r="381" ht="15.75" customHeight="1" spans="4:59" x14ac:dyDescent="0.25"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BA381" s="58"/>
      <c r="BB381" s="58"/>
      <c r="BC381" s="58"/>
      <c r="BG381" s="58"/>
    </row>
    <row r="382" ht="15.75" customHeight="1" spans="4:59" x14ac:dyDescent="0.25"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BA382" s="58"/>
      <c r="BB382" s="58"/>
      <c r="BC382" s="58"/>
      <c r="BG382" s="58"/>
    </row>
    <row r="383" ht="15.75" customHeight="1" spans="4:59" x14ac:dyDescent="0.25"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BA383" s="58"/>
      <c r="BB383" s="58"/>
      <c r="BC383" s="58"/>
      <c r="BG383" s="58"/>
    </row>
    <row r="384" ht="15.75" customHeight="1" spans="4:59" x14ac:dyDescent="0.25"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BA384" s="58"/>
      <c r="BB384" s="58"/>
      <c r="BC384" s="58"/>
      <c r="BG384" s="58"/>
    </row>
    <row r="385" ht="15.75" customHeight="1" spans="4:59" x14ac:dyDescent="0.25"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BA385" s="58"/>
      <c r="BB385" s="58"/>
      <c r="BC385" s="58"/>
      <c r="BG385" s="58"/>
    </row>
    <row r="386" ht="15.75" customHeight="1" spans="4:59" x14ac:dyDescent="0.25"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BA386" s="58"/>
      <c r="BB386" s="58"/>
      <c r="BC386" s="58"/>
      <c r="BG386" s="58"/>
    </row>
    <row r="387" ht="15.75" customHeight="1" spans="4:59" x14ac:dyDescent="0.25"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BA387" s="58"/>
      <c r="BB387" s="58"/>
      <c r="BC387" s="58"/>
      <c r="BG387" s="58"/>
    </row>
    <row r="388" ht="15.75" customHeight="1" spans="4:59" x14ac:dyDescent="0.25"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BA388" s="58"/>
      <c r="BB388" s="58"/>
      <c r="BC388" s="58"/>
      <c r="BG388" s="58"/>
    </row>
    <row r="389" ht="15.75" customHeight="1" spans="4:59" x14ac:dyDescent="0.25"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BA389" s="58"/>
      <c r="BB389" s="58"/>
      <c r="BC389" s="58"/>
      <c r="BG389" s="58"/>
    </row>
    <row r="390" ht="15.75" customHeight="1" spans="4:59" x14ac:dyDescent="0.25"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BA390" s="58"/>
      <c r="BB390" s="58"/>
      <c r="BC390" s="58"/>
      <c r="BG390" s="58"/>
    </row>
    <row r="391" ht="15.75" customHeight="1" spans="4:59" x14ac:dyDescent="0.25"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BA391" s="58"/>
      <c r="BB391" s="58"/>
      <c r="BC391" s="58"/>
      <c r="BG391" s="58"/>
    </row>
    <row r="392" ht="15.75" customHeight="1" spans="4:59" x14ac:dyDescent="0.25"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BA392" s="58"/>
      <c r="BB392" s="58"/>
      <c r="BC392" s="58"/>
      <c r="BG392" s="58"/>
    </row>
    <row r="393" ht="15.75" customHeight="1" spans="4:59" x14ac:dyDescent="0.25"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BA393" s="58"/>
      <c r="BB393" s="58"/>
      <c r="BC393" s="58"/>
      <c r="BG393" s="58"/>
    </row>
    <row r="394" ht="15.75" customHeight="1" spans="4:59" x14ac:dyDescent="0.25"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BA394" s="58"/>
      <c r="BB394" s="58"/>
      <c r="BC394" s="58"/>
      <c r="BG394" s="58"/>
    </row>
    <row r="395" ht="15.75" customHeight="1" spans="4:59" x14ac:dyDescent="0.25"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BA395" s="58"/>
      <c r="BB395" s="58"/>
      <c r="BC395" s="58"/>
      <c r="BG395" s="58"/>
    </row>
    <row r="396" ht="15.75" customHeight="1" spans="4:59" x14ac:dyDescent="0.25"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BA396" s="58"/>
      <c r="BB396" s="58"/>
      <c r="BC396" s="58"/>
      <c r="BG396" s="58"/>
    </row>
    <row r="397" ht="15.75" customHeight="1" spans="4:59" x14ac:dyDescent="0.25"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BA397" s="58"/>
      <c r="BB397" s="58"/>
      <c r="BC397" s="58"/>
      <c r="BG397" s="58"/>
    </row>
    <row r="398" ht="15.75" customHeight="1" spans="4:59" x14ac:dyDescent="0.25"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BA398" s="58"/>
      <c r="BB398" s="58"/>
      <c r="BC398" s="58"/>
      <c r="BG398" s="58"/>
    </row>
    <row r="399" ht="15.75" customHeight="1" spans="4:59" x14ac:dyDescent="0.25"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BA399" s="58"/>
      <c r="BB399" s="58"/>
      <c r="BC399" s="58"/>
      <c r="BG399" s="58"/>
    </row>
    <row r="400" ht="15.75" customHeight="1" spans="4:59" x14ac:dyDescent="0.25"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BA400" s="58"/>
      <c r="BB400" s="58"/>
      <c r="BC400" s="58"/>
      <c r="BG400" s="58"/>
    </row>
    <row r="401" ht="15.75" customHeight="1" spans="4:59" x14ac:dyDescent="0.25"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BA401" s="58"/>
      <c r="BB401" s="58"/>
      <c r="BC401" s="58"/>
      <c r="BG401" s="58"/>
    </row>
    <row r="402" ht="15.75" customHeight="1" spans="4:59" x14ac:dyDescent="0.25"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BA402" s="58"/>
      <c r="BB402" s="58"/>
      <c r="BC402" s="58"/>
      <c r="BG402" s="58"/>
    </row>
    <row r="403" ht="15.75" customHeight="1" spans="4:59" x14ac:dyDescent="0.25"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BA403" s="58"/>
      <c r="BB403" s="58"/>
      <c r="BC403" s="58"/>
      <c r="BG403" s="58"/>
    </row>
    <row r="404" ht="15.75" customHeight="1" spans="4:59" x14ac:dyDescent="0.25"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BA404" s="58"/>
      <c r="BB404" s="58"/>
      <c r="BC404" s="58"/>
      <c r="BG404" s="58"/>
    </row>
    <row r="405" ht="15.75" customHeight="1" spans="4:59" x14ac:dyDescent="0.25"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BA405" s="58"/>
      <c r="BB405" s="58"/>
      <c r="BC405" s="58"/>
      <c r="BG405" s="58"/>
    </row>
    <row r="406" ht="15.75" customHeight="1" spans="4:59" x14ac:dyDescent="0.25"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BA406" s="58"/>
      <c r="BB406" s="58"/>
      <c r="BC406" s="58"/>
      <c r="BG406" s="58"/>
    </row>
    <row r="407" ht="15.75" customHeight="1" spans="4:59" x14ac:dyDescent="0.25"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BA407" s="58"/>
      <c r="BB407" s="58"/>
      <c r="BC407" s="58"/>
      <c r="BG407" s="58"/>
    </row>
    <row r="408" ht="15.75" customHeight="1" spans="4:59" x14ac:dyDescent="0.25"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BA408" s="58"/>
      <c r="BB408" s="58"/>
      <c r="BC408" s="58"/>
      <c r="BG408" s="58"/>
    </row>
    <row r="409" ht="15.75" customHeight="1" spans="4:59" x14ac:dyDescent="0.25"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BA409" s="58"/>
      <c r="BB409" s="58"/>
      <c r="BC409" s="58"/>
      <c r="BG409" s="58"/>
    </row>
    <row r="410" ht="15.75" customHeight="1" spans="4:59" x14ac:dyDescent="0.25"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BA410" s="58"/>
      <c r="BB410" s="58"/>
      <c r="BC410" s="58"/>
      <c r="BG410" s="58"/>
    </row>
    <row r="411" ht="15.75" customHeight="1" spans="4:59" x14ac:dyDescent="0.25"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8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BA411" s="58"/>
      <c r="BB411" s="58"/>
      <c r="BC411" s="58"/>
      <c r="BG411" s="58"/>
    </row>
    <row r="412" ht="15.75" customHeight="1" spans="4:59" x14ac:dyDescent="0.25"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BA412" s="58"/>
      <c r="BB412" s="58"/>
      <c r="BC412" s="58"/>
      <c r="BG412" s="58"/>
    </row>
    <row r="413" ht="15.75" customHeight="1" spans="4:59" x14ac:dyDescent="0.25"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BA413" s="58"/>
      <c r="BB413" s="58"/>
      <c r="BC413" s="58"/>
      <c r="BG413" s="58"/>
    </row>
    <row r="414" ht="15.75" customHeight="1" spans="4:59" x14ac:dyDescent="0.25"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BA414" s="58"/>
      <c r="BB414" s="58"/>
      <c r="BC414" s="58"/>
      <c r="BG414" s="58"/>
    </row>
    <row r="415" ht="15.75" customHeight="1" spans="4:59" x14ac:dyDescent="0.25"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BA415" s="58"/>
      <c r="BB415" s="58"/>
      <c r="BC415" s="58"/>
      <c r="BG415" s="58"/>
    </row>
    <row r="416" ht="15.75" customHeight="1" spans="4:59" x14ac:dyDescent="0.25"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BA416" s="58"/>
      <c r="BB416" s="58"/>
      <c r="BC416" s="58"/>
      <c r="BG416" s="58"/>
    </row>
    <row r="417" ht="15.75" customHeight="1" spans="4:59" x14ac:dyDescent="0.25"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8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BA417" s="58"/>
      <c r="BB417" s="58"/>
      <c r="BC417" s="58"/>
      <c r="BG417" s="58"/>
    </row>
    <row r="418" ht="15.75" customHeight="1" spans="4:59" x14ac:dyDescent="0.25"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BA418" s="58"/>
      <c r="BB418" s="58"/>
      <c r="BC418" s="58"/>
      <c r="BG418" s="58"/>
    </row>
    <row r="419" ht="15.75" customHeight="1" spans="4:59" x14ac:dyDescent="0.25"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BA419" s="58"/>
      <c r="BB419" s="58"/>
      <c r="BC419" s="58"/>
      <c r="BG419" s="58"/>
    </row>
    <row r="420" ht="15.75" customHeight="1" spans="4:59" x14ac:dyDescent="0.25"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BA420" s="58"/>
      <c r="BB420" s="58"/>
      <c r="BC420" s="58"/>
      <c r="BG420" s="58"/>
    </row>
    <row r="421" ht="15.75" customHeight="1" spans="4:59" x14ac:dyDescent="0.25"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BA421" s="58"/>
      <c r="BB421" s="58"/>
      <c r="BC421" s="58"/>
      <c r="BG421" s="58"/>
    </row>
    <row r="422" ht="15.75" customHeight="1" spans="4:59" x14ac:dyDescent="0.25"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BA422" s="58"/>
      <c r="BB422" s="58"/>
      <c r="BC422" s="58"/>
      <c r="BG422" s="58"/>
    </row>
    <row r="423" ht="15.75" customHeight="1" spans="4:59" x14ac:dyDescent="0.25"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BA423" s="58"/>
      <c r="BB423" s="58"/>
      <c r="BC423" s="58"/>
      <c r="BG423" s="58"/>
    </row>
    <row r="424" ht="15.75" customHeight="1" spans="4:59" x14ac:dyDescent="0.25"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BA424" s="58"/>
      <c r="BB424" s="58"/>
      <c r="BC424" s="58"/>
      <c r="BG424" s="58"/>
    </row>
    <row r="425" ht="15.75" customHeight="1" spans="4:59" x14ac:dyDescent="0.25"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BA425" s="58"/>
      <c r="BB425" s="58"/>
      <c r="BC425" s="58"/>
      <c r="BG425" s="58"/>
    </row>
    <row r="426" ht="15.75" customHeight="1" spans="4:59" x14ac:dyDescent="0.25"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BA426" s="58"/>
      <c r="BB426" s="58"/>
      <c r="BC426" s="58"/>
      <c r="BG426" s="58"/>
    </row>
    <row r="427" ht="15.75" customHeight="1" spans="4:59" x14ac:dyDescent="0.25"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BA427" s="58"/>
      <c r="BB427" s="58"/>
      <c r="BC427" s="58"/>
      <c r="BG427" s="58"/>
    </row>
    <row r="428" ht="15.75" customHeight="1" spans="4:59" x14ac:dyDescent="0.25"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BA428" s="58"/>
      <c r="BB428" s="58"/>
      <c r="BC428" s="58"/>
      <c r="BG428" s="58"/>
    </row>
    <row r="429" ht="15.75" customHeight="1" spans="4:59" x14ac:dyDescent="0.25"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BA429" s="58"/>
      <c r="BB429" s="58"/>
      <c r="BC429" s="58"/>
      <c r="BG429" s="58"/>
    </row>
    <row r="430" ht="15.75" customHeight="1" spans="4:59" x14ac:dyDescent="0.25"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BA430" s="58"/>
      <c r="BB430" s="58"/>
      <c r="BC430" s="58"/>
      <c r="BG430" s="58"/>
    </row>
    <row r="431" ht="15.75" customHeight="1" spans="4:59" x14ac:dyDescent="0.25"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BA431" s="58"/>
      <c r="BB431" s="58"/>
      <c r="BC431" s="58"/>
      <c r="BG431" s="58"/>
    </row>
    <row r="432" ht="15.75" customHeight="1" spans="4:59" x14ac:dyDescent="0.25"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BA432" s="58"/>
      <c r="BB432" s="58"/>
      <c r="BC432" s="58"/>
      <c r="BG432" s="58"/>
    </row>
    <row r="433" ht="15.75" customHeight="1" spans="4:59" x14ac:dyDescent="0.25"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BA433" s="58"/>
      <c r="BB433" s="58"/>
      <c r="BC433" s="58"/>
      <c r="BG433" s="58"/>
    </row>
    <row r="434" ht="15.75" customHeight="1" spans="4:59" x14ac:dyDescent="0.25"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BA434" s="58"/>
      <c r="BB434" s="58"/>
      <c r="BC434" s="58"/>
      <c r="BG434" s="58"/>
    </row>
    <row r="435" ht="15.75" customHeight="1" spans="4:59" x14ac:dyDescent="0.25"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BA435" s="58"/>
      <c r="BB435" s="58"/>
      <c r="BC435" s="58"/>
      <c r="BG435" s="58"/>
    </row>
    <row r="436" ht="15.75" customHeight="1" spans="4:59" x14ac:dyDescent="0.25"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BA436" s="58"/>
      <c r="BB436" s="58"/>
      <c r="BC436" s="58"/>
      <c r="BG436" s="58"/>
    </row>
    <row r="437" ht="15.75" customHeight="1" spans="4:59" x14ac:dyDescent="0.25"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BA437" s="58"/>
      <c r="BB437" s="58"/>
      <c r="BC437" s="58"/>
      <c r="BG437" s="58"/>
    </row>
    <row r="438" ht="15.75" customHeight="1" spans="4:59" x14ac:dyDescent="0.25"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BA438" s="58"/>
      <c r="BB438" s="58"/>
      <c r="BC438" s="58"/>
      <c r="BG438" s="58"/>
    </row>
    <row r="439" ht="15.75" customHeight="1" spans="4:59" x14ac:dyDescent="0.25"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BA439" s="58"/>
      <c r="BB439" s="58"/>
      <c r="BC439" s="58"/>
      <c r="BG439" s="58"/>
    </row>
    <row r="440" ht="15.75" customHeight="1" spans="4:59" x14ac:dyDescent="0.25"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BA440" s="58"/>
      <c r="BB440" s="58"/>
      <c r="BC440" s="58"/>
      <c r="BG440" s="58"/>
    </row>
    <row r="441" ht="15.75" customHeight="1" spans="4:59" x14ac:dyDescent="0.25"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BA441" s="58"/>
      <c r="BB441" s="58"/>
      <c r="BC441" s="58"/>
      <c r="BG441" s="58"/>
    </row>
    <row r="442" ht="15.75" customHeight="1" spans="4:59" x14ac:dyDescent="0.25"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BA442" s="58"/>
      <c r="BB442" s="58"/>
      <c r="BC442" s="58"/>
      <c r="BG442" s="58"/>
    </row>
    <row r="443" ht="15.75" customHeight="1" spans="4:59" x14ac:dyDescent="0.25"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BA443" s="58"/>
      <c r="BB443" s="58"/>
      <c r="BC443" s="58"/>
      <c r="BG443" s="58"/>
    </row>
    <row r="444" ht="15.75" customHeight="1" spans="4:59" x14ac:dyDescent="0.25"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BA444" s="58"/>
      <c r="BB444" s="58"/>
      <c r="BC444" s="58"/>
      <c r="BG444" s="58"/>
    </row>
    <row r="445" ht="15.75" customHeight="1" spans="4:59" x14ac:dyDescent="0.25"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BA445" s="58"/>
      <c r="BB445" s="58"/>
      <c r="BC445" s="58"/>
      <c r="BG445" s="58"/>
    </row>
    <row r="446" ht="15.75" customHeight="1" spans="4:59" x14ac:dyDescent="0.25"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BA446" s="58"/>
      <c r="BB446" s="58"/>
      <c r="BC446" s="58"/>
      <c r="BG446" s="58"/>
    </row>
    <row r="447" ht="15.75" customHeight="1" spans="4:59" x14ac:dyDescent="0.25"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BA447" s="58"/>
      <c r="BB447" s="58"/>
      <c r="BC447" s="58"/>
      <c r="BG447" s="58"/>
    </row>
    <row r="448" ht="15.75" customHeight="1" spans="4:59" x14ac:dyDescent="0.25"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BA448" s="58"/>
      <c r="BB448" s="58"/>
      <c r="BC448" s="58"/>
      <c r="BG448" s="58"/>
    </row>
    <row r="449" ht="15.75" customHeight="1" spans="4:59" x14ac:dyDescent="0.25"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BA449" s="58"/>
      <c r="BB449" s="58"/>
      <c r="BC449" s="58"/>
      <c r="BG449" s="58"/>
    </row>
    <row r="450" ht="15.75" customHeight="1" spans="4:59" x14ac:dyDescent="0.25"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BA450" s="58"/>
      <c r="BB450" s="58"/>
      <c r="BC450" s="58"/>
      <c r="BG450" s="58"/>
    </row>
    <row r="451" ht="15.75" customHeight="1" spans="4:59" x14ac:dyDescent="0.25"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BA451" s="58"/>
      <c r="BB451" s="58"/>
      <c r="BC451" s="58"/>
      <c r="BG451" s="58"/>
    </row>
    <row r="452" ht="15.75" customHeight="1" spans="4:59" x14ac:dyDescent="0.25"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BA452" s="58"/>
      <c r="BB452" s="58"/>
      <c r="BC452" s="58"/>
      <c r="BG452" s="58"/>
    </row>
    <row r="453" ht="15.75" customHeight="1" spans="4:59" x14ac:dyDescent="0.25"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BA453" s="58"/>
      <c r="BB453" s="58"/>
      <c r="BC453" s="58"/>
      <c r="BG453" s="58"/>
    </row>
    <row r="454" ht="15.75" customHeight="1" spans="4:59" x14ac:dyDescent="0.25"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BA454" s="58"/>
      <c r="BB454" s="58"/>
      <c r="BC454" s="58"/>
      <c r="BG454" s="58"/>
    </row>
    <row r="455" ht="15.75" customHeight="1" spans="4:59" x14ac:dyDescent="0.25"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BA455" s="58"/>
      <c r="BB455" s="58"/>
      <c r="BC455" s="58"/>
      <c r="BG455" s="58"/>
    </row>
    <row r="456" ht="15.75" customHeight="1" spans="4:59" x14ac:dyDescent="0.25"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BA456" s="58"/>
      <c r="BB456" s="58"/>
      <c r="BC456" s="58"/>
      <c r="BG456" s="58"/>
    </row>
    <row r="457" ht="15.75" customHeight="1" spans="4:59" x14ac:dyDescent="0.25"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BA457" s="58"/>
      <c r="BB457" s="58"/>
      <c r="BC457" s="58"/>
      <c r="BG457" s="58"/>
    </row>
    <row r="458" ht="15.75" customHeight="1" spans="4:59" x14ac:dyDescent="0.25"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BA458" s="58"/>
      <c r="BB458" s="58"/>
      <c r="BC458" s="58"/>
      <c r="BG458" s="58"/>
    </row>
    <row r="459" ht="15.75" customHeight="1" spans="4:59" x14ac:dyDescent="0.25"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BA459" s="58"/>
      <c r="BB459" s="58"/>
      <c r="BC459" s="58"/>
      <c r="BG459" s="58"/>
    </row>
    <row r="460" ht="15.75" customHeight="1" spans="4:59" x14ac:dyDescent="0.25"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BA460" s="58"/>
      <c r="BB460" s="58"/>
      <c r="BC460" s="58"/>
      <c r="BG460" s="58"/>
    </row>
    <row r="461" ht="15.75" customHeight="1" spans="4:59" x14ac:dyDescent="0.25"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BA461" s="58"/>
      <c r="BB461" s="58"/>
      <c r="BC461" s="58"/>
      <c r="BG461" s="58"/>
    </row>
    <row r="462" ht="15.75" customHeight="1" spans="4:59" x14ac:dyDescent="0.25"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BA462" s="58"/>
      <c r="BB462" s="58"/>
      <c r="BC462" s="58"/>
      <c r="BG462" s="58"/>
    </row>
    <row r="463" ht="15.75" customHeight="1" spans="4:59" x14ac:dyDescent="0.25"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BA463" s="58"/>
      <c r="BB463" s="58"/>
      <c r="BC463" s="58"/>
      <c r="BG463" s="58"/>
    </row>
    <row r="464" ht="15.75" customHeight="1" spans="4:59" x14ac:dyDescent="0.25"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BA464" s="58"/>
      <c r="BB464" s="58"/>
      <c r="BC464" s="58"/>
      <c r="BG464" s="58"/>
    </row>
    <row r="465" ht="15.75" customHeight="1" spans="4:59" x14ac:dyDescent="0.25"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BA465" s="58"/>
      <c r="BB465" s="58"/>
      <c r="BC465" s="58"/>
      <c r="BG465" s="58"/>
    </row>
    <row r="466" ht="15.75" customHeight="1" spans="4:59" x14ac:dyDescent="0.25"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BA466" s="58"/>
      <c r="BB466" s="58"/>
      <c r="BC466" s="58"/>
      <c r="BG466" s="58"/>
    </row>
    <row r="467" ht="15.75" customHeight="1" spans="4:59" x14ac:dyDescent="0.25"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BA467" s="58"/>
      <c r="BB467" s="58"/>
      <c r="BC467" s="58"/>
      <c r="BG467" s="58"/>
    </row>
    <row r="468" ht="15.75" customHeight="1" spans="4:59" x14ac:dyDescent="0.25"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BA468" s="58"/>
      <c r="BB468" s="58"/>
      <c r="BC468" s="58"/>
      <c r="BG468" s="58"/>
    </row>
    <row r="469" ht="15.75" customHeight="1" spans="4:59" x14ac:dyDescent="0.25"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BA469" s="58"/>
      <c r="BB469" s="58"/>
      <c r="BC469" s="58"/>
      <c r="BG469" s="58"/>
    </row>
    <row r="470" ht="15.75" customHeight="1" spans="4:59" x14ac:dyDescent="0.25"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BA470" s="58"/>
      <c r="BB470" s="58"/>
      <c r="BC470" s="58"/>
      <c r="BG470" s="58"/>
    </row>
    <row r="471" ht="15.75" customHeight="1" spans="4:59" x14ac:dyDescent="0.25"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BA471" s="58"/>
      <c r="BB471" s="58"/>
      <c r="BC471" s="58"/>
      <c r="BG471" s="58"/>
    </row>
    <row r="472" ht="15.75" customHeight="1" spans="4:59" x14ac:dyDescent="0.25"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BA472" s="58"/>
      <c r="BB472" s="58"/>
      <c r="BC472" s="58"/>
      <c r="BG472" s="58"/>
    </row>
    <row r="473" ht="15.75" customHeight="1" spans="4:59" x14ac:dyDescent="0.25"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BA473" s="58"/>
      <c r="BB473" s="58"/>
      <c r="BC473" s="58"/>
      <c r="BG473" s="58"/>
    </row>
    <row r="474" ht="15.75" customHeight="1" spans="4:59" x14ac:dyDescent="0.25"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BA474" s="58"/>
      <c r="BB474" s="58"/>
      <c r="BC474" s="58"/>
      <c r="BG474" s="58"/>
    </row>
    <row r="475" ht="15.75" customHeight="1" spans="4:59" x14ac:dyDescent="0.25"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BA475" s="58"/>
      <c r="BB475" s="58"/>
      <c r="BC475" s="58"/>
      <c r="BG475" s="58"/>
    </row>
    <row r="476" ht="15.75" customHeight="1" spans="4:59" x14ac:dyDescent="0.25"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BA476" s="58"/>
      <c r="BB476" s="58"/>
      <c r="BC476" s="58"/>
      <c r="BG476" s="58"/>
    </row>
    <row r="477" ht="15.75" customHeight="1" spans="4:59" x14ac:dyDescent="0.25"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BA477" s="58"/>
      <c r="BB477" s="58"/>
      <c r="BC477" s="58"/>
      <c r="BG477" s="58"/>
    </row>
    <row r="478" ht="15.75" customHeight="1" spans="4:59" x14ac:dyDescent="0.25"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BA478" s="58"/>
      <c r="BB478" s="58"/>
      <c r="BC478" s="58"/>
      <c r="BG478" s="58"/>
    </row>
    <row r="479" ht="15.75" customHeight="1" spans="4:59" x14ac:dyDescent="0.25"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BA479" s="58"/>
      <c r="BB479" s="58"/>
      <c r="BC479" s="58"/>
      <c r="BG479" s="58"/>
    </row>
    <row r="480" ht="15.75" customHeight="1" spans="4:59" x14ac:dyDescent="0.25"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BA480" s="58"/>
      <c r="BB480" s="58"/>
      <c r="BC480" s="58"/>
      <c r="BG480" s="58"/>
    </row>
    <row r="481" ht="15.75" customHeight="1" spans="4:59" x14ac:dyDescent="0.25"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BA481" s="58"/>
      <c r="BB481" s="58"/>
      <c r="BC481" s="58"/>
      <c r="BG481" s="58"/>
    </row>
    <row r="482" ht="15.75" customHeight="1" spans="4:59" x14ac:dyDescent="0.25"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BA482" s="58"/>
      <c r="BB482" s="58"/>
      <c r="BC482" s="58"/>
      <c r="BG482" s="58"/>
    </row>
    <row r="483" ht="15.75" customHeight="1" spans="4:59" x14ac:dyDescent="0.25"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BA483" s="58"/>
      <c r="BB483" s="58"/>
      <c r="BC483" s="58"/>
      <c r="BG483" s="58"/>
    </row>
    <row r="484" ht="15.75" customHeight="1" spans="4:59" x14ac:dyDescent="0.25"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BA484" s="58"/>
      <c r="BB484" s="58"/>
      <c r="BC484" s="58"/>
      <c r="BG484" s="58"/>
    </row>
    <row r="485" ht="15.75" customHeight="1" spans="4:59" x14ac:dyDescent="0.25"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BA485" s="58"/>
      <c r="BB485" s="58"/>
      <c r="BC485" s="58"/>
      <c r="BG485" s="58"/>
    </row>
    <row r="486" ht="15.75" customHeight="1" spans="4:59" x14ac:dyDescent="0.25"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BA486" s="58"/>
      <c r="BB486" s="58"/>
      <c r="BC486" s="58"/>
      <c r="BG486" s="58"/>
    </row>
    <row r="487" ht="15.75" customHeight="1" spans="4:59" x14ac:dyDescent="0.25"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BA487" s="58"/>
      <c r="BB487" s="58"/>
      <c r="BC487" s="58"/>
      <c r="BG487" s="58"/>
    </row>
    <row r="488" ht="15.75" customHeight="1" spans="4:59" x14ac:dyDescent="0.25"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BA488" s="58"/>
      <c r="BB488" s="58"/>
      <c r="BC488" s="58"/>
      <c r="BG488" s="58"/>
    </row>
    <row r="489" ht="15.75" customHeight="1" spans="4:59" x14ac:dyDescent="0.25"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BA489" s="58"/>
      <c r="BB489" s="58"/>
      <c r="BC489" s="58"/>
      <c r="BG489" s="58"/>
    </row>
    <row r="490" ht="15.75" customHeight="1" spans="4:59" x14ac:dyDescent="0.25"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BA490" s="58"/>
      <c r="BB490" s="58"/>
      <c r="BC490" s="58"/>
      <c r="BG490" s="58"/>
    </row>
    <row r="491" ht="15.75" customHeight="1" spans="4:59" x14ac:dyDescent="0.25"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BA491" s="58"/>
      <c r="BB491" s="58"/>
      <c r="BC491" s="58"/>
      <c r="BG491" s="58"/>
    </row>
    <row r="492" ht="15.75" customHeight="1" spans="4:59" x14ac:dyDescent="0.25"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BA492" s="58"/>
      <c r="BB492" s="58"/>
      <c r="BC492" s="58"/>
      <c r="BG492" s="58"/>
    </row>
    <row r="493" ht="15.75" customHeight="1" spans="4:59" x14ac:dyDescent="0.25"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BA493" s="58"/>
      <c r="BB493" s="58"/>
      <c r="BC493" s="58"/>
      <c r="BG493" s="58"/>
    </row>
    <row r="494" ht="15.75" customHeight="1" spans="4:59" x14ac:dyDescent="0.25"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BA494" s="58"/>
      <c r="BB494" s="58"/>
      <c r="BC494" s="58"/>
      <c r="BG494" s="58"/>
    </row>
    <row r="495" ht="15.75" customHeight="1" spans="4:59" x14ac:dyDescent="0.25"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BA495" s="58"/>
      <c r="BB495" s="58"/>
      <c r="BC495" s="58"/>
      <c r="BG495" s="58"/>
    </row>
    <row r="496" ht="15.75" customHeight="1" spans="4:59" x14ac:dyDescent="0.25"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BA496" s="58"/>
      <c r="BB496" s="58"/>
      <c r="BC496" s="58"/>
      <c r="BG496" s="58"/>
    </row>
    <row r="497" ht="15.75" customHeight="1" spans="4:59" x14ac:dyDescent="0.25"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BA497" s="58"/>
      <c r="BB497" s="58"/>
      <c r="BC497" s="58"/>
      <c r="BG497" s="58"/>
    </row>
    <row r="498" ht="15.75" customHeight="1" spans="4:59" x14ac:dyDescent="0.25"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BA498" s="58"/>
      <c r="BB498" s="58"/>
      <c r="BC498" s="58"/>
      <c r="BG498" s="58"/>
    </row>
    <row r="499" ht="15.75" customHeight="1" spans="4:59" x14ac:dyDescent="0.25"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BA499" s="58"/>
      <c r="BB499" s="58"/>
      <c r="BC499" s="58"/>
      <c r="BG499" s="58"/>
    </row>
    <row r="500" ht="15.75" customHeight="1" spans="4:59" x14ac:dyDescent="0.25"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BA500" s="58"/>
      <c r="BB500" s="58"/>
      <c r="BC500" s="58"/>
      <c r="BG500" s="58"/>
    </row>
    <row r="501" ht="15.75" customHeight="1" spans="4:59" x14ac:dyDescent="0.25"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BA501" s="58"/>
      <c r="BB501" s="58"/>
      <c r="BC501" s="58"/>
      <c r="BG501" s="58"/>
    </row>
    <row r="502" ht="15.75" customHeight="1" spans="4:59" x14ac:dyDescent="0.25"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BA502" s="58"/>
      <c r="BB502" s="58"/>
      <c r="BC502" s="58"/>
      <c r="BG502" s="58"/>
    </row>
    <row r="503" ht="15.75" customHeight="1" spans="4:59" x14ac:dyDescent="0.25"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BA503" s="58"/>
      <c r="BB503" s="58"/>
      <c r="BC503" s="58"/>
      <c r="BG503" s="58"/>
    </row>
    <row r="504" ht="15.75" customHeight="1" spans="4:59" x14ac:dyDescent="0.25"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BA504" s="58"/>
      <c r="BB504" s="58"/>
      <c r="BC504" s="58"/>
      <c r="BG504" s="58"/>
    </row>
    <row r="505" ht="15.75" customHeight="1" spans="4:59" x14ac:dyDescent="0.25"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BA505" s="58"/>
      <c r="BB505" s="58"/>
      <c r="BC505" s="58"/>
      <c r="BG505" s="58"/>
    </row>
    <row r="506" ht="15.75" customHeight="1" spans="4:59" x14ac:dyDescent="0.25"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BA506" s="58"/>
      <c r="BB506" s="58"/>
      <c r="BC506" s="58"/>
      <c r="BG506" s="58"/>
    </row>
    <row r="507" ht="15.75" customHeight="1" spans="4:59" x14ac:dyDescent="0.25"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BA507" s="58"/>
      <c r="BB507" s="58"/>
      <c r="BC507" s="58"/>
      <c r="BG507" s="58"/>
    </row>
    <row r="508" ht="15.75" customHeight="1" spans="4:59" x14ac:dyDescent="0.25"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BA508" s="58"/>
      <c r="BB508" s="58"/>
      <c r="BC508" s="58"/>
      <c r="BG508" s="58"/>
    </row>
    <row r="509" ht="15.75" customHeight="1" spans="4:59" x14ac:dyDescent="0.25"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BA509" s="58"/>
      <c r="BB509" s="58"/>
      <c r="BC509" s="58"/>
      <c r="BG509" s="58"/>
    </row>
    <row r="510" ht="15.75" customHeight="1" spans="4:59" x14ac:dyDescent="0.25"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BA510" s="58"/>
      <c r="BB510" s="58"/>
      <c r="BC510" s="58"/>
      <c r="BG510" s="58"/>
    </row>
    <row r="511" ht="15.75" customHeight="1" spans="4:59" x14ac:dyDescent="0.25"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BA511" s="58"/>
      <c r="BB511" s="58"/>
      <c r="BC511" s="58"/>
      <c r="BG511" s="58"/>
    </row>
    <row r="512" ht="15.75" customHeight="1" spans="4:59" x14ac:dyDescent="0.25"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BA512" s="58"/>
      <c r="BB512" s="58"/>
      <c r="BC512" s="58"/>
      <c r="BG512" s="58"/>
    </row>
    <row r="513" ht="15.75" customHeight="1" spans="4:59" x14ac:dyDescent="0.25"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BA513" s="58"/>
      <c r="BB513" s="58"/>
      <c r="BC513" s="58"/>
      <c r="BG513" s="58"/>
    </row>
    <row r="514" ht="15.75" customHeight="1" spans="4:59" x14ac:dyDescent="0.25"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BA514" s="58"/>
      <c r="BB514" s="58"/>
      <c r="BC514" s="58"/>
      <c r="BG514" s="58"/>
    </row>
    <row r="515" ht="15.75" customHeight="1" spans="4:59" x14ac:dyDescent="0.25"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BA515" s="58"/>
      <c r="BB515" s="58"/>
      <c r="BC515" s="58"/>
      <c r="BG515" s="58"/>
    </row>
    <row r="516" ht="15.75" customHeight="1" spans="4:59" x14ac:dyDescent="0.25"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BA516" s="58"/>
      <c r="BB516" s="58"/>
      <c r="BC516" s="58"/>
      <c r="BG516" s="58"/>
    </row>
    <row r="517" ht="15.75" customHeight="1" spans="4:59" x14ac:dyDescent="0.25"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BA517" s="58"/>
      <c r="BB517" s="58"/>
      <c r="BC517" s="58"/>
      <c r="BG517" s="58"/>
    </row>
    <row r="518" ht="15.75" customHeight="1" spans="4:59" x14ac:dyDescent="0.25"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BA518" s="58"/>
      <c r="BB518" s="58"/>
      <c r="BC518" s="58"/>
      <c r="BG518" s="58"/>
    </row>
    <row r="519" ht="15.75" customHeight="1" spans="4:59" x14ac:dyDescent="0.25"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BA519" s="58"/>
      <c r="BB519" s="58"/>
      <c r="BC519" s="58"/>
      <c r="BG519" s="58"/>
    </row>
    <row r="520" ht="15.75" customHeight="1" spans="4:59" x14ac:dyDescent="0.25"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BA520" s="58"/>
      <c r="BB520" s="58"/>
      <c r="BC520" s="58"/>
      <c r="BG520" s="58"/>
    </row>
    <row r="521" ht="15.75" customHeight="1" spans="4:59" x14ac:dyDescent="0.25"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BA521" s="58"/>
      <c r="BB521" s="58"/>
      <c r="BC521" s="58"/>
      <c r="BG521" s="58"/>
    </row>
    <row r="522" ht="15.75" customHeight="1" spans="4:59" x14ac:dyDescent="0.25"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BA522" s="58"/>
      <c r="BB522" s="58"/>
      <c r="BC522" s="58"/>
      <c r="BG522" s="58"/>
    </row>
    <row r="523" ht="15.75" customHeight="1" spans="4:59" x14ac:dyDescent="0.25"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BA523" s="58"/>
      <c r="BB523" s="58"/>
      <c r="BC523" s="58"/>
      <c r="BG523" s="58"/>
    </row>
    <row r="524" ht="15.75" customHeight="1" spans="4:59" x14ac:dyDescent="0.25"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BA524" s="58"/>
      <c r="BB524" s="58"/>
      <c r="BC524" s="58"/>
      <c r="BG524" s="58"/>
    </row>
    <row r="525" ht="15.75" customHeight="1" spans="4:59" x14ac:dyDescent="0.25"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BA525" s="58"/>
      <c r="BB525" s="58"/>
      <c r="BC525" s="58"/>
      <c r="BG525" s="58"/>
    </row>
    <row r="526" ht="15.75" customHeight="1" spans="4:59" x14ac:dyDescent="0.25"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BA526" s="58"/>
      <c r="BB526" s="58"/>
      <c r="BC526" s="58"/>
      <c r="BG526" s="58"/>
    </row>
    <row r="527" ht="15.75" customHeight="1" spans="4:59" x14ac:dyDescent="0.25"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BA527" s="58"/>
      <c r="BB527" s="58"/>
      <c r="BC527" s="58"/>
      <c r="BG527" s="58"/>
    </row>
    <row r="528" ht="15.75" customHeight="1" spans="4:59" x14ac:dyDescent="0.25"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BA528" s="58"/>
      <c r="BB528" s="58"/>
      <c r="BC528" s="58"/>
      <c r="BG528" s="58"/>
    </row>
    <row r="529" ht="15.75" customHeight="1" spans="4:59" x14ac:dyDescent="0.25"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BA529" s="58"/>
      <c r="BB529" s="58"/>
      <c r="BC529" s="58"/>
      <c r="BG529" s="58"/>
    </row>
    <row r="530" ht="15.75" customHeight="1" spans="4:59" x14ac:dyDescent="0.25"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BA530" s="58"/>
      <c r="BB530" s="58"/>
      <c r="BC530" s="58"/>
      <c r="BG530" s="58"/>
    </row>
    <row r="531" ht="15.75" customHeight="1" spans="4:59" x14ac:dyDescent="0.25"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BA531" s="58"/>
      <c r="BB531" s="58"/>
      <c r="BC531" s="58"/>
      <c r="BG531" s="58"/>
    </row>
    <row r="532" ht="15.75" customHeight="1" spans="4:59" x14ac:dyDescent="0.25"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BA532" s="58"/>
      <c r="BB532" s="58"/>
      <c r="BC532" s="58"/>
      <c r="BG532" s="58"/>
    </row>
    <row r="533" ht="15.75" customHeight="1" spans="4:59" x14ac:dyDescent="0.25"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BA533" s="58"/>
      <c r="BB533" s="58"/>
      <c r="BC533" s="58"/>
      <c r="BG533" s="58"/>
    </row>
    <row r="534" ht="15.75" customHeight="1" spans="4:59" x14ac:dyDescent="0.25"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BA534" s="58"/>
      <c r="BB534" s="58"/>
      <c r="BC534" s="58"/>
      <c r="BG534" s="58"/>
    </row>
    <row r="535" ht="15.75" customHeight="1" spans="4:59" x14ac:dyDescent="0.25"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BA535" s="58"/>
      <c r="BB535" s="58"/>
      <c r="BC535" s="58"/>
      <c r="BG535" s="58"/>
    </row>
    <row r="536" ht="15.75" customHeight="1" spans="4:59" x14ac:dyDescent="0.25"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BA536" s="58"/>
      <c r="BB536" s="58"/>
      <c r="BC536" s="58"/>
      <c r="BG536" s="58"/>
    </row>
    <row r="537" ht="15.75" customHeight="1" spans="4:59" x14ac:dyDescent="0.25"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BA537" s="58"/>
      <c r="BB537" s="58"/>
      <c r="BC537" s="58"/>
      <c r="BG537" s="58"/>
    </row>
    <row r="538" ht="15.75" customHeight="1" spans="4:59" x14ac:dyDescent="0.25"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BA538" s="58"/>
      <c r="BB538" s="58"/>
      <c r="BC538" s="58"/>
      <c r="BG538" s="58"/>
    </row>
    <row r="539" ht="15.75" customHeight="1" spans="4:59" x14ac:dyDescent="0.25"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BA539" s="58"/>
      <c r="BB539" s="58"/>
      <c r="BC539" s="58"/>
      <c r="BG539" s="58"/>
    </row>
    <row r="540" ht="15.75" customHeight="1" spans="4:59" x14ac:dyDescent="0.25"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BA540" s="58"/>
      <c r="BB540" s="58"/>
      <c r="BC540" s="58"/>
      <c r="BG540" s="58"/>
    </row>
    <row r="541" ht="15.75" customHeight="1" spans="4:59" x14ac:dyDescent="0.25"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BA541" s="58"/>
      <c r="BB541" s="58"/>
      <c r="BC541" s="58"/>
      <c r="BG541" s="58"/>
    </row>
    <row r="542" ht="15.75" customHeight="1" spans="4:59" x14ac:dyDescent="0.25"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BA542" s="58"/>
      <c r="BB542" s="58"/>
      <c r="BC542" s="58"/>
      <c r="BG542" s="58"/>
    </row>
    <row r="543" ht="15.75" customHeight="1" spans="4:59" x14ac:dyDescent="0.25"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BA543" s="58"/>
      <c r="BB543" s="58"/>
      <c r="BC543" s="58"/>
      <c r="BG543" s="58"/>
    </row>
    <row r="544" ht="15.75" customHeight="1" spans="4:59" x14ac:dyDescent="0.25"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BA544" s="58"/>
      <c r="BB544" s="58"/>
      <c r="BC544" s="58"/>
      <c r="BG544" s="58"/>
    </row>
    <row r="545" ht="15.75" customHeight="1" spans="4:59" x14ac:dyDescent="0.25"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BA545" s="58"/>
      <c r="BB545" s="58"/>
      <c r="BC545" s="58"/>
      <c r="BG545" s="58"/>
    </row>
    <row r="546" ht="15.75" customHeight="1" spans="4:59" x14ac:dyDescent="0.25"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BA546" s="58"/>
      <c r="BB546" s="58"/>
      <c r="BC546" s="58"/>
      <c r="BG546" s="58"/>
    </row>
    <row r="547" ht="15.75" customHeight="1" spans="4:59" x14ac:dyDescent="0.25"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BA547" s="58"/>
      <c r="BB547" s="58"/>
      <c r="BC547" s="58"/>
      <c r="BG547" s="58"/>
    </row>
    <row r="548" ht="15.75" customHeight="1" spans="4:59" x14ac:dyDescent="0.25"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BA548" s="58"/>
      <c r="BB548" s="58"/>
      <c r="BC548" s="58"/>
      <c r="BG548" s="58"/>
    </row>
    <row r="549" ht="15.75" customHeight="1" spans="4:59" x14ac:dyDescent="0.25"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BA549" s="58"/>
      <c r="BB549" s="58"/>
      <c r="BC549" s="58"/>
      <c r="BG549" s="58"/>
    </row>
    <row r="550" ht="15.75" customHeight="1" spans="4:59" x14ac:dyDescent="0.25"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BA550" s="58"/>
      <c r="BB550" s="58"/>
      <c r="BC550" s="58"/>
      <c r="BG550" s="58"/>
    </row>
    <row r="551" ht="15.75" customHeight="1" spans="4:59" x14ac:dyDescent="0.25"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BA551" s="58"/>
      <c r="BB551" s="58"/>
      <c r="BC551" s="58"/>
      <c r="BG551" s="58"/>
    </row>
    <row r="552" ht="15.75" customHeight="1" spans="4:59" x14ac:dyDescent="0.25"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BA552" s="58"/>
      <c r="BB552" s="58"/>
      <c r="BC552" s="58"/>
      <c r="BG552" s="58"/>
    </row>
    <row r="553" ht="15.75" customHeight="1" spans="4:59" x14ac:dyDescent="0.25"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BA553" s="58"/>
      <c r="BB553" s="58"/>
      <c r="BC553" s="58"/>
      <c r="BG553" s="58"/>
    </row>
    <row r="554" ht="15.75" customHeight="1" spans="4:59" x14ac:dyDescent="0.25"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BA554" s="58"/>
      <c r="BB554" s="58"/>
      <c r="BC554" s="58"/>
      <c r="BG554" s="58"/>
    </row>
    <row r="555" ht="15.75" customHeight="1" spans="4:59" x14ac:dyDescent="0.25"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BA555" s="58"/>
      <c r="BB555" s="58"/>
      <c r="BC555" s="58"/>
      <c r="BG555" s="58"/>
    </row>
    <row r="556" ht="15.75" customHeight="1" spans="4:59" x14ac:dyDescent="0.25"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BA556" s="58"/>
      <c r="BB556" s="58"/>
      <c r="BC556" s="58"/>
      <c r="BG556" s="58"/>
    </row>
    <row r="557" ht="15.75" customHeight="1" spans="4:59" x14ac:dyDescent="0.25"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BA557" s="58"/>
      <c r="BB557" s="58"/>
      <c r="BC557" s="58"/>
      <c r="BG557" s="58"/>
    </row>
    <row r="558" ht="15.75" customHeight="1" spans="4:59" x14ac:dyDescent="0.25"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BA558" s="58"/>
      <c r="BB558" s="58"/>
      <c r="BC558" s="58"/>
      <c r="BG558" s="58"/>
    </row>
    <row r="559" ht="15.75" customHeight="1" spans="4:59" x14ac:dyDescent="0.25"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BA559" s="58"/>
      <c r="BB559" s="58"/>
      <c r="BC559" s="58"/>
      <c r="BG559" s="58"/>
    </row>
    <row r="560" ht="15.75" customHeight="1" spans="4:59" x14ac:dyDescent="0.25"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BA560" s="58"/>
      <c r="BB560" s="58"/>
      <c r="BC560" s="58"/>
      <c r="BG560" s="58"/>
    </row>
    <row r="561" ht="15.75" customHeight="1" spans="4:59" x14ac:dyDescent="0.25"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BA561" s="58"/>
      <c r="BB561" s="58"/>
      <c r="BC561" s="58"/>
      <c r="BG561" s="58"/>
    </row>
    <row r="562" ht="15.75" customHeight="1" spans="4:59" x14ac:dyDescent="0.25"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BA562" s="58"/>
      <c r="BB562" s="58"/>
      <c r="BC562" s="58"/>
      <c r="BG562" s="58"/>
    </row>
    <row r="563" ht="15.75" customHeight="1" spans="4:59" x14ac:dyDescent="0.25"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BA563" s="58"/>
      <c r="BB563" s="58"/>
      <c r="BC563" s="58"/>
      <c r="BG563" s="58"/>
    </row>
    <row r="564" ht="15.75" customHeight="1" spans="4:59" x14ac:dyDescent="0.25"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BA564" s="58"/>
      <c r="BB564" s="58"/>
      <c r="BC564" s="58"/>
      <c r="BG564" s="58"/>
    </row>
    <row r="565" ht="15.75" customHeight="1" spans="4:59" x14ac:dyDescent="0.25"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BA565" s="58"/>
      <c r="BB565" s="58"/>
      <c r="BC565" s="58"/>
      <c r="BG565" s="58"/>
    </row>
    <row r="566" ht="15.75" customHeight="1" spans="4:59" x14ac:dyDescent="0.25"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BA566" s="58"/>
      <c r="BB566" s="58"/>
      <c r="BC566" s="58"/>
      <c r="BG566" s="58"/>
    </row>
    <row r="567" ht="15.75" customHeight="1" spans="4:59" x14ac:dyDescent="0.25"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BA567" s="58"/>
      <c r="BB567" s="58"/>
      <c r="BC567" s="58"/>
      <c r="BG567" s="58"/>
    </row>
    <row r="568" ht="15.75" customHeight="1" spans="4:59" x14ac:dyDescent="0.25"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BA568" s="58"/>
      <c r="BB568" s="58"/>
      <c r="BC568" s="58"/>
      <c r="BG568" s="58"/>
    </row>
    <row r="569" ht="15.75" customHeight="1" spans="4:59" x14ac:dyDescent="0.25"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BA569" s="58"/>
      <c r="BB569" s="58"/>
      <c r="BC569" s="58"/>
      <c r="BG569" s="58"/>
    </row>
    <row r="570" ht="15.75" customHeight="1" spans="4:59" x14ac:dyDescent="0.25"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BA570" s="58"/>
      <c r="BB570" s="58"/>
      <c r="BC570" s="58"/>
      <c r="BG570" s="58"/>
    </row>
    <row r="571" ht="15.75" customHeight="1" spans="4:59" x14ac:dyDescent="0.25"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BA571" s="58"/>
      <c r="BB571" s="58"/>
      <c r="BC571" s="58"/>
      <c r="BG571" s="58"/>
    </row>
    <row r="572" ht="15.75" customHeight="1" spans="4:59" x14ac:dyDescent="0.25"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BA572" s="58"/>
      <c r="BB572" s="58"/>
      <c r="BC572" s="58"/>
      <c r="BG572" s="58"/>
    </row>
    <row r="573" ht="15.75" customHeight="1" spans="4:59" x14ac:dyDescent="0.25"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BA573" s="58"/>
      <c r="BB573" s="58"/>
      <c r="BC573" s="58"/>
      <c r="BG573" s="58"/>
    </row>
    <row r="574" ht="15.75" customHeight="1" spans="4:59" x14ac:dyDescent="0.25"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BA574" s="58"/>
      <c r="BB574" s="58"/>
      <c r="BC574" s="58"/>
      <c r="BG574" s="58"/>
    </row>
    <row r="575" ht="15.75" customHeight="1" spans="4:59" x14ac:dyDescent="0.25"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BA575" s="58"/>
      <c r="BB575" s="58"/>
      <c r="BC575" s="58"/>
      <c r="BG575" s="58"/>
    </row>
    <row r="576" ht="15.75" customHeight="1" spans="4:59" x14ac:dyDescent="0.25"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BA576" s="58"/>
      <c r="BB576" s="58"/>
      <c r="BC576" s="58"/>
      <c r="BG576" s="58"/>
    </row>
    <row r="577" ht="15.75" customHeight="1" spans="4:59" x14ac:dyDescent="0.25"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BA577" s="58"/>
      <c r="BB577" s="58"/>
      <c r="BC577" s="58"/>
      <c r="BG577" s="58"/>
    </row>
    <row r="578" ht="15.75" customHeight="1" spans="4:59" x14ac:dyDescent="0.25"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BA578" s="58"/>
      <c r="BB578" s="58"/>
      <c r="BC578" s="58"/>
      <c r="BG578" s="58"/>
    </row>
    <row r="579" ht="15.75" customHeight="1" spans="4:59" x14ac:dyDescent="0.25"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BA579" s="58"/>
      <c r="BB579" s="58"/>
      <c r="BC579" s="58"/>
      <c r="BG579" s="58"/>
    </row>
    <row r="580" ht="15.75" customHeight="1" spans="4:59" x14ac:dyDescent="0.25"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BA580" s="58"/>
      <c r="BB580" s="58"/>
      <c r="BC580" s="58"/>
      <c r="BG580" s="58"/>
    </row>
    <row r="581" ht="15.75" customHeight="1" spans="4:59" x14ac:dyDescent="0.25"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BA581" s="58"/>
      <c r="BB581" s="58"/>
      <c r="BC581" s="58"/>
      <c r="BG581" s="58"/>
    </row>
    <row r="582" ht="15.75" customHeight="1" spans="4:59" x14ac:dyDescent="0.25"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BA582" s="58"/>
      <c r="BB582" s="58"/>
      <c r="BC582" s="58"/>
      <c r="BG582" s="58"/>
    </row>
    <row r="583" ht="15.75" customHeight="1" spans="4:59" x14ac:dyDescent="0.25"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BA583" s="58"/>
      <c r="BB583" s="58"/>
      <c r="BC583" s="58"/>
      <c r="BG583" s="58"/>
    </row>
    <row r="584" ht="15.75" customHeight="1" spans="4:59" x14ac:dyDescent="0.25"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BA584" s="58"/>
      <c r="BB584" s="58"/>
      <c r="BC584" s="58"/>
      <c r="BG584" s="58"/>
    </row>
    <row r="585" ht="15.75" customHeight="1" spans="4:59" x14ac:dyDescent="0.25"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BA585" s="58"/>
      <c r="BB585" s="58"/>
      <c r="BC585" s="58"/>
      <c r="BG585" s="58"/>
    </row>
    <row r="586" ht="15.75" customHeight="1" spans="4:59" x14ac:dyDescent="0.25"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BA586" s="58"/>
      <c r="BB586" s="58"/>
      <c r="BC586" s="58"/>
      <c r="BG586" s="58"/>
    </row>
    <row r="587" ht="15.75" customHeight="1" spans="4:59" x14ac:dyDescent="0.25"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BA587" s="58"/>
      <c r="BB587" s="58"/>
      <c r="BC587" s="58"/>
      <c r="BG587" s="58"/>
    </row>
    <row r="588" ht="15.75" customHeight="1" spans="4:59" x14ac:dyDescent="0.25"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BA588" s="58"/>
      <c r="BB588" s="58"/>
      <c r="BC588" s="58"/>
      <c r="BG588" s="58"/>
    </row>
    <row r="589" ht="15.75" customHeight="1" spans="4:59" x14ac:dyDescent="0.25"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BA589" s="58"/>
      <c r="BB589" s="58"/>
      <c r="BC589" s="58"/>
      <c r="BG589" s="58"/>
    </row>
    <row r="590" ht="15.75" customHeight="1" spans="4:59" x14ac:dyDescent="0.25"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BA590" s="58"/>
      <c r="BB590" s="58"/>
      <c r="BC590" s="58"/>
      <c r="BG590" s="58"/>
    </row>
    <row r="591" ht="15.75" customHeight="1" spans="4:59" x14ac:dyDescent="0.25"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BA591" s="58"/>
      <c r="BB591" s="58"/>
      <c r="BC591" s="58"/>
      <c r="BG591" s="58"/>
    </row>
    <row r="592" ht="15.75" customHeight="1" spans="4:59" x14ac:dyDescent="0.25"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BA592" s="58"/>
      <c r="BB592" s="58"/>
      <c r="BC592" s="58"/>
      <c r="BG592" s="58"/>
    </row>
    <row r="593" ht="15.75" customHeight="1" spans="4:59" x14ac:dyDescent="0.25"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BA593" s="58"/>
      <c r="BB593" s="58"/>
      <c r="BC593" s="58"/>
      <c r="BG593" s="58"/>
    </row>
    <row r="594" ht="15.75" customHeight="1" spans="4:59" x14ac:dyDescent="0.25"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BA594" s="58"/>
      <c r="BB594" s="58"/>
      <c r="BC594" s="58"/>
      <c r="BG594" s="58"/>
    </row>
    <row r="595" ht="15.75" customHeight="1" spans="4:59" x14ac:dyDescent="0.25"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BA595" s="58"/>
      <c r="BB595" s="58"/>
      <c r="BC595" s="58"/>
      <c r="BG595" s="58"/>
    </row>
    <row r="596" ht="15.75" customHeight="1" spans="4:59" x14ac:dyDescent="0.25"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BA596" s="58"/>
      <c r="BB596" s="58"/>
      <c r="BC596" s="58"/>
      <c r="BG596" s="58"/>
    </row>
    <row r="597" ht="15.75" customHeight="1" spans="4:59" x14ac:dyDescent="0.25"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BA597" s="58"/>
      <c r="BB597" s="58"/>
      <c r="BC597" s="58"/>
      <c r="BG597" s="58"/>
    </row>
    <row r="598" ht="15.75" customHeight="1" spans="4:59" x14ac:dyDescent="0.25"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BA598" s="58"/>
      <c r="BB598" s="58"/>
      <c r="BC598" s="58"/>
      <c r="BG598" s="58"/>
    </row>
    <row r="599" ht="15.75" customHeight="1" spans="4:59" x14ac:dyDescent="0.25"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BA599" s="58"/>
      <c r="BB599" s="58"/>
      <c r="BC599" s="58"/>
      <c r="BG599" s="58"/>
    </row>
    <row r="600" ht="15.75" customHeight="1" spans="4:59" x14ac:dyDescent="0.25"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BA600" s="58"/>
      <c r="BB600" s="58"/>
      <c r="BC600" s="58"/>
      <c r="BG600" s="58"/>
    </row>
    <row r="601" ht="15.75" customHeight="1" spans="4:59" x14ac:dyDescent="0.25"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BA601" s="58"/>
      <c r="BB601" s="58"/>
      <c r="BC601" s="58"/>
      <c r="BG601" s="58"/>
    </row>
    <row r="602" ht="15.75" customHeight="1" spans="4:59" x14ac:dyDescent="0.25"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BA602" s="58"/>
      <c r="BB602" s="58"/>
      <c r="BC602" s="58"/>
      <c r="BG602" s="58"/>
    </row>
    <row r="603" ht="15.75" customHeight="1" spans="4:59" x14ac:dyDescent="0.25"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BA603" s="58"/>
      <c r="BB603" s="58"/>
      <c r="BC603" s="58"/>
      <c r="BG603" s="58"/>
    </row>
    <row r="604" ht="15.75" customHeight="1" spans="4:59" x14ac:dyDescent="0.25"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BA604" s="58"/>
      <c r="BB604" s="58"/>
      <c r="BC604" s="58"/>
      <c r="BG604" s="58"/>
    </row>
    <row r="605" ht="15.75" customHeight="1" spans="4:59" x14ac:dyDescent="0.25"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BA605" s="58"/>
      <c r="BB605" s="58"/>
      <c r="BC605" s="58"/>
      <c r="BG605" s="58"/>
    </row>
    <row r="606" ht="15.75" customHeight="1" spans="4:59" x14ac:dyDescent="0.25"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BA606" s="58"/>
      <c r="BB606" s="58"/>
      <c r="BC606" s="58"/>
      <c r="BG606" s="58"/>
    </row>
    <row r="607" ht="15.75" customHeight="1" spans="4:59" x14ac:dyDescent="0.25"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BA607" s="58"/>
      <c r="BB607" s="58"/>
      <c r="BC607" s="58"/>
      <c r="BG607" s="58"/>
    </row>
    <row r="608" ht="15.75" customHeight="1" spans="4:59" x14ac:dyDescent="0.25"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BA608" s="58"/>
      <c r="BB608" s="58"/>
      <c r="BC608" s="58"/>
      <c r="BG608" s="58"/>
    </row>
    <row r="609" ht="15.75" customHeight="1" spans="4:59" x14ac:dyDescent="0.25"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BA609" s="58"/>
      <c r="BB609" s="58"/>
      <c r="BC609" s="58"/>
      <c r="BG609" s="58"/>
    </row>
    <row r="610" ht="15.75" customHeight="1" spans="4:59" x14ac:dyDescent="0.25"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BA610" s="58"/>
      <c r="BB610" s="58"/>
      <c r="BC610" s="58"/>
      <c r="BG610" s="58"/>
    </row>
    <row r="611" ht="15.75" customHeight="1" spans="4:59" x14ac:dyDescent="0.25"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BA611" s="58"/>
      <c r="BB611" s="58"/>
      <c r="BC611" s="58"/>
      <c r="BG611" s="58"/>
    </row>
    <row r="612" ht="15.75" customHeight="1" spans="4:59" x14ac:dyDescent="0.25"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BA612" s="58"/>
      <c r="BB612" s="58"/>
      <c r="BC612" s="58"/>
      <c r="BG612" s="58"/>
    </row>
    <row r="613" ht="15.75" customHeight="1" spans="4:59" x14ac:dyDescent="0.25"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BA613" s="58"/>
      <c r="BB613" s="58"/>
      <c r="BC613" s="58"/>
      <c r="BG613" s="58"/>
    </row>
    <row r="614" ht="15.75" customHeight="1" spans="4:59" x14ac:dyDescent="0.25"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BA614" s="58"/>
      <c r="BB614" s="58"/>
      <c r="BC614" s="58"/>
      <c r="BG614" s="58"/>
    </row>
    <row r="615" ht="15.75" customHeight="1" spans="4:59" x14ac:dyDescent="0.25"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BA615" s="58"/>
      <c r="BB615" s="58"/>
      <c r="BC615" s="58"/>
      <c r="BG615" s="58"/>
    </row>
    <row r="616" ht="15.75" customHeight="1" spans="4:59" x14ac:dyDescent="0.25"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BA616" s="58"/>
      <c r="BB616" s="58"/>
      <c r="BC616" s="58"/>
      <c r="BG616" s="58"/>
    </row>
    <row r="617" ht="15.75" customHeight="1" spans="4:59" x14ac:dyDescent="0.25"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BA617" s="58"/>
      <c r="BB617" s="58"/>
      <c r="BC617" s="58"/>
      <c r="BG617" s="58"/>
    </row>
    <row r="618" ht="15.75" customHeight="1" spans="4:59" x14ac:dyDescent="0.25"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BA618" s="58"/>
      <c r="BB618" s="58"/>
      <c r="BC618" s="58"/>
      <c r="BG618" s="58"/>
    </row>
    <row r="619" ht="15.75" customHeight="1" spans="4:59" x14ac:dyDescent="0.25"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BA619" s="58"/>
      <c r="BB619" s="58"/>
      <c r="BC619" s="58"/>
      <c r="BG619" s="58"/>
    </row>
    <row r="620" ht="15.75" customHeight="1" spans="4:59" x14ac:dyDescent="0.25"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BA620" s="58"/>
      <c r="BB620" s="58"/>
      <c r="BC620" s="58"/>
      <c r="BG620" s="58"/>
    </row>
    <row r="621" ht="15.75" customHeight="1" spans="4:59" x14ac:dyDescent="0.25"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BA621" s="58"/>
      <c r="BB621" s="58"/>
      <c r="BC621" s="58"/>
      <c r="BG621" s="58"/>
    </row>
    <row r="622" ht="15.75" customHeight="1" spans="4:59" x14ac:dyDescent="0.25"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BA622" s="58"/>
      <c r="BB622" s="58"/>
      <c r="BC622" s="58"/>
      <c r="BG622" s="58"/>
    </row>
    <row r="623" ht="15.75" customHeight="1" spans="4:59" x14ac:dyDescent="0.25"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BA623" s="58"/>
      <c r="BB623" s="58"/>
      <c r="BC623" s="58"/>
      <c r="BG623" s="58"/>
    </row>
    <row r="624" ht="15.75" customHeight="1" spans="4:59" x14ac:dyDescent="0.25"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BA624" s="58"/>
      <c r="BB624" s="58"/>
      <c r="BC624" s="58"/>
      <c r="BG624" s="58"/>
    </row>
    <row r="625" ht="15.75" customHeight="1" spans="4:59" x14ac:dyDescent="0.25"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BA625" s="58"/>
      <c r="BB625" s="58"/>
      <c r="BC625" s="58"/>
      <c r="BG625" s="58"/>
    </row>
    <row r="626" ht="15.75" customHeight="1" spans="4:59" x14ac:dyDescent="0.25"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BA626" s="58"/>
      <c r="BB626" s="58"/>
      <c r="BC626" s="58"/>
      <c r="BG626" s="58"/>
    </row>
    <row r="627" ht="15.75" customHeight="1" spans="4:59" x14ac:dyDescent="0.25"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BA627" s="58"/>
      <c r="BB627" s="58"/>
      <c r="BC627" s="58"/>
      <c r="BG627" s="58"/>
    </row>
    <row r="628" ht="15.75" customHeight="1" spans="4:59" x14ac:dyDescent="0.25"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BA628" s="58"/>
      <c r="BB628" s="58"/>
      <c r="BC628" s="58"/>
      <c r="BG628" s="58"/>
    </row>
    <row r="629" ht="15.75" customHeight="1" spans="4:59" x14ac:dyDescent="0.25"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BA629" s="58"/>
      <c r="BB629" s="58"/>
      <c r="BC629" s="58"/>
      <c r="BG629" s="58"/>
    </row>
    <row r="630" ht="15.75" customHeight="1" spans="4:59" x14ac:dyDescent="0.25"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BA630" s="58"/>
      <c r="BB630" s="58"/>
      <c r="BC630" s="58"/>
      <c r="BG630" s="58"/>
    </row>
    <row r="631" ht="15.75" customHeight="1" spans="4:59" x14ac:dyDescent="0.25"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BA631" s="58"/>
      <c r="BB631" s="58"/>
      <c r="BC631" s="58"/>
      <c r="BG631" s="58"/>
    </row>
    <row r="632" ht="15.75" customHeight="1" spans="4:59" x14ac:dyDescent="0.25"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BA632" s="58"/>
      <c r="BB632" s="58"/>
      <c r="BC632" s="58"/>
      <c r="BG632" s="58"/>
    </row>
    <row r="633" ht="15.75" customHeight="1" spans="4:59" x14ac:dyDescent="0.25"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BA633" s="58"/>
      <c r="BB633" s="58"/>
      <c r="BC633" s="58"/>
      <c r="BG633" s="58"/>
    </row>
    <row r="634" ht="15.75" customHeight="1" spans="4:59" x14ac:dyDescent="0.25"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BA634" s="58"/>
      <c r="BB634" s="58"/>
      <c r="BC634" s="58"/>
      <c r="BG634" s="58"/>
    </row>
    <row r="635" ht="15.75" customHeight="1" spans="4:59" x14ac:dyDescent="0.25"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BA635" s="58"/>
      <c r="BB635" s="58"/>
      <c r="BC635" s="58"/>
      <c r="BG635" s="58"/>
    </row>
    <row r="636" ht="15.75" customHeight="1" spans="4:59" x14ac:dyDescent="0.25"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BA636" s="58"/>
      <c r="BB636" s="58"/>
      <c r="BC636" s="58"/>
      <c r="BG636" s="58"/>
    </row>
    <row r="637" ht="15.75" customHeight="1" spans="4:59" x14ac:dyDescent="0.25"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BA637" s="58"/>
      <c r="BB637" s="58"/>
      <c r="BC637" s="58"/>
      <c r="BG637" s="58"/>
    </row>
    <row r="638" ht="15.75" customHeight="1" spans="4:59" x14ac:dyDescent="0.25"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BA638" s="58"/>
      <c r="BB638" s="58"/>
      <c r="BC638" s="58"/>
      <c r="BG638" s="58"/>
    </row>
    <row r="639" ht="15.75" customHeight="1" spans="4:59" x14ac:dyDescent="0.25"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BA639" s="58"/>
      <c r="BB639" s="58"/>
      <c r="BC639" s="58"/>
      <c r="BG639" s="58"/>
    </row>
    <row r="640" ht="15.75" customHeight="1" spans="4:59" x14ac:dyDescent="0.25"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BA640" s="58"/>
      <c r="BB640" s="58"/>
      <c r="BC640" s="58"/>
      <c r="BG640" s="58"/>
    </row>
    <row r="641" ht="15.75" customHeight="1" spans="4:59" x14ac:dyDescent="0.25"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BA641" s="58"/>
      <c r="BB641" s="58"/>
      <c r="BC641" s="58"/>
      <c r="BG641" s="58"/>
    </row>
    <row r="642" ht="15.75" customHeight="1" spans="4:59" x14ac:dyDescent="0.25"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BA642" s="58"/>
      <c r="BB642" s="58"/>
      <c r="BC642" s="58"/>
      <c r="BG642" s="58"/>
    </row>
    <row r="643" ht="15.75" customHeight="1" spans="4:59" x14ac:dyDescent="0.25"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BA643" s="58"/>
      <c r="BB643" s="58"/>
      <c r="BC643" s="58"/>
      <c r="BG643" s="58"/>
    </row>
    <row r="644" ht="15.75" customHeight="1" spans="4:59" x14ac:dyDescent="0.25"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BA644" s="58"/>
      <c r="BB644" s="58"/>
      <c r="BC644" s="58"/>
      <c r="BG644" s="58"/>
    </row>
    <row r="645" ht="15.75" customHeight="1" spans="4:59" x14ac:dyDescent="0.25"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BA645" s="58"/>
      <c r="BB645" s="58"/>
      <c r="BC645" s="58"/>
      <c r="BG645" s="58"/>
    </row>
    <row r="646" ht="15.75" customHeight="1" spans="4:59" x14ac:dyDescent="0.25"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BA646" s="58"/>
      <c r="BB646" s="58"/>
      <c r="BC646" s="58"/>
      <c r="BG646" s="58"/>
    </row>
    <row r="647" ht="15.75" customHeight="1" spans="4:59" x14ac:dyDescent="0.25"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BA647" s="58"/>
      <c r="BB647" s="58"/>
      <c r="BC647" s="58"/>
      <c r="BG647" s="58"/>
    </row>
    <row r="648" ht="15.75" customHeight="1" spans="4:59" x14ac:dyDescent="0.25"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BA648" s="58"/>
      <c r="BB648" s="58"/>
      <c r="BC648" s="58"/>
      <c r="BG648" s="58"/>
    </row>
    <row r="649" ht="15.75" customHeight="1" spans="4:59" x14ac:dyDescent="0.25"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BA649" s="58"/>
      <c r="BB649" s="58"/>
      <c r="BC649" s="58"/>
      <c r="BG649" s="58"/>
    </row>
    <row r="650" ht="15.75" customHeight="1" spans="4:59" x14ac:dyDescent="0.25"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BA650" s="58"/>
      <c r="BB650" s="58"/>
      <c r="BC650" s="58"/>
      <c r="BG650" s="58"/>
    </row>
    <row r="651" ht="15.75" customHeight="1" spans="4:59" x14ac:dyDescent="0.25"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BA651" s="58"/>
      <c r="BB651" s="58"/>
      <c r="BC651" s="58"/>
      <c r="BG651" s="58"/>
    </row>
    <row r="652" ht="15.75" customHeight="1" spans="4:59" x14ac:dyDescent="0.25"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BA652" s="58"/>
      <c r="BB652" s="58"/>
      <c r="BC652" s="58"/>
      <c r="BG652" s="58"/>
    </row>
    <row r="653" ht="15.75" customHeight="1" spans="4:59" x14ac:dyDescent="0.25"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BA653" s="58"/>
      <c r="BB653" s="58"/>
      <c r="BC653" s="58"/>
      <c r="BG653" s="58"/>
    </row>
    <row r="654" ht="15.75" customHeight="1" spans="4:59" x14ac:dyDescent="0.25"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BA654" s="58"/>
      <c r="BB654" s="58"/>
      <c r="BC654" s="58"/>
      <c r="BG654" s="58"/>
    </row>
    <row r="655" ht="15.75" customHeight="1" spans="4:59" x14ac:dyDescent="0.25"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BA655" s="58"/>
      <c r="BB655" s="58"/>
      <c r="BC655" s="58"/>
      <c r="BG655" s="58"/>
    </row>
    <row r="656" ht="15.75" customHeight="1" spans="4:59" x14ac:dyDescent="0.25"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BA656" s="58"/>
      <c r="BB656" s="58"/>
      <c r="BC656" s="58"/>
      <c r="BG656" s="58"/>
    </row>
    <row r="657" ht="15.75" customHeight="1" spans="4:59" x14ac:dyDescent="0.25"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BA657" s="58"/>
      <c r="BB657" s="58"/>
      <c r="BC657" s="58"/>
      <c r="BG657" s="58"/>
    </row>
    <row r="658" ht="15.75" customHeight="1" spans="4:59" x14ac:dyDescent="0.25"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BA658" s="58"/>
      <c r="BB658" s="58"/>
      <c r="BC658" s="58"/>
      <c r="BG658" s="58"/>
    </row>
    <row r="659" ht="15.75" customHeight="1" spans="4:59" x14ac:dyDescent="0.25"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BA659" s="58"/>
      <c r="BB659" s="58"/>
      <c r="BC659" s="58"/>
      <c r="BG659" s="58"/>
    </row>
    <row r="660" ht="15.75" customHeight="1" spans="4:59" x14ac:dyDescent="0.25"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BA660" s="58"/>
      <c r="BB660" s="58"/>
      <c r="BC660" s="58"/>
      <c r="BG660" s="58"/>
    </row>
    <row r="661" ht="15.75" customHeight="1" spans="4:59" x14ac:dyDescent="0.25"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BA661" s="58"/>
      <c r="BB661" s="58"/>
      <c r="BC661" s="58"/>
      <c r="BG661" s="58"/>
    </row>
    <row r="662" ht="15.75" customHeight="1" spans="4:59" x14ac:dyDescent="0.25"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BA662" s="58"/>
      <c r="BB662" s="58"/>
      <c r="BC662" s="58"/>
      <c r="BG662" s="58"/>
    </row>
    <row r="663" ht="15.75" customHeight="1" spans="4:59" x14ac:dyDescent="0.25"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BA663" s="58"/>
      <c r="BB663" s="58"/>
      <c r="BC663" s="58"/>
      <c r="BG663" s="58"/>
    </row>
    <row r="664" ht="15.75" customHeight="1" spans="4:59" x14ac:dyDescent="0.25"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BA664" s="58"/>
      <c r="BB664" s="58"/>
      <c r="BC664" s="58"/>
      <c r="BG664" s="58"/>
    </row>
    <row r="665" ht="15.75" customHeight="1" spans="4:59" x14ac:dyDescent="0.25"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BA665" s="58"/>
      <c r="BB665" s="58"/>
      <c r="BC665" s="58"/>
      <c r="BG665" s="58"/>
    </row>
    <row r="666" ht="15.75" customHeight="1" spans="4:59" x14ac:dyDescent="0.25"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BA666" s="58"/>
      <c r="BB666" s="58"/>
      <c r="BC666" s="58"/>
      <c r="BG666" s="58"/>
    </row>
    <row r="667" ht="15.75" customHeight="1" spans="4:59" x14ac:dyDescent="0.25"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BA667" s="58"/>
      <c r="BB667" s="58"/>
      <c r="BC667" s="58"/>
      <c r="BG667" s="58"/>
    </row>
    <row r="668" ht="15.75" customHeight="1" spans="4:59" x14ac:dyDescent="0.25"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BA668" s="58"/>
      <c r="BB668" s="58"/>
      <c r="BC668" s="58"/>
      <c r="BG668" s="58"/>
    </row>
    <row r="669" ht="15.75" customHeight="1" spans="4:59" x14ac:dyDescent="0.25"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BA669" s="58"/>
      <c r="BB669" s="58"/>
      <c r="BC669" s="58"/>
      <c r="BG669" s="58"/>
    </row>
    <row r="670" ht="15.75" customHeight="1" spans="4:59" x14ac:dyDescent="0.25"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BA670" s="58"/>
      <c r="BB670" s="58"/>
      <c r="BC670" s="58"/>
      <c r="BG670" s="58"/>
    </row>
    <row r="671" ht="15.75" customHeight="1" spans="4:59" x14ac:dyDescent="0.25"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BA671" s="58"/>
      <c r="BB671" s="58"/>
      <c r="BC671" s="58"/>
      <c r="BG671" s="58"/>
    </row>
    <row r="672" ht="15.75" customHeight="1" spans="4:59" x14ac:dyDescent="0.25"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BA672" s="58"/>
      <c r="BB672" s="58"/>
      <c r="BC672" s="58"/>
      <c r="BG672" s="58"/>
    </row>
    <row r="673" ht="15.75" customHeight="1" spans="4:59" x14ac:dyDescent="0.25"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BA673" s="58"/>
      <c r="BB673" s="58"/>
      <c r="BC673" s="58"/>
      <c r="BG673" s="58"/>
    </row>
    <row r="674" ht="15.75" customHeight="1" spans="4:59" x14ac:dyDescent="0.25"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BA674" s="58"/>
      <c r="BB674" s="58"/>
      <c r="BC674" s="58"/>
      <c r="BG674" s="58"/>
    </row>
    <row r="675" ht="15.75" customHeight="1" spans="4:59" x14ac:dyDescent="0.25"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BA675" s="58"/>
      <c r="BB675" s="58"/>
      <c r="BC675" s="58"/>
      <c r="BG675" s="58"/>
    </row>
    <row r="676" ht="15.75" customHeight="1" spans="4:59" x14ac:dyDescent="0.25"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BA676" s="58"/>
      <c r="BB676" s="58"/>
      <c r="BC676" s="58"/>
      <c r="BG676" s="58"/>
    </row>
    <row r="677" ht="15.75" customHeight="1" spans="4:59" x14ac:dyDescent="0.25"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BA677" s="58"/>
      <c r="BB677" s="58"/>
      <c r="BC677" s="58"/>
      <c r="BG677" s="58"/>
    </row>
    <row r="678" ht="15.75" customHeight="1" spans="4:59" x14ac:dyDescent="0.25"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BA678" s="58"/>
      <c r="BB678" s="58"/>
      <c r="BC678" s="58"/>
      <c r="BG678" s="58"/>
    </row>
    <row r="679" ht="15.75" customHeight="1" spans="4:59" x14ac:dyDescent="0.25"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BA679" s="58"/>
      <c r="BB679" s="58"/>
      <c r="BC679" s="58"/>
      <c r="BG679" s="58"/>
    </row>
    <row r="680" ht="15.75" customHeight="1" spans="4:59" x14ac:dyDescent="0.25"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BA680" s="58"/>
      <c r="BB680" s="58"/>
      <c r="BC680" s="58"/>
      <c r="BG680" s="58"/>
    </row>
    <row r="681" ht="15.75" customHeight="1" spans="4:59" x14ac:dyDescent="0.25"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BA681" s="58"/>
      <c r="BB681" s="58"/>
      <c r="BC681" s="58"/>
      <c r="BG681" s="58"/>
    </row>
    <row r="682" ht="15.75" customHeight="1" spans="4:59" x14ac:dyDescent="0.25"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BA682" s="58"/>
      <c r="BB682" s="58"/>
      <c r="BC682" s="58"/>
      <c r="BG682" s="58"/>
    </row>
    <row r="683" ht="15.75" customHeight="1" spans="4:59" x14ac:dyDescent="0.25"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BA683" s="58"/>
      <c r="BB683" s="58"/>
      <c r="BC683" s="58"/>
      <c r="BG683" s="58"/>
    </row>
    <row r="684" ht="15.75" customHeight="1" spans="4:59" x14ac:dyDescent="0.25"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BA684" s="58"/>
      <c r="BB684" s="58"/>
      <c r="BC684" s="58"/>
      <c r="BG684" s="58"/>
    </row>
    <row r="685" ht="15.75" customHeight="1" spans="4:59" x14ac:dyDescent="0.25"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BA685" s="58"/>
      <c r="BB685" s="58"/>
      <c r="BC685" s="58"/>
      <c r="BG685" s="58"/>
    </row>
    <row r="686" ht="15.75" customHeight="1" spans="4:59" x14ac:dyDescent="0.25"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BA686" s="58"/>
      <c r="BB686" s="58"/>
      <c r="BC686" s="58"/>
      <c r="BG686" s="58"/>
    </row>
    <row r="687" ht="15.75" customHeight="1" spans="4:59" x14ac:dyDescent="0.25"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BA687" s="58"/>
      <c r="BB687" s="58"/>
      <c r="BC687" s="58"/>
      <c r="BG687" s="58"/>
    </row>
    <row r="688" ht="15.75" customHeight="1" spans="4:59" x14ac:dyDescent="0.25"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BA688" s="58"/>
      <c r="BB688" s="58"/>
      <c r="BC688" s="58"/>
      <c r="BG688" s="58"/>
    </row>
    <row r="689" ht="15.75" customHeight="1" spans="4:59" x14ac:dyDescent="0.25"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BA689" s="58"/>
      <c r="BB689" s="58"/>
      <c r="BC689" s="58"/>
      <c r="BG689" s="58"/>
    </row>
    <row r="690" ht="15.75" customHeight="1" spans="4:59" x14ac:dyDescent="0.25"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BA690" s="58"/>
      <c r="BB690" s="58"/>
      <c r="BC690" s="58"/>
      <c r="BG690" s="58"/>
    </row>
    <row r="691" ht="15.75" customHeight="1" spans="4:59" x14ac:dyDescent="0.25"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BA691" s="58"/>
      <c r="BB691" s="58"/>
      <c r="BC691" s="58"/>
      <c r="BG691" s="58"/>
    </row>
    <row r="692" ht="15.75" customHeight="1" spans="4:59" x14ac:dyDescent="0.25"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BA692" s="58"/>
      <c r="BB692" s="58"/>
      <c r="BC692" s="58"/>
      <c r="BG692" s="58"/>
    </row>
    <row r="693" ht="15.75" customHeight="1" spans="4:59" x14ac:dyDescent="0.25"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BA693" s="58"/>
      <c r="BB693" s="58"/>
      <c r="BC693" s="58"/>
      <c r="BG693" s="58"/>
    </row>
    <row r="694" ht="15.75" customHeight="1" spans="4:59" x14ac:dyDescent="0.25"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BA694" s="58"/>
      <c r="BB694" s="58"/>
      <c r="BC694" s="58"/>
      <c r="BG694" s="58"/>
    </row>
    <row r="695" ht="15.75" customHeight="1" spans="4:59" x14ac:dyDescent="0.25"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BA695" s="58"/>
      <c r="BB695" s="58"/>
      <c r="BC695" s="58"/>
      <c r="BG695" s="58"/>
    </row>
    <row r="696" ht="15.75" customHeight="1" spans="4:59" x14ac:dyDescent="0.25"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BA696" s="58"/>
      <c r="BB696" s="58"/>
      <c r="BC696" s="58"/>
      <c r="BG696" s="58"/>
    </row>
    <row r="697" ht="15.75" customHeight="1" spans="4:59" x14ac:dyDescent="0.25"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BA697" s="58"/>
      <c r="BB697" s="58"/>
      <c r="BC697" s="58"/>
      <c r="BG697" s="58"/>
    </row>
    <row r="698" ht="15.75" customHeight="1" spans="4:59" x14ac:dyDescent="0.25"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BA698" s="58"/>
      <c r="BB698" s="58"/>
      <c r="BC698" s="58"/>
      <c r="BG698" s="58"/>
    </row>
    <row r="699" ht="15.75" customHeight="1" spans="4:59" x14ac:dyDescent="0.25"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BA699" s="58"/>
      <c r="BB699" s="58"/>
      <c r="BC699" s="58"/>
      <c r="BG699" s="58"/>
    </row>
    <row r="700" ht="15.75" customHeight="1" spans="4:59" x14ac:dyDescent="0.25"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BA700" s="58"/>
      <c r="BB700" s="58"/>
      <c r="BC700" s="58"/>
      <c r="BG700" s="58"/>
    </row>
    <row r="701" ht="15.75" customHeight="1" spans="4:59" x14ac:dyDescent="0.25"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BA701" s="58"/>
      <c r="BB701" s="58"/>
      <c r="BC701" s="58"/>
      <c r="BG701" s="58"/>
    </row>
    <row r="702" ht="15.75" customHeight="1" spans="4:59" x14ac:dyDescent="0.25"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BA702" s="58"/>
      <c r="BB702" s="58"/>
      <c r="BC702" s="58"/>
      <c r="BG702" s="58"/>
    </row>
    <row r="703" ht="15.75" customHeight="1" spans="4:59" x14ac:dyDescent="0.25"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BA703" s="58"/>
      <c r="BB703" s="58"/>
      <c r="BC703" s="58"/>
      <c r="BG703" s="58"/>
    </row>
    <row r="704" ht="15.75" customHeight="1" spans="4:59" x14ac:dyDescent="0.25"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BA704" s="58"/>
      <c r="BB704" s="58"/>
      <c r="BC704" s="58"/>
      <c r="BG704" s="58"/>
    </row>
    <row r="705" ht="15.75" customHeight="1" spans="4:59" x14ac:dyDescent="0.25"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BA705" s="58"/>
      <c r="BB705" s="58"/>
      <c r="BC705" s="58"/>
      <c r="BG705" s="58"/>
    </row>
    <row r="706" ht="15.75" customHeight="1" spans="4:59" x14ac:dyDescent="0.25"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BA706" s="58"/>
      <c r="BB706" s="58"/>
      <c r="BC706" s="58"/>
      <c r="BG706" s="58"/>
    </row>
    <row r="707" ht="15.75" customHeight="1" spans="4:59" x14ac:dyDescent="0.25"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BA707" s="58"/>
      <c r="BB707" s="58"/>
      <c r="BC707" s="58"/>
      <c r="BG707" s="58"/>
    </row>
    <row r="708" ht="15.75" customHeight="1" spans="4:59" x14ac:dyDescent="0.25"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BA708" s="58"/>
      <c r="BB708" s="58"/>
      <c r="BC708" s="58"/>
      <c r="BG708" s="58"/>
    </row>
    <row r="709" ht="15.75" customHeight="1" spans="4:59" x14ac:dyDescent="0.25"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BA709" s="58"/>
      <c r="BB709" s="58"/>
      <c r="BC709" s="58"/>
      <c r="BG709" s="58"/>
    </row>
    <row r="710" ht="15.75" customHeight="1" spans="4:59" x14ac:dyDescent="0.25"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BA710" s="58"/>
      <c r="BB710" s="58"/>
      <c r="BC710" s="58"/>
      <c r="BG710" s="58"/>
    </row>
    <row r="711" ht="15.75" customHeight="1" spans="4:59" x14ac:dyDescent="0.25"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BA711" s="58"/>
      <c r="BB711" s="58"/>
      <c r="BC711" s="58"/>
      <c r="BG711" s="58"/>
    </row>
    <row r="712" ht="15.75" customHeight="1" spans="4:59" x14ac:dyDescent="0.25"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BA712" s="58"/>
      <c r="BB712" s="58"/>
      <c r="BC712" s="58"/>
      <c r="BG712" s="58"/>
    </row>
    <row r="713" ht="15.75" customHeight="1" spans="4:59" x14ac:dyDescent="0.25"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BA713" s="58"/>
      <c r="BB713" s="58"/>
      <c r="BC713" s="58"/>
      <c r="BG713" s="58"/>
    </row>
    <row r="714" ht="15.75" customHeight="1" spans="4:59" x14ac:dyDescent="0.25"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BA714" s="58"/>
      <c r="BB714" s="58"/>
      <c r="BC714" s="58"/>
      <c r="BG714" s="58"/>
    </row>
    <row r="715" ht="15.75" customHeight="1" spans="4:59" x14ac:dyDescent="0.25"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BA715" s="58"/>
      <c r="BB715" s="58"/>
      <c r="BC715" s="58"/>
      <c r="BG715" s="58"/>
    </row>
    <row r="716" ht="15.75" customHeight="1" spans="4:59" x14ac:dyDescent="0.25"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BA716" s="58"/>
      <c r="BB716" s="58"/>
      <c r="BC716" s="58"/>
      <c r="BG716" s="58"/>
    </row>
    <row r="717" ht="15.75" customHeight="1" spans="4:59" x14ac:dyDescent="0.25"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BA717" s="58"/>
      <c r="BB717" s="58"/>
      <c r="BC717" s="58"/>
      <c r="BG717" s="58"/>
    </row>
    <row r="718" ht="15.75" customHeight="1" spans="4:59" x14ac:dyDescent="0.25"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BA718" s="58"/>
      <c r="BB718" s="58"/>
      <c r="BC718" s="58"/>
      <c r="BG718" s="58"/>
    </row>
    <row r="719" ht="15.75" customHeight="1" spans="4:59" x14ac:dyDescent="0.25"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BA719" s="58"/>
      <c r="BB719" s="58"/>
      <c r="BC719" s="58"/>
      <c r="BG719" s="58"/>
    </row>
    <row r="720" ht="15.75" customHeight="1" spans="4:59" x14ac:dyDescent="0.25"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BA720" s="58"/>
      <c r="BB720" s="58"/>
      <c r="BC720" s="58"/>
      <c r="BG720" s="58"/>
    </row>
    <row r="721" ht="15.75" customHeight="1" spans="4:59" x14ac:dyDescent="0.25"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BA721" s="58"/>
      <c r="BB721" s="58"/>
      <c r="BC721" s="58"/>
      <c r="BG721" s="58"/>
    </row>
    <row r="722" ht="15.75" customHeight="1" spans="4:59" x14ac:dyDescent="0.25"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BA722" s="58"/>
      <c r="BB722" s="58"/>
      <c r="BC722" s="58"/>
      <c r="BG722" s="58"/>
    </row>
    <row r="723" ht="15.75" customHeight="1" spans="4:59" x14ac:dyDescent="0.25"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BA723" s="58"/>
      <c r="BB723" s="58"/>
      <c r="BC723" s="58"/>
      <c r="BG723" s="58"/>
    </row>
    <row r="724" ht="15.75" customHeight="1" spans="4:59" x14ac:dyDescent="0.25"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BA724" s="58"/>
      <c r="BB724" s="58"/>
      <c r="BC724" s="58"/>
      <c r="BG724" s="58"/>
    </row>
    <row r="725" ht="15.75" customHeight="1" spans="4:59" x14ac:dyDescent="0.25"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BA725" s="58"/>
      <c r="BB725" s="58"/>
      <c r="BC725" s="58"/>
      <c r="BG725" s="58"/>
    </row>
    <row r="726" ht="15.75" customHeight="1" spans="4:59" x14ac:dyDescent="0.25"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BA726" s="58"/>
      <c r="BB726" s="58"/>
      <c r="BC726" s="58"/>
      <c r="BG726" s="58"/>
    </row>
    <row r="727" ht="15.75" customHeight="1" spans="4:59" x14ac:dyDescent="0.25"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BA727" s="58"/>
      <c r="BB727" s="58"/>
      <c r="BC727" s="58"/>
      <c r="BG727" s="58"/>
    </row>
    <row r="728" ht="15.75" customHeight="1" spans="4:59" x14ac:dyDescent="0.25"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BA728" s="58"/>
      <c r="BB728" s="58"/>
      <c r="BC728" s="58"/>
      <c r="BG728" s="58"/>
    </row>
    <row r="729" ht="15.75" customHeight="1" spans="4:59" x14ac:dyDescent="0.25"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BA729" s="58"/>
      <c r="BB729" s="58"/>
      <c r="BC729" s="58"/>
      <c r="BG729" s="58"/>
    </row>
    <row r="730" ht="15.75" customHeight="1" spans="4:59" x14ac:dyDescent="0.25"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BA730" s="58"/>
      <c r="BB730" s="58"/>
      <c r="BC730" s="58"/>
      <c r="BG730" s="58"/>
    </row>
    <row r="731" ht="15.75" customHeight="1" spans="4:59" x14ac:dyDescent="0.25"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BA731" s="58"/>
      <c r="BB731" s="58"/>
      <c r="BC731" s="58"/>
      <c r="BG731" s="58"/>
    </row>
    <row r="732" ht="15.75" customHeight="1" spans="4:59" x14ac:dyDescent="0.25"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BA732" s="58"/>
      <c r="BB732" s="58"/>
      <c r="BC732" s="58"/>
      <c r="BG732" s="58"/>
    </row>
    <row r="733" ht="15.75" customHeight="1" spans="4:59" x14ac:dyDescent="0.25"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BA733" s="58"/>
      <c r="BB733" s="58"/>
      <c r="BC733" s="58"/>
      <c r="BG733" s="58"/>
    </row>
    <row r="734" ht="15.75" customHeight="1" spans="4:59" x14ac:dyDescent="0.25"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BA734" s="58"/>
      <c r="BB734" s="58"/>
      <c r="BC734" s="58"/>
      <c r="BG734" s="58"/>
    </row>
    <row r="735" ht="15.75" customHeight="1" spans="4:59" x14ac:dyDescent="0.25"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BA735" s="58"/>
      <c r="BB735" s="58"/>
      <c r="BC735" s="58"/>
      <c r="BG735" s="58"/>
    </row>
    <row r="736" ht="15.75" customHeight="1" spans="4:59" x14ac:dyDescent="0.25"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BA736" s="58"/>
      <c r="BB736" s="58"/>
      <c r="BC736" s="58"/>
      <c r="BG736" s="58"/>
    </row>
    <row r="737" ht="15.75" customHeight="1" spans="4:59" x14ac:dyDescent="0.25"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BA737" s="58"/>
      <c r="BB737" s="58"/>
      <c r="BC737" s="58"/>
      <c r="BG737" s="58"/>
    </row>
    <row r="738" ht="15.75" customHeight="1" spans="4:59" x14ac:dyDescent="0.25"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BA738" s="58"/>
      <c r="BB738" s="58"/>
      <c r="BC738" s="58"/>
      <c r="BG738" s="58"/>
    </row>
    <row r="739" ht="15.75" customHeight="1" spans="4:59" x14ac:dyDescent="0.25"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BA739" s="58"/>
      <c r="BB739" s="58"/>
      <c r="BC739" s="58"/>
      <c r="BG739" s="58"/>
    </row>
    <row r="740" ht="15.75" customHeight="1" spans="4:59" x14ac:dyDescent="0.25"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BA740" s="58"/>
      <c r="BB740" s="58"/>
      <c r="BC740" s="58"/>
      <c r="BG740" s="58"/>
    </row>
    <row r="741" ht="15.75" customHeight="1" spans="4:59" x14ac:dyDescent="0.25"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BA741" s="58"/>
      <c r="BB741" s="58"/>
      <c r="BC741" s="58"/>
      <c r="BG741" s="58"/>
    </row>
    <row r="742" ht="15.75" customHeight="1" spans="4:59" x14ac:dyDescent="0.25"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BA742" s="58"/>
      <c r="BB742" s="58"/>
      <c r="BC742" s="58"/>
      <c r="BG742" s="58"/>
    </row>
    <row r="743" ht="15.75" customHeight="1" spans="4:59" x14ac:dyDescent="0.25"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BA743" s="58"/>
      <c r="BB743" s="58"/>
      <c r="BC743" s="58"/>
      <c r="BG743" s="58"/>
    </row>
    <row r="744" ht="15.75" customHeight="1" spans="4:59" x14ac:dyDescent="0.25"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BA744" s="58"/>
      <c r="BB744" s="58"/>
      <c r="BC744" s="58"/>
      <c r="BG744" s="58"/>
    </row>
    <row r="745" ht="15.75" customHeight="1" spans="4:59" x14ac:dyDescent="0.25"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BA745" s="58"/>
      <c r="BB745" s="58"/>
      <c r="BC745" s="58"/>
      <c r="BG745" s="58"/>
    </row>
    <row r="746" ht="15.75" customHeight="1" spans="4:59" x14ac:dyDescent="0.25"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BA746" s="58"/>
      <c r="BB746" s="58"/>
      <c r="BC746" s="58"/>
      <c r="BG746" s="58"/>
    </row>
    <row r="747" ht="15.75" customHeight="1" spans="4:59" x14ac:dyDescent="0.25"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BA747" s="58"/>
      <c r="BB747" s="58"/>
      <c r="BC747" s="58"/>
      <c r="BG747" s="58"/>
    </row>
    <row r="748" ht="15.75" customHeight="1" spans="4:59" x14ac:dyDescent="0.25"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BA748" s="58"/>
      <c r="BB748" s="58"/>
      <c r="BC748" s="58"/>
      <c r="BG748" s="58"/>
    </row>
    <row r="749" ht="15.75" customHeight="1" spans="4:59" x14ac:dyDescent="0.25"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BA749" s="58"/>
      <c r="BB749" s="58"/>
      <c r="BC749" s="58"/>
      <c r="BG749" s="58"/>
    </row>
    <row r="750" ht="15.75" customHeight="1" spans="4:59" x14ac:dyDescent="0.25"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BA750" s="58"/>
      <c r="BB750" s="58"/>
      <c r="BC750" s="58"/>
      <c r="BG750" s="58"/>
    </row>
    <row r="751" ht="15.75" customHeight="1" spans="4:59" x14ac:dyDescent="0.25"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BA751" s="58"/>
      <c r="BB751" s="58"/>
      <c r="BC751" s="58"/>
      <c r="BG751" s="58"/>
    </row>
    <row r="752" ht="15.75" customHeight="1" spans="4:59" x14ac:dyDescent="0.25"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BA752" s="58"/>
      <c r="BB752" s="58"/>
      <c r="BC752" s="58"/>
      <c r="BG752" s="58"/>
    </row>
    <row r="753" ht="15.75" customHeight="1" spans="4:59" x14ac:dyDescent="0.25"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BA753" s="58"/>
      <c r="BB753" s="58"/>
      <c r="BC753" s="58"/>
      <c r="BG753" s="58"/>
    </row>
    <row r="754" ht="15.75" customHeight="1" spans="4:59" x14ac:dyDescent="0.25"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BA754" s="58"/>
      <c r="BB754" s="58"/>
      <c r="BC754" s="58"/>
      <c r="BG754" s="58"/>
    </row>
    <row r="755" ht="15.75" customHeight="1" spans="4:59" x14ac:dyDescent="0.25"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BA755" s="58"/>
      <c r="BB755" s="58"/>
      <c r="BC755" s="58"/>
      <c r="BG755" s="58"/>
    </row>
    <row r="756" ht="15.75" customHeight="1" spans="4:59" x14ac:dyDescent="0.25"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BA756" s="58"/>
      <c r="BB756" s="58"/>
      <c r="BC756" s="58"/>
      <c r="BG756" s="58"/>
    </row>
    <row r="757" ht="15.75" customHeight="1" spans="4:59" x14ac:dyDescent="0.25"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BA757" s="58"/>
      <c r="BB757" s="58"/>
      <c r="BC757" s="58"/>
      <c r="BG757" s="58"/>
    </row>
    <row r="758" ht="15.75" customHeight="1" spans="4:59" x14ac:dyDescent="0.25"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BA758" s="58"/>
      <c r="BB758" s="58"/>
      <c r="BC758" s="58"/>
      <c r="BG758" s="58"/>
    </row>
    <row r="759" ht="15.75" customHeight="1" spans="4:59" x14ac:dyDescent="0.25"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BA759" s="58"/>
      <c r="BB759" s="58"/>
      <c r="BC759" s="58"/>
      <c r="BG759" s="58"/>
    </row>
    <row r="760" ht="15.75" customHeight="1" spans="4:59" x14ac:dyDescent="0.25"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BA760" s="58"/>
      <c r="BB760" s="58"/>
      <c r="BC760" s="58"/>
      <c r="BG760" s="58"/>
    </row>
    <row r="761" ht="15.75" customHeight="1" spans="4:59" x14ac:dyDescent="0.25"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BA761" s="58"/>
      <c r="BB761" s="58"/>
      <c r="BC761" s="58"/>
      <c r="BG761" s="58"/>
    </row>
    <row r="762" ht="15.75" customHeight="1" spans="4:59" x14ac:dyDescent="0.25"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BA762" s="58"/>
      <c r="BB762" s="58"/>
      <c r="BC762" s="58"/>
      <c r="BG762" s="58"/>
    </row>
    <row r="763" ht="15.75" customHeight="1" spans="4:59" x14ac:dyDescent="0.25"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BA763" s="58"/>
      <c r="BB763" s="58"/>
      <c r="BC763" s="58"/>
      <c r="BG763" s="58"/>
    </row>
    <row r="764" ht="15.75" customHeight="1" spans="4:59" x14ac:dyDescent="0.25"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BA764" s="58"/>
      <c r="BB764" s="58"/>
      <c r="BC764" s="58"/>
      <c r="BG764" s="58"/>
    </row>
    <row r="765" ht="15.75" customHeight="1" spans="4:59" x14ac:dyDescent="0.25"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BA765" s="58"/>
      <c r="BB765" s="58"/>
      <c r="BC765" s="58"/>
      <c r="BG765" s="58"/>
    </row>
    <row r="766" ht="15.75" customHeight="1" spans="4:59" x14ac:dyDescent="0.25"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BA766" s="58"/>
      <c r="BB766" s="58"/>
      <c r="BC766" s="58"/>
      <c r="BG766" s="58"/>
    </row>
    <row r="767" ht="15.75" customHeight="1" spans="4:59" x14ac:dyDescent="0.25"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BA767" s="58"/>
      <c r="BB767" s="58"/>
      <c r="BC767" s="58"/>
      <c r="BG767" s="58"/>
    </row>
    <row r="768" ht="15.75" customHeight="1" spans="4:59" x14ac:dyDescent="0.25"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BA768" s="58"/>
      <c r="BB768" s="58"/>
      <c r="BC768" s="58"/>
      <c r="BG768" s="58"/>
    </row>
    <row r="769" ht="15.75" customHeight="1" spans="4:59" x14ac:dyDescent="0.25"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BA769" s="58"/>
      <c r="BB769" s="58"/>
      <c r="BC769" s="58"/>
      <c r="BG769" s="58"/>
    </row>
    <row r="770" ht="15.75" customHeight="1" spans="4:59" x14ac:dyDescent="0.25"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BA770" s="58"/>
      <c r="BB770" s="58"/>
      <c r="BC770" s="58"/>
      <c r="BG770" s="58"/>
    </row>
    <row r="771" ht="15.75" customHeight="1" spans="4:59" x14ac:dyDescent="0.25"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BA771" s="58"/>
      <c r="BB771" s="58"/>
      <c r="BC771" s="58"/>
      <c r="BG771" s="58"/>
    </row>
    <row r="772" ht="15.75" customHeight="1" spans="4:59" x14ac:dyDescent="0.25"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BA772" s="58"/>
      <c r="BB772" s="58"/>
      <c r="BC772" s="58"/>
      <c r="BG772" s="58"/>
    </row>
    <row r="773" ht="15.75" customHeight="1" spans="4:59" x14ac:dyDescent="0.25"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BA773" s="58"/>
      <c r="BB773" s="58"/>
      <c r="BC773" s="58"/>
      <c r="BG773" s="58"/>
    </row>
    <row r="774" ht="15.75" customHeight="1" spans="4:59" x14ac:dyDescent="0.25"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BA774" s="58"/>
      <c r="BB774" s="58"/>
      <c r="BC774" s="58"/>
      <c r="BG774" s="58"/>
    </row>
    <row r="775" ht="15.75" customHeight="1" spans="4:59" x14ac:dyDescent="0.25"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BA775" s="58"/>
      <c r="BB775" s="58"/>
      <c r="BC775" s="58"/>
      <c r="BG775" s="58"/>
    </row>
    <row r="776" ht="15.75" customHeight="1" spans="4:59" x14ac:dyDescent="0.25"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BA776" s="58"/>
      <c r="BB776" s="58"/>
      <c r="BC776" s="58"/>
      <c r="BG776" s="58"/>
    </row>
    <row r="777" ht="15.75" customHeight="1" spans="4:59" x14ac:dyDescent="0.25"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BA777" s="58"/>
      <c r="BB777" s="58"/>
      <c r="BC777" s="58"/>
      <c r="BG777" s="58"/>
    </row>
    <row r="778" ht="15.75" customHeight="1" spans="4:59" x14ac:dyDescent="0.25"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BA778" s="58"/>
      <c r="BB778" s="58"/>
      <c r="BC778" s="58"/>
      <c r="BG778" s="58"/>
    </row>
    <row r="779" ht="15.75" customHeight="1" spans="4:59" x14ac:dyDescent="0.25"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BA779" s="58"/>
      <c r="BB779" s="58"/>
      <c r="BC779" s="58"/>
      <c r="BG779" s="58"/>
    </row>
    <row r="780" ht="15.75" customHeight="1" spans="4:59" x14ac:dyDescent="0.25"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BA780" s="58"/>
      <c r="BB780" s="58"/>
      <c r="BC780" s="58"/>
      <c r="BG780" s="58"/>
    </row>
    <row r="781" ht="15.75" customHeight="1" spans="4:59" x14ac:dyDescent="0.25"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BA781" s="58"/>
      <c r="BB781" s="58"/>
      <c r="BC781" s="58"/>
      <c r="BG781" s="58"/>
    </row>
    <row r="782" ht="15.75" customHeight="1" spans="4:59" x14ac:dyDescent="0.25"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BA782" s="58"/>
      <c r="BB782" s="58"/>
      <c r="BC782" s="58"/>
      <c r="BG782" s="58"/>
    </row>
    <row r="783" ht="15.75" customHeight="1" spans="4:59" x14ac:dyDescent="0.25"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BA783" s="58"/>
      <c r="BB783" s="58"/>
      <c r="BC783" s="58"/>
      <c r="BG783" s="58"/>
    </row>
    <row r="784" ht="15.75" customHeight="1" spans="4:59" x14ac:dyDescent="0.25"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BA784" s="58"/>
      <c r="BB784" s="58"/>
      <c r="BC784" s="58"/>
      <c r="BG784" s="58"/>
    </row>
    <row r="785" ht="15.75" customHeight="1" spans="4:59" x14ac:dyDescent="0.25"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BA785" s="58"/>
      <c r="BB785" s="58"/>
      <c r="BC785" s="58"/>
      <c r="BG785" s="58"/>
    </row>
    <row r="786" ht="15.75" customHeight="1" spans="4:59" x14ac:dyDescent="0.25"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BA786" s="58"/>
      <c r="BB786" s="58"/>
      <c r="BC786" s="58"/>
      <c r="BG786" s="58"/>
    </row>
    <row r="787" ht="15.75" customHeight="1" spans="4:59" x14ac:dyDescent="0.25"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BA787" s="58"/>
      <c r="BB787" s="58"/>
      <c r="BC787" s="58"/>
      <c r="BG787" s="58"/>
    </row>
    <row r="788" ht="15.75" customHeight="1" spans="4:59" x14ac:dyDescent="0.25"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BA788" s="58"/>
      <c r="BB788" s="58"/>
      <c r="BC788" s="58"/>
      <c r="BG788" s="58"/>
    </row>
    <row r="789" ht="15.75" customHeight="1" spans="4:59" x14ac:dyDescent="0.25"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BA789" s="58"/>
      <c r="BB789" s="58"/>
      <c r="BC789" s="58"/>
      <c r="BG789" s="58"/>
    </row>
    <row r="790" ht="15.75" customHeight="1" spans="4:59" x14ac:dyDescent="0.25"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BA790" s="58"/>
      <c r="BB790" s="58"/>
      <c r="BC790" s="58"/>
      <c r="BG790" s="58"/>
    </row>
    <row r="791" ht="15.75" customHeight="1" spans="4:59" x14ac:dyDescent="0.25"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BA791" s="58"/>
      <c r="BB791" s="58"/>
      <c r="BC791" s="58"/>
      <c r="BG791" s="58"/>
    </row>
    <row r="792" ht="15.75" customHeight="1" spans="4:59" x14ac:dyDescent="0.25"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BA792" s="58"/>
      <c r="BB792" s="58"/>
      <c r="BC792" s="58"/>
      <c r="BG792" s="58"/>
    </row>
    <row r="793" ht="15.75" customHeight="1" spans="4:59" x14ac:dyDescent="0.25"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BA793" s="58"/>
      <c r="BB793" s="58"/>
      <c r="BC793" s="58"/>
      <c r="BG793" s="58"/>
    </row>
    <row r="794" ht="15.75" customHeight="1" spans="4:59" x14ac:dyDescent="0.25"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BA794" s="58"/>
      <c r="BB794" s="58"/>
      <c r="BC794" s="58"/>
      <c r="BG794" s="58"/>
    </row>
    <row r="795" ht="15.75" customHeight="1" spans="4:59" x14ac:dyDescent="0.25"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BA795" s="58"/>
      <c r="BB795" s="58"/>
      <c r="BC795" s="58"/>
      <c r="BG795" s="58"/>
    </row>
    <row r="796" ht="15.75" customHeight="1" spans="4:59" x14ac:dyDescent="0.25"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BA796" s="58"/>
      <c r="BB796" s="58"/>
      <c r="BC796" s="58"/>
      <c r="BG796" s="58"/>
    </row>
    <row r="797" ht="15.75" customHeight="1" spans="4:59" x14ac:dyDescent="0.25"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BA797" s="58"/>
      <c r="BB797" s="58"/>
      <c r="BC797" s="58"/>
      <c r="BG797" s="58"/>
    </row>
    <row r="798" ht="15.75" customHeight="1" spans="4:59" x14ac:dyDescent="0.25"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BA798" s="58"/>
      <c r="BB798" s="58"/>
      <c r="BC798" s="58"/>
      <c r="BG798" s="58"/>
    </row>
    <row r="799" ht="15.75" customHeight="1" spans="4:59" x14ac:dyDescent="0.25"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BA799" s="58"/>
      <c r="BB799" s="58"/>
      <c r="BC799" s="58"/>
      <c r="BG799" s="58"/>
    </row>
    <row r="800" ht="15.75" customHeight="1" spans="4:59" x14ac:dyDescent="0.25"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BA800" s="58"/>
      <c r="BB800" s="58"/>
      <c r="BC800" s="58"/>
      <c r="BG800" s="58"/>
    </row>
    <row r="801" ht="15.75" customHeight="1" spans="4:59" x14ac:dyDescent="0.25"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BA801" s="58"/>
      <c r="BB801" s="58"/>
      <c r="BC801" s="58"/>
      <c r="BG801" s="58"/>
    </row>
    <row r="802" ht="15.75" customHeight="1" spans="4:59" x14ac:dyDescent="0.25"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BA802" s="58"/>
      <c r="BB802" s="58"/>
      <c r="BC802" s="58"/>
      <c r="BG802" s="58"/>
    </row>
    <row r="803" ht="15.75" customHeight="1" spans="4:59" x14ac:dyDescent="0.25"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BA803" s="58"/>
      <c r="BB803" s="58"/>
      <c r="BC803" s="58"/>
      <c r="BG803" s="58"/>
    </row>
    <row r="804" ht="15.75" customHeight="1" spans="4:59" x14ac:dyDescent="0.25"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BA804" s="58"/>
      <c r="BB804" s="58"/>
      <c r="BC804" s="58"/>
      <c r="BG804" s="58"/>
    </row>
    <row r="805" ht="15.75" customHeight="1" spans="4:59" x14ac:dyDescent="0.25"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BA805" s="58"/>
      <c r="BB805" s="58"/>
      <c r="BC805" s="58"/>
      <c r="BG805" s="58"/>
    </row>
    <row r="806" ht="15.75" customHeight="1" spans="4:59" x14ac:dyDescent="0.25"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BA806" s="58"/>
      <c r="BB806" s="58"/>
      <c r="BC806" s="58"/>
      <c r="BG806" s="58"/>
    </row>
    <row r="807" ht="15.75" customHeight="1" spans="4:59" x14ac:dyDescent="0.25"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BA807" s="58"/>
      <c r="BB807" s="58"/>
      <c r="BC807" s="58"/>
      <c r="BG807" s="58"/>
    </row>
    <row r="808" ht="15.75" customHeight="1" spans="4:59" x14ac:dyDescent="0.25"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BA808" s="58"/>
      <c r="BB808" s="58"/>
      <c r="BC808" s="58"/>
      <c r="BG808" s="58"/>
    </row>
    <row r="809" ht="15.75" customHeight="1" spans="4:59" x14ac:dyDescent="0.25"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BA809" s="58"/>
      <c r="BB809" s="58"/>
      <c r="BC809" s="58"/>
      <c r="BG809" s="58"/>
    </row>
    <row r="810" ht="15.75" customHeight="1" spans="4:59" x14ac:dyDescent="0.25"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BA810" s="58"/>
      <c r="BB810" s="58"/>
      <c r="BC810" s="58"/>
      <c r="BG810" s="58"/>
    </row>
    <row r="811" ht="15.75" customHeight="1" spans="4:59" x14ac:dyDescent="0.25"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BA811" s="58"/>
      <c r="BB811" s="58"/>
      <c r="BC811" s="58"/>
      <c r="BG811" s="58"/>
    </row>
    <row r="812" ht="15.75" customHeight="1" spans="4:59" x14ac:dyDescent="0.25"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BA812" s="58"/>
      <c r="BB812" s="58"/>
      <c r="BC812" s="58"/>
      <c r="BG812" s="58"/>
    </row>
    <row r="813" ht="15.75" customHeight="1" spans="4:59" x14ac:dyDescent="0.25"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BA813" s="58"/>
      <c r="BB813" s="58"/>
      <c r="BC813" s="58"/>
      <c r="BG813" s="58"/>
    </row>
    <row r="814" ht="15.75" customHeight="1" spans="4:59" x14ac:dyDescent="0.25"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BA814" s="58"/>
      <c r="BB814" s="58"/>
      <c r="BC814" s="58"/>
      <c r="BG814" s="58"/>
    </row>
    <row r="815" ht="15.75" customHeight="1" spans="4:59" x14ac:dyDescent="0.25"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BA815" s="58"/>
      <c r="BB815" s="58"/>
      <c r="BC815" s="58"/>
      <c r="BG815" s="58"/>
    </row>
    <row r="816" ht="15.75" customHeight="1" spans="4:59" x14ac:dyDescent="0.25"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BA816" s="58"/>
      <c r="BB816" s="58"/>
      <c r="BC816" s="58"/>
      <c r="BG816" s="58"/>
    </row>
    <row r="817" ht="15.75" customHeight="1" spans="4:59" x14ac:dyDescent="0.25"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BA817" s="58"/>
      <c r="BB817" s="58"/>
      <c r="BC817" s="58"/>
      <c r="BG817" s="58"/>
    </row>
    <row r="818" ht="15.75" customHeight="1" spans="4:59" x14ac:dyDescent="0.25"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BA818" s="58"/>
      <c r="BB818" s="58"/>
      <c r="BC818" s="58"/>
      <c r="BG818" s="58"/>
    </row>
    <row r="819" ht="15.75" customHeight="1" spans="4:59" x14ac:dyDescent="0.25"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BA819" s="58"/>
      <c r="BB819" s="58"/>
      <c r="BC819" s="58"/>
      <c r="BG819" s="58"/>
    </row>
    <row r="820" ht="15.75" customHeight="1" spans="4:59" x14ac:dyDescent="0.25"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BA820" s="58"/>
      <c r="BB820" s="58"/>
      <c r="BC820" s="58"/>
      <c r="BG820" s="58"/>
    </row>
    <row r="821" ht="15.75" customHeight="1" spans="4:59" x14ac:dyDescent="0.25"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BA821" s="58"/>
      <c r="BB821" s="58"/>
      <c r="BC821" s="58"/>
      <c r="BG821" s="58"/>
    </row>
    <row r="822" ht="15.75" customHeight="1" spans="4:59" x14ac:dyDescent="0.25"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BA822" s="58"/>
      <c r="BB822" s="58"/>
      <c r="BC822" s="58"/>
      <c r="BG822" s="58"/>
    </row>
    <row r="823" ht="15.75" customHeight="1" spans="4:59" x14ac:dyDescent="0.25"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BA823" s="58"/>
      <c r="BB823" s="58"/>
      <c r="BC823" s="58"/>
      <c r="BG823" s="58"/>
    </row>
    <row r="824" ht="15.75" customHeight="1" spans="4:59" x14ac:dyDescent="0.25"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BA824" s="58"/>
      <c r="BB824" s="58"/>
      <c r="BC824" s="58"/>
      <c r="BG824" s="58"/>
    </row>
    <row r="825" ht="15.75" customHeight="1" spans="4:59" x14ac:dyDescent="0.25"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BA825" s="58"/>
      <c r="BB825" s="58"/>
      <c r="BC825" s="58"/>
      <c r="BG825" s="58"/>
    </row>
    <row r="826" ht="15.75" customHeight="1" spans="4:59" x14ac:dyDescent="0.25"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BA826" s="58"/>
      <c r="BB826" s="58"/>
      <c r="BC826" s="58"/>
      <c r="BG826" s="58"/>
    </row>
    <row r="827" ht="15.75" customHeight="1" spans="4:59" x14ac:dyDescent="0.25"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BA827" s="58"/>
      <c r="BB827" s="58"/>
      <c r="BC827" s="58"/>
      <c r="BG827" s="58"/>
    </row>
    <row r="828" ht="15.75" customHeight="1" spans="4:59" x14ac:dyDescent="0.25"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BA828" s="58"/>
      <c r="BB828" s="58"/>
      <c r="BC828" s="58"/>
      <c r="BG828" s="58"/>
    </row>
    <row r="829" ht="15.75" customHeight="1" spans="4:59" x14ac:dyDescent="0.25"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BA829" s="58"/>
      <c r="BB829" s="58"/>
      <c r="BC829" s="58"/>
      <c r="BG829" s="58"/>
    </row>
    <row r="830" ht="15.75" customHeight="1" spans="4:59" x14ac:dyDescent="0.25"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BA830" s="58"/>
      <c r="BB830" s="58"/>
      <c r="BC830" s="58"/>
      <c r="BG830" s="58"/>
    </row>
    <row r="831" ht="15.75" customHeight="1" spans="4:59" x14ac:dyDescent="0.25"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BA831" s="58"/>
      <c r="BB831" s="58"/>
      <c r="BC831" s="58"/>
      <c r="BG831" s="58"/>
    </row>
    <row r="832" ht="15.75" customHeight="1" spans="4:59" x14ac:dyDescent="0.25"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BA832" s="58"/>
      <c r="BB832" s="58"/>
      <c r="BC832" s="58"/>
      <c r="BG832" s="58"/>
    </row>
    <row r="833" ht="15.75" customHeight="1" spans="4:59" x14ac:dyDescent="0.25"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BA833" s="58"/>
      <c r="BB833" s="58"/>
      <c r="BC833" s="58"/>
      <c r="BG833" s="58"/>
    </row>
    <row r="834" ht="15.75" customHeight="1" spans="4:59" x14ac:dyDescent="0.25"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BA834" s="58"/>
      <c r="BB834" s="58"/>
      <c r="BC834" s="58"/>
      <c r="BG834" s="58"/>
    </row>
    <row r="835" ht="15.75" customHeight="1" spans="4:59" x14ac:dyDescent="0.25"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BA835" s="58"/>
      <c r="BB835" s="58"/>
      <c r="BC835" s="58"/>
      <c r="BG835" s="58"/>
    </row>
    <row r="836" ht="15.75" customHeight="1" spans="4:59" x14ac:dyDescent="0.25"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BA836" s="58"/>
      <c r="BB836" s="58"/>
      <c r="BC836" s="58"/>
      <c r="BG836" s="58"/>
    </row>
    <row r="837" ht="15.75" customHeight="1" spans="4:59" x14ac:dyDescent="0.25"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BA837" s="58"/>
      <c r="BB837" s="58"/>
      <c r="BC837" s="58"/>
      <c r="BG837" s="58"/>
    </row>
    <row r="838" ht="15.75" customHeight="1" spans="4:59" x14ac:dyDescent="0.25"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BA838" s="58"/>
      <c r="BB838" s="58"/>
      <c r="BC838" s="58"/>
      <c r="BG838" s="58"/>
    </row>
    <row r="839" ht="15.75" customHeight="1" spans="4:59" x14ac:dyDescent="0.25"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BA839" s="58"/>
      <c r="BB839" s="58"/>
      <c r="BC839" s="58"/>
      <c r="BG839" s="58"/>
    </row>
    <row r="840" ht="15.75" customHeight="1" spans="4:59" x14ac:dyDescent="0.25"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BA840" s="58"/>
      <c r="BB840" s="58"/>
      <c r="BC840" s="58"/>
      <c r="BG840" s="58"/>
    </row>
    <row r="841" ht="15.75" customHeight="1" spans="4:59" x14ac:dyDescent="0.25"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BA841" s="58"/>
      <c r="BB841" s="58"/>
      <c r="BC841" s="58"/>
      <c r="BG841" s="58"/>
    </row>
    <row r="842" ht="15.75" customHeight="1" spans="4:59" x14ac:dyDescent="0.25"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BA842" s="58"/>
      <c r="BB842" s="58"/>
      <c r="BC842" s="58"/>
      <c r="BG842" s="58"/>
    </row>
    <row r="843" ht="15.75" customHeight="1" spans="4:59" x14ac:dyDescent="0.25"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BA843" s="58"/>
      <c r="BB843" s="58"/>
      <c r="BC843" s="58"/>
      <c r="BG843" s="58"/>
    </row>
    <row r="844" ht="15.75" customHeight="1" spans="4:59" x14ac:dyDescent="0.25"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BA844" s="58"/>
      <c r="BB844" s="58"/>
      <c r="BC844" s="58"/>
      <c r="BG844" s="58"/>
    </row>
    <row r="845" ht="15.75" customHeight="1" spans="4:59" x14ac:dyDescent="0.25"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BA845" s="58"/>
      <c r="BB845" s="58"/>
      <c r="BC845" s="58"/>
      <c r="BG845" s="58"/>
    </row>
    <row r="846" ht="15.75" customHeight="1" spans="4:59" x14ac:dyDescent="0.25"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BA846" s="58"/>
      <c r="BB846" s="58"/>
      <c r="BC846" s="58"/>
      <c r="BG846" s="58"/>
    </row>
    <row r="847" ht="15.75" customHeight="1" spans="4:59" x14ac:dyDescent="0.25"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BA847" s="58"/>
      <c r="BB847" s="58"/>
      <c r="BC847" s="58"/>
      <c r="BG847" s="58"/>
    </row>
    <row r="848" ht="15.75" customHeight="1" spans="4:59" x14ac:dyDescent="0.25"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BA848" s="58"/>
      <c r="BB848" s="58"/>
      <c r="BC848" s="58"/>
      <c r="BG848" s="58"/>
    </row>
    <row r="849" ht="15.75" customHeight="1" spans="4:59" x14ac:dyDescent="0.25"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BA849" s="58"/>
      <c r="BB849" s="58"/>
      <c r="BC849" s="58"/>
      <c r="BG849" s="58"/>
    </row>
    <row r="850" ht="15.75" customHeight="1" spans="4:59" x14ac:dyDescent="0.25"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BA850" s="58"/>
      <c r="BB850" s="58"/>
      <c r="BC850" s="58"/>
      <c r="BG850" s="58"/>
    </row>
    <row r="851" ht="15.75" customHeight="1" spans="4:59" x14ac:dyDescent="0.25"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BA851" s="58"/>
      <c r="BB851" s="58"/>
      <c r="BC851" s="58"/>
      <c r="BG851" s="58"/>
    </row>
    <row r="852" ht="15.75" customHeight="1" spans="4:59" x14ac:dyDescent="0.25"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BA852" s="58"/>
      <c r="BB852" s="58"/>
      <c r="BC852" s="58"/>
      <c r="BG852" s="58"/>
    </row>
    <row r="853" ht="15.75" customHeight="1" spans="4:59" x14ac:dyDescent="0.25"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BA853" s="58"/>
      <c r="BB853" s="58"/>
      <c r="BC853" s="58"/>
      <c r="BG853" s="58"/>
    </row>
    <row r="854" ht="15.75" customHeight="1" spans="4:59" x14ac:dyDescent="0.25"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BA854" s="58"/>
      <c r="BB854" s="58"/>
      <c r="BC854" s="58"/>
      <c r="BG854" s="58"/>
    </row>
    <row r="855" ht="15.75" customHeight="1" spans="4:59" x14ac:dyDescent="0.25"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BA855" s="58"/>
      <c r="BB855" s="58"/>
      <c r="BC855" s="58"/>
      <c r="BG855" s="58"/>
    </row>
    <row r="856" ht="15.75" customHeight="1" spans="4:59" x14ac:dyDescent="0.25"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BA856" s="58"/>
      <c r="BB856" s="58"/>
      <c r="BC856" s="58"/>
      <c r="BG856" s="58"/>
    </row>
    <row r="857" ht="15.75" customHeight="1" spans="4:59" x14ac:dyDescent="0.25"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BA857" s="58"/>
      <c r="BB857" s="58"/>
      <c r="BC857" s="58"/>
      <c r="BG857" s="58"/>
    </row>
    <row r="858" ht="15.75" customHeight="1" spans="4:59" x14ac:dyDescent="0.25"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BA858" s="58"/>
      <c r="BB858" s="58"/>
      <c r="BC858" s="58"/>
      <c r="BG858" s="58"/>
    </row>
    <row r="859" ht="15.75" customHeight="1" spans="4:59" x14ac:dyDescent="0.25"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BA859" s="58"/>
      <c r="BB859" s="58"/>
      <c r="BC859" s="58"/>
      <c r="BG859" s="58"/>
    </row>
    <row r="860" ht="15.75" customHeight="1" spans="4:59" x14ac:dyDescent="0.25"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BA860" s="58"/>
      <c r="BB860" s="58"/>
      <c r="BC860" s="58"/>
      <c r="BG860" s="58"/>
    </row>
    <row r="861" ht="15.75" customHeight="1" spans="4:59" x14ac:dyDescent="0.25"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BA861" s="58"/>
      <c r="BB861" s="58"/>
      <c r="BC861" s="58"/>
      <c r="BG861" s="58"/>
    </row>
    <row r="862" ht="15.75" customHeight="1" spans="4:59" x14ac:dyDescent="0.25"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BA862" s="58"/>
      <c r="BB862" s="58"/>
      <c r="BC862" s="58"/>
      <c r="BG862" s="58"/>
    </row>
    <row r="863" ht="15.75" customHeight="1" spans="4:59" x14ac:dyDescent="0.25"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BA863" s="58"/>
      <c r="BB863" s="58"/>
      <c r="BC863" s="58"/>
      <c r="BG863" s="58"/>
    </row>
    <row r="864" ht="15.75" customHeight="1" spans="4:59" x14ac:dyDescent="0.25"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BA864" s="58"/>
      <c r="BB864" s="58"/>
      <c r="BC864" s="58"/>
      <c r="BG864" s="58"/>
    </row>
    <row r="865" ht="15.75" customHeight="1" spans="4:59" x14ac:dyDescent="0.25"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BA865" s="58"/>
      <c r="BB865" s="58"/>
      <c r="BC865" s="58"/>
      <c r="BG865" s="58"/>
    </row>
    <row r="866" ht="15.75" customHeight="1" spans="4:59" x14ac:dyDescent="0.25"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BA866" s="58"/>
      <c r="BB866" s="58"/>
      <c r="BC866" s="58"/>
      <c r="BG866" s="58"/>
    </row>
    <row r="867" ht="15.75" customHeight="1" spans="4:59" x14ac:dyDescent="0.25"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BA867" s="58"/>
      <c r="BB867" s="58"/>
      <c r="BC867" s="58"/>
      <c r="BG867" s="58"/>
    </row>
    <row r="868" ht="15.75" customHeight="1" spans="4:59" x14ac:dyDescent="0.25"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BA868" s="58"/>
      <c r="BB868" s="58"/>
      <c r="BC868" s="58"/>
      <c r="BG868" s="58"/>
    </row>
    <row r="869" ht="15.75" customHeight="1" spans="4:59" x14ac:dyDescent="0.25"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BA869" s="58"/>
      <c r="BB869" s="58"/>
      <c r="BC869" s="58"/>
      <c r="BG869" s="58"/>
    </row>
    <row r="870" ht="15.75" customHeight="1" spans="4:59" x14ac:dyDescent="0.25"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BA870" s="58"/>
      <c r="BB870" s="58"/>
      <c r="BC870" s="58"/>
      <c r="BG870" s="58"/>
    </row>
    <row r="871" ht="15.75" customHeight="1" spans="4:59" x14ac:dyDescent="0.25"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BA871" s="58"/>
      <c r="BB871" s="58"/>
      <c r="BC871" s="58"/>
      <c r="BG871" s="58"/>
    </row>
    <row r="872" ht="15.75" customHeight="1" spans="4:59" x14ac:dyDescent="0.25"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BA872" s="58"/>
      <c r="BB872" s="58"/>
      <c r="BC872" s="58"/>
      <c r="BG872" s="58"/>
    </row>
    <row r="873" ht="15.75" customHeight="1" spans="4:59" x14ac:dyDescent="0.25"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BA873" s="58"/>
      <c r="BB873" s="58"/>
      <c r="BC873" s="58"/>
      <c r="BG873" s="58"/>
    </row>
    <row r="874" ht="15.75" customHeight="1" spans="4:59" x14ac:dyDescent="0.25"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BA874" s="58"/>
      <c r="BB874" s="58"/>
      <c r="BC874" s="58"/>
      <c r="BG874" s="58"/>
    </row>
    <row r="875" ht="15.75" customHeight="1" spans="4:59" x14ac:dyDescent="0.25"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BA875" s="58"/>
      <c r="BB875" s="58"/>
      <c r="BC875" s="58"/>
      <c r="BG875" s="58"/>
    </row>
    <row r="876" ht="15.75" customHeight="1" spans="4:59" x14ac:dyDescent="0.25"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BA876" s="58"/>
      <c r="BB876" s="58"/>
      <c r="BC876" s="58"/>
      <c r="BG876" s="58"/>
    </row>
    <row r="877" ht="15.75" customHeight="1" spans="4:59" x14ac:dyDescent="0.25"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BA877" s="58"/>
      <c r="BB877" s="58"/>
      <c r="BC877" s="58"/>
      <c r="BG877" s="58"/>
    </row>
    <row r="878" ht="15.75" customHeight="1" spans="4:59" x14ac:dyDescent="0.25"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BA878" s="58"/>
      <c r="BB878" s="58"/>
      <c r="BC878" s="58"/>
      <c r="BG878" s="58"/>
    </row>
    <row r="879" ht="15.75" customHeight="1" spans="4:59" x14ac:dyDescent="0.25"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BA879" s="58"/>
      <c r="BB879" s="58"/>
      <c r="BC879" s="58"/>
      <c r="BG879" s="58"/>
    </row>
    <row r="880" ht="15.75" customHeight="1" spans="4:59" x14ac:dyDescent="0.25"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BA880" s="58"/>
      <c r="BB880" s="58"/>
      <c r="BC880" s="58"/>
      <c r="BG880" s="58"/>
    </row>
    <row r="881" ht="15.75" customHeight="1" spans="4:59" x14ac:dyDescent="0.25"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BA881" s="58"/>
      <c r="BB881" s="58"/>
      <c r="BC881" s="58"/>
      <c r="BG881" s="58"/>
    </row>
    <row r="882" ht="15.75" customHeight="1" spans="4:59" x14ac:dyDescent="0.25"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BA882" s="58"/>
      <c r="BB882" s="58"/>
      <c r="BC882" s="58"/>
      <c r="BG882" s="58"/>
    </row>
    <row r="883" ht="15.75" customHeight="1" spans="4:59" x14ac:dyDescent="0.25"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BA883" s="58"/>
      <c r="BB883" s="58"/>
      <c r="BC883" s="58"/>
      <c r="BG883" s="58"/>
    </row>
    <row r="884" ht="15.75" customHeight="1" spans="4:59" x14ac:dyDescent="0.25"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BA884" s="58"/>
      <c r="BB884" s="58"/>
      <c r="BC884" s="58"/>
      <c r="BG884" s="58"/>
    </row>
    <row r="885" ht="15.75" customHeight="1" spans="4:59" x14ac:dyDescent="0.25"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BA885" s="58"/>
      <c r="BB885" s="58"/>
      <c r="BC885" s="58"/>
      <c r="BG885" s="58"/>
    </row>
    <row r="886" ht="15.75" customHeight="1" spans="4:59" x14ac:dyDescent="0.25"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BA886" s="58"/>
      <c r="BB886" s="58"/>
      <c r="BC886" s="58"/>
      <c r="BG886" s="58"/>
    </row>
    <row r="887" ht="15.75" customHeight="1" spans="4:59" x14ac:dyDescent="0.25"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BA887" s="58"/>
      <c r="BB887" s="58"/>
      <c r="BC887" s="58"/>
      <c r="BG887" s="58"/>
    </row>
    <row r="888" ht="15.75" customHeight="1" spans="4:59" x14ac:dyDescent="0.25"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BA888" s="58"/>
      <c r="BB888" s="58"/>
      <c r="BC888" s="58"/>
      <c r="BG888" s="58"/>
    </row>
    <row r="889" ht="15.75" customHeight="1" spans="4:59" x14ac:dyDescent="0.25"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BA889" s="58"/>
      <c r="BB889" s="58"/>
      <c r="BC889" s="58"/>
      <c r="BG889" s="58"/>
    </row>
    <row r="890" ht="15.75" customHeight="1" spans="4:59" x14ac:dyDescent="0.25"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BA890" s="58"/>
      <c r="BB890" s="58"/>
      <c r="BC890" s="58"/>
      <c r="BG890" s="58"/>
    </row>
    <row r="891" ht="15.75" customHeight="1" spans="4:59" x14ac:dyDescent="0.25"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BA891" s="58"/>
      <c r="BB891" s="58"/>
      <c r="BC891" s="58"/>
      <c r="BG891" s="58"/>
    </row>
    <row r="892" ht="15.75" customHeight="1" spans="4:59" x14ac:dyDescent="0.25"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BA892" s="58"/>
      <c r="BB892" s="58"/>
      <c r="BC892" s="58"/>
      <c r="BG892" s="58"/>
    </row>
    <row r="893" ht="15.75" customHeight="1" spans="4:59" x14ac:dyDescent="0.25"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BA893" s="58"/>
      <c r="BB893" s="58"/>
      <c r="BC893" s="58"/>
      <c r="BG893" s="58"/>
    </row>
    <row r="894" ht="15.75" customHeight="1" spans="4:59" x14ac:dyDescent="0.25"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BA894" s="58"/>
      <c r="BB894" s="58"/>
      <c r="BC894" s="58"/>
      <c r="BG894" s="58"/>
    </row>
    <row r="895" ht="15.75" customHeight="1" spans="4:59" x14ac:dyDescent="0.25"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BA895" s="58"/>
      <c r="BB895" s="58"/>
      <c r="BC895" s="58"/>
      <c r="BG895" s="58"/>
    </row>
    <row r="896" ht="15.75" customHeight="1" spans="4:59" x14ac:dyDescent="0.25"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BA896" s="58"/>
      <c r="BB896" s="58"/>
      <c r="BC896" s="58"/>
      <c r="BG896" s="58"/>
    </row>
    <row r="897" ht="15.75" customHeight="1" spans="4:59" x14ac:dyDescent="0.25"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BA897" s="58"/>
      <c r="BB897" s="58"/>
      <c r="BC897" s="58"/>
      <c r="BG897" s="58"/>
    </row>
    <row r="898" ht="15.75" customHeight="1" spans="4:59" x14ac:dyDescent="0.25"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BA898" s="58"/>
      <c r="BB898" s="58"/>
      <c r="BC898" s="58"/>
      <c r="BG898" s="58"/>
    </row>
    <row r="899" ht="15.75" customHeight="1" spans="4:59" x14ac:dyDescent="0.25"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BA899" s="58"/>
      <c r="BB899" s="58"/>
      <c r="BC899" s="58"/>
      <c r="BG899" s="58"/>
    </row>
    <row r="900" ht="15.75" customHeight="1" spans="4:59" x14ac:dyDescent="0.25"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BA900" s="58"/>
      <c r="BB900" s="58"/>
      <c r="BC900" s="58"/>
      <c r="BG900" s="58"/>
    </row>
    <row r="901" ht="15.75" customHeight="1" spans="4:59" x14ac:dyDescent="0.25"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BA901" s="58"/>
      <c r="BB901" s="58"/>
      <c r="BC901" s="58"/>
      <c r="BG901" s="58"/>
    </row>
    <row r="902" ht="15.75" customHeight="1" spans="4:59" x14ac:dyDescent="0.25"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BA902" s="58"/>
      <c r="BB902" s="58"/>
      <c r="BC902" s="58"/>
      <c r="BG902" s="58"/>
    </row>
    <row r="903" ht="15.75" customHeight="1" spans="4:59" x14ac:dyDescent="0.25"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BA903" s="58"/>
      <c r="BB903" s="58"/>
      <c r="BC903" s="58"/>
      <c r="BG903" s="58"/>
    </row>
    <row r="904" ht="15.75" customHeight="1" spans="4:59" x14ac:dyDescent="0.25"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BA904" s="58"/>
      <c r="BB904" s="58"/>
      <c r="BC904" s="58"/>
      <c r="BG904" s="58"/>
    </row>
    <row r="905" ht="15.75" customHeight="1" spans="4:59" x14ac:dyDescent="0.25"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BA905" s="58"/>
      <c r="BB905" s="58"/>
      <c r="BC905" s="58"/>
      <c r="BG905" s="58"/>
    </row>
    <row r="906" ht="15.75" customHeight="1" spans="4:59" x14ac:dyDescent="0.25"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BA906" s="58"/>
      <c r="BB906" s="58"/>
      <c r="BC906" s="58"/>
      <c r="BG906" s="58"/>
    </row>
    <row r="907" ht="15.75" customHeight="1" spans="4:59" x14ac:dyDescent="0.25"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BA907" s="58"/>
      <c r="BB907" s="58"/>
      <c r="BC907" s="58"/>
      <c r="BG907" s="58"/>
    </row>
    <row r="908" ht="15.75" customHeight="1" spans="4:59" x14ac:dyDescent="0.25"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BA908" s="58"/>
      <c r="BB908" s="58"/>
      <c r="BC908" s="58"/>
      <c r="BG908" s="58"/>
    </row>
    <row r="909" ht="15.75" customHeight="1" spans="4:59" x14ac:dyDescent="0.25"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BA909" s="58"/>
      <c r="BB909" s="58"/>
      <c r="BC909" s="58"/>
      <c r="BG909" s="58"/>
    </row>
    <row r="910" ht="15.75" customHeight="1" spans="4:59" x14ac:dyDescent="0.25"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BA910" s="58"/>
      <c r="BB910" s="58"/>
      <c r="BC910" s="58"/>
      <c r="BG910" s="58"/>
    </row>
    <row r="911" ht="15.75" customHeight="1" spans="4:59" x14ac:dyDescent="0.25"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BA911" s="58"/>
      <c r="BB911" s="58"/>
      <c r="BC911" s="58"/>
      <c r="BG911" s="58"/>
    </row>
    <row r="912" ht="15.75" customHeight="1" spans="4:59" x14ac:dyDescent="0.25"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BA912" s="58"/>
      <c r="BB912" s="58"/>
      <c r="BC912" s="58"/>
      <c r="BG912" s="58"/>
    </row>
    <row r="913" ht="15.75" customHeight="1" spans="4:59" x14ac:dyDescent="0.25"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BA913" s="58"/>
      <c r="BB913" s="58"/>
      <c r="BC913" s="58"/>
      <c r="BG913" s="58"/>
    </row>
    <row r="914" ht="15.75" customHeight="1" spans="4:59" x14ac:dyDescent="0.25"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BA914" s="58"/>
      <c r="BB914" s="58"/>
      <c r="BC914" s="58"/>
      <c r="BG914" s="58"/>
    </row>
    <row r="915" ht="15.75" customHeight="1" spans="4:59" x14ac:dyDescent="0.25"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BA915" s="58"/>
      <c r="BB915" s="58"/>
      <c r="BC915" s="58"/>
      <c r="BG915" s="58"/>
    </row>
    <row r="916" ht="15.75" customHeight="1" spans="4:59" x14ac:dyDescent="0.25"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BA916" s="58"/>
      <c r="BB916" s="58"/>
      <c r="BC916" s="58"/>
      <c r="BG916" s="58"/>
    </row>
    <row r="917" ht="15.75" customHeight="1" spans="4:59" x14ac:dyDescent="0.25"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BA917" s="58"/>
      <c r="BB917" s="58"/>
      <c r="BC917" s="58"/>
      <c r="BG917" s="58"/>
    </row>
    <row r="918" ht="15.75" customHeight="1" spans="4:59" x14ac:dyDescent="0.25"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BA918" s="58"/>
      <c r="BB918" s="58"/>
      <c r="BC918" s="58"/>
      <c r="BG918" s="58"/>
    </row>
    <row r="919" ht="15.75" customHeight="1" spans="4:59" x14ac:dyDescent="0.25"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BA919" s="58"/>
      <c r="BB919" s="58"/>
      <c r="BC919" s="58"/>
      <c r="BG919" s="58"/>
    </row>
    <row r="920" ht="15.75" customHeight="1" spans="4:59" x14ac:dyDescent="0.25"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BA920" s="58"/>
      <c r="BB920" s="58"/>
      <c r="BC920" s="58"/>
      <c r="BG920" s="58"/>
    </row>
    <row r="921" ht="15.75" customHeight="1" spans="4:59" x14ac:dyDescent="0.25"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BA921" s="58"/>
      <c r="BB921" s="58"/>
      <c r="BC921" s="58"/>
      <c r="BG921" s="58"/>
    </row>
    <row r="922" ht="15.75" customHeight="1" spans="4:59" x14ac:dyDescent="0.25"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BA922" s="58"/>
      <c r="BB922" s="58"/>
      <c r="BC922" s="58"/>
      <c r="BG922" s="58"/>
    </row>
    <row r="923" ht="15.75" customHeight="1" spans="4:59" x14ac:dyDescent="0.25"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BA923" s="58"/>
      <c r="BB923" s="58"/>
      <c r="BC923" s="58"/>
      <c r="BG923" s="58"/>
    </row>
    <row r="924" ht="15.75" customHeight="1" spans="4:59" x14ac:dyDescent="0.25"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BA924" s="58"/>
      <c r="BB924" s="58"/>
      <c r="BC924" s="58"/>
      <c r="BG924" s="58"/>
    </row>
    <row r="925" ht="15.75" customHeight="1" spans="4:59" x14ac:dyDescent="0.25"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BA925" s="58"/>
      <c r="BB925" s="58"/>
      <c r="BC925" s="58"/>
      <c r="BG925" s="58"/>
    </row>
    <row r="926" ht="15.75" customHeight="1" spans="4:59" x14ac:dyDescent="0.25"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BA926" s="58"/>
      <c r="BB926" s="58"/>
      <c r="BC926" s="58"/>
      <c r="BG926" s="58"/>
    </row>
    <row r="927" ht="15.75" customHeight="1" spans="4:59" x14ac:dyDescent="0.25"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BA927" s="58"/>
      <c r="BB927" s="58"/>
      <c r="BC927" s="58"/>
      <c r="BG927" s="58"/>
    </row>
    <row r="928" ht="15.75" customHeight="1" spans="4:59" x14ac:dyDescent="0.25"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BA928" s="58"/>
      <c r="BB928" s="58"/>
      <c r="BC928" s="58"/>
      <c r="BG928" s="58"/>
    </row>
    <row r="929" ht="15.75" customHeight="1" spans="4:59" x14ac:dyDescent="0.25"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BA929" s="58"/>
      <c r="BB929" s="58"/>
      <c r="BC929" s="58"/>
      <c r="BG929" s="58"/>
    </row>
    <row r="930" ht="15.75" customHeight="1" spans="4:59" x14ac:dyDescent="0.25"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BA930" s="58"/>
      <c r="BB930" s="58"/>
      <c r="BC930" s="58"/>
      <c r="BG930" s="58"/>
    </row>
    <row r="931" ht="15.75" customHeight="1" spans="4:59" x14ac:dyDescent="0.25"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BA931" s="58"/>
      <c r="BB931" s="58"/>
      <c r="BC931" s="58"/>
      <c r="BG931" s="58"/>
    </row>
    <row r="932" ht="15.75" customHeight="1" spans="4:59" x14ac:dyDescent="0.25"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BA932" s="58"/>
      <c r="BB932" s="58"/>
      <c r="BC932" s="58"/>
      <c r="BG932" s="58"/>
    </row>
    <row r="933" ht="15.75" customHeight="1" spans="4:59" x14ac:dyDescent="0.25"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BA933" s="58"/>
      <c r="BB933" s="58"/>
      <c r="BC933" s="58"/>
      <c r="BG933" s="58"/>
    </row>
    <row r="934" ht="15.75" customHeight="1" spans="4:59" x14ac:dyDescent="0.25"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BA934" s="58"/>
      <c r="BB934" s="58"/>
      <c r="BC934" s="58"/>
      <c r="BG934" s="58"/>
    </row>
    <row r="935" ht="15.75" customHeight="1" spans="4:59" x14ac:dyDescent="0.25"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BA935" s="58"/>
      <c r="BB935" s="58"/>
      <c r="BC935" s="58"/>
      <c r="BG935" s="58"/>
    </row>
    <row r="936" ht="15.75" customHeight="1" spans="4:59" x14ac:dyDescent="0.25"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BA936" s="58"/>
      <c r="BB936" s="58"/>
      <c r="BC936" s="58"/>
      <c r="BG936" s="58"/>
    </row>
    <row r="937" ht="15.75" customHeight="1" spans="4:59" x14ac:dyDescent="0.25"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BA937" s="58"/>
      <c r="BB937" s="58"/>
      <c r="BC937" s="58"/>
      <c r="BG937" s="58"/>
    </row>
    <row r="938" ht="15.75" customHeight="1" spans="4:59" x14ac:dyDescent="0.25"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BA938" s="58"/>
      <c r="BB938" s="58"/>
      <c r="BC938" s="58"/>
      <c r="BG938" s="58"/>
    </row>
    <row r="939" ht="15.75" customHeight="1" spans="4:59" x14ac:dyDescent="0.25"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BA939" s="58"/>
      <c r="BB939" s="58"/>
      <c r="BC939" s="58"/>
      <c r="BG939" s="58"/>
    </row>
    <row r="940" ht="15.75" customHeight="1" spans="4:59" x14ac:dyDescent="0.25"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BA940" s="58"/>
      <c r="BB940" s="58"/>
      <c r="BC940" s="58"/>
      <c r="BG940" s="58"/>
    </row>
    <row r="941" ht="15.75" customHeight="1" spans="4:59" x14ac:dyDescent="0.25"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BA941" s="58"/>
      <c r="BB941" s="58"/>
      <c r="BC941" s="58"/>
      <c r="BG941" s="58"/>
    </row>
    <row r="942" ht="15.75" customHeight="1" spans="4:59" x14ac:dyDescent="0.25"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BA942" s="58"/>
      <c r="BB942" s="58"/>
      <c r="BC942" s="58"/>
      <c r="BG942" s="58"/>
    </row>
    <row r="943" ht="15.75" customHeight="1" spans="4:59" x14ac:dyDescent="0.25"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BA943" s="58"/>
      <c r="BB943" s="58"/>
      <c r="BC943" s="58"/>
      <c r="BG943" s="58"/>
    </row>
    <row r="944" ht="15.75" customHeight="1" spans="4:59" x14ac:dyDescent="0.25"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BA944" s="58"/>
      <c r="BB944" s="58"/>
      <c r="BC944" s="58"/>
      <c r="BG944" s="58"/>
    </row>
    <row r="945" ht="15.75" customHeight="1" spans="4:59" x14ac:dyDescent="0.25"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BA945" s="58"/>
      <c r="BB945" s="58"/>
      <c r="BC945" s="58"/>
      <c r="BG945" s="58"/>
    </row>
    <row r="946" ht="15.75" customHeight="1" spans="4:59" x14ac:dyDescent="0.25"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BA946" s="58"/>
      <c r="BB946" s="58"/>
      <c r="BC946" s="58"/>
      <c r="BG946" s="58"/>
    </row>
    <row r="947" ht="15.75" customHeight="1" spans="4:59" x14ac:dyDescent="0.25"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BA947" s="58"/>
      <c r="BB947" s="58"/>
      <c r="BC947" s="58"/>
      <c r="BG947" s="58"/>
    </row>
    <row r="948" ht="15.75" customHeight="1" spans="4:59" x14ac:dyDescent="0.25"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BA948" s="58"/>
      <c r="BB948" s="58"/>
      <c r="BC948" s="58"/>
      <c r="BG948" s="58"/>
    </row>
    <row r="949" ht="15.75" customHeight="1" spans="4:59" x14ac:dyDescent="0.25"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BA949" s="58"/>
      <c r="BB949" s="58"/>
      <c r="BC949" s="58"/>
      <c r="BG949" s="58"/>
    </row>
    <row r="950" ht="15.75" customHeight="1" spans="4:59" x14ac:dyDescent="0.25"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BA950" s="58"/>
      <c r="BB950" s="58"/>
      <c r="BC950" s="58"/>
      <c r="BG950" s="58"/>
    </row>
    <row r="951" ht="15.75" customHeight="1" spans="4:59" x14ac:dyDescent="0.25"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BA951" s="58"/>
      <c r="BB951" s="58"/>
      <c r="BC951" s="58"/>
      <c r="BG951" s="58"/>
    </row>
    <row r="952" ht="15.75" customHeight="1" spans="4:59" x14ac:dyDescent="0.25"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BA952" s="58"/>
      <c r="BB952" s="58"/>
      <c r="BC952" s="58"/>
      <c r="BG952" s="58"/>
    </row>
    <row r="953" ht="15.75" customHeight="1" spans="4:59" x14ac:dyDescent="0.25"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BA953" s="58"/>
      <c r="BB953" s="58"/>
      <c r="BC953" s="58"/>
      <c r="BG953" s="58"/>
    </row>
    <row r="954" ht="15.75" customHeight="1" spans="4:59" x14ac:dyDescent="0.25"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BA954" s="58"/>
      <c r="BB954" s="58"/>
      <c r="BC954" s="58"/>
      <c r="BG954" s="58"/>
    </row>
    <row r="955" ht="15.75" customHeight="1" spans="4:59" x14ac:dyDescent="0.25"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BA955" s="58"/>
      <c r="BB955" s="58"/>
      <c r="BC955" s="58"/>
      <c r="BG955" s="58"/>
    </row>
    <row r="956" ht="15.75" customHeight="1" spans="4:59" x14ac:dyDescent="0.25"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BA956" s="58"/>
      <c r="BB956" s="58"/>
      <c r="BC956" s="58"/>
      <c r="BG956" s="58"/>
    </row>
    <row r="957" ht="15.75" customHeight="1" spans="4:59" x14ac:dyDescent="0.25"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BA957" s="58"/>
      <c r="BB957" s="58"/>
      <c r="BC957" s="58"/>
      <c r="BG957" s="58"/>
    </row>
    <row r="958" ht="15.75" customHeight="1" spans="4:59" x14ac:dyDescent="0.25"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BA958" s="58"/>
      <c r="BB958" s="58"/>
      <c r="BC958" s="58"/>
      <c r="BG958" s="58"/>
    </row>
    <row r="959" ht="15.75" customHeight="1" spans="4:59" x14ac:dyDescent="0.25"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BA959" s="58"/>
      <c r="BB959" s="58"/>
      <c r="BC959" s="58"/>
      <c r="BG959" s="58"/>
    </row>
    <row r="960" ht="15.75" customHeight="1" spans="4:59" x14ac:dyDescent="0.25"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BA960" s="58"/>
      <c r="BB960" s="58"/>
      <c r="BC960" s="58"/>
      <c r="BG960" s="58"/>
    </row>
    <row r="961" ht="15.75" customHeight="1" spans="4:59" x14ac:dyDescent="0.25"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BA961" s="58"/>
      <c r="BB961" s="58"/>
      <c r="BC961" s="58"/>
      <c r="BG961" s="58"/>
    </row>
    <row r="962" ht="15.75" customHeight="1" spans="4:59" x14ac:dyDescent="0.25"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BA962" s="58"/>
      <c r="BB962" s="58"/>
      <c r="BC962" s="58"/>
      <c r="BG962" s="58"/>
    </row>
    <row r="963" ht="15.75" customHeight="1" spans="4:59" x14ac:dyDescent="0.25"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BA963" s="58"/>
      <c r="BB963" s="58"/>
      <c r="BC963" s="58"/>
      <c r="BG963" s="58"/>
    </row>
    <row r="964" ht="15.75" customHeight="1" spans="4:59" x14ac:dyDescent="0.25"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BA964" s="58"/>
      <c r="BB964" s="58"/>
      <c r="BC964" s="58"/>
      <c r="BG964" s="58"/>
    </row>
    <row r="965" ht="15.75" customHeight="1" spans="4:59" x14ac:dyDescent="0.25"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BA965" s="58"/>
      <c r="BB965" s="58"/>
      <c r="BC965" s="58"/>
      <c r="BG965" s="58"/>
    </row>
    <row r="966" ht="15.75" customHeight="1" spans="4:59" x14ac:dyDescent="0.25"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BA966" s="58"/>
      <c r="BB966" s="58"/>
      <c r="BC966" s="58"/>
      <c r="BG966" s="58"/>
    </row>
    <row r="967" ht="15.75" customHeight="1" spans="4:59" x14ac:dyDescent="0.25"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BA967" s="58"/>
      <c r="BB967" s="58"/>
      <c r="BC967" s="58"/>
      <c r="BG967" s="58"/>
    </row>
    <row r="968" ht="15.75" customHeight="1" spans="4:59" x14ac:dyDescent="0.25"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BA968" s="58"/>
      <c r="BB968" s="58"/>
      <c r="BC968" s="58"/>
      <c r="BG968" s="58"/>
    </row>
    <row r="969" ht="15.75" customHeight="1" spans="4:59" x14ac:dyDescent="0.25"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BA969" s="58"/>
      <c r="BB969" s="58"/>
      <c r="BC969" s="58"/>
      <c r="BG969" s="58"/>
    </row>
    <row r="970" ht="15.75" customHeight="1" spans="4:59" x14ac:dyDescent="0.25"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BA970" s="58"/>
      <c r="BB970" s="58"/>
      <c r="BC970" s="58"/>
      <c r="BG970" s="58"/>
    </row>
    <row r="971" ht="15.75" customHeight="1" spans="4:59" x14ac:dyDescent="0.25"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BA971" s="58"/>
      <c r="BB971" s="58"/>
      <c r="BC971" s="58"/>
      <c r="BG971" s="58"/>
    </row>
    <row r="972" ht="15.75" customHeight="1" spans="4:59" x14ac:dyDescent="0.25"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BA972" s="58"/>
      <c r="BB972" s="58"/>
      <c r="BC972" s="58"/>
      <c r="BG972" s="58"/>
    </row>
    <row r="973" ht="15.75" customHeight="1" spans="4:59" x14ac:dyDescent="0.25"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BA973" s="58"/>
      <c r="BB973" s="58"/>
      <c r="BC973" s="58"/>
      <c r="BG973" s="58"/>
    </row>
    <row r="974" ht="15.75" customHeight="1" spans="4:59" x14ac:dyDescent="0.25"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BA974" s="58"/>
      <c r="BB974" s="58"/>
      <c r="BC974" s="58"/>
      <c r="BG974" s="58"/>
    </row>
    <row r="975" ht="15.75" customHeight="1" spans="4:59" x14ac:dyDescent="0.25"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BA975" s="58"/>
      <c r="BB975" s="58"/>
      <c r="BC975" s="58"/>
      <c r="BG975" s="58"/>
    </row>
    <row r="976" ht="15.75" customHeight="1" spans="4:59" x14ac:dyDescent="0.25"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BA976" s="58"/>
      <c r="BB976" s="58"/>
      <c r="BC976" s="58"/>
      <c r="BG976" s="58"/>
    </row>
    <row r="977" ht="15.75" customHeight="1" spans="4:59" x14ac:dyDescent="0.25"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BA977" s="58"/>
      <c r="BB977" s="58"/>
      <c r="BC977" s="58"/>
      <c r="BG977" s="58"/>
    </row>
    <row r="978" ht="15.75" customHeight="1" spans="4:59" x14ac:dyDescent="0.25"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BA978" s="58"/>
      <c r="BB978" s="58"/>
      <c r="BC978" s="58"/>
      <c r="BG978" s="58"/>
    </row>
    <row r="979" ht="15.75" customHeight="1" spans="4:59" x14ac:dyDescent="0.25"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BA979" s="58"/>
      <c r="BB979" s="58"/>
      <c r="BC979" s="58"/>
      <c r="BG979" s="58"/>
    </row>
    <row r="980" ht="15.75" customHeight="1" spans="4:59" x14ac:dyDescent="0.25"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BA980" s="58"/>
      <c r="BB980" s="58"/>
      <c r="BC980" s="58"/>
      <c r="BG980" s="58"/>
    </row>
    <row r="981" ht="15.75" customHeight="1" spans="4:59" x14ac:dyDescent="0.25"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BA981" s="58"/>
      <c r="BB981" s="58"/>
      <c r="BC981" s="58"/>
      <c r="BG981" s="58"/>
    </row>
    <row r="982" ht="15.75" customHeight="1" spans="4:59" x14ac:dyDescent="0.25"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BA982" s="58"/>
      <c r="BB982" s="58"/>
      <c r="BC982" s="58"/>
      <c r="BG982" s="58"/>
    </row>
    <row r="983" ht="15.75" customHeight="1" spans="4:59" x14ac:dyDescent="0.25"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BA983" s="58"/>
      <c r="BB983" s="58"/>
      <c r="BC983" s="58"/>
      <c r="BG983" s="58"/>
    </row>
    <row r="984" ht="15.75" customHeight="1" spans="4:59" x14ac:dyDescent="0.25"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BA984" s="58"/>
      <c r="BB984" s="58"/>
      <c r="BC984" s="58"/>
      <c r="BG984" s="58"/>
    </row>
    <row r="985" ht="15.75" customHeight="1" spans="4:59" x14ac:dyDescent="0.25"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BA985" s="58"/>
      <c r="BB985" s="58"/>
      <c r="BC985" s="58"/>
      <c r="BG985" s="58"/>
    </row>
    <row r="986" ht="15.75" customHeight="1" spans="4:59" x14ac:dyDescent="0.25"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BA986" s="58"/>
      <c r="BB986" s="58"/>
      <c r="BC986" s="58"/>
      <c r="BG986" s="58"/>
    </row>
    <row r="987" ht="15.75" customHeight="1" spans="4:59" x14ac:dyDescent="0.25"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BA987" s="58"/>
      <c r="BB987" s="58"/>
      <c r="BC987" s="58"/>
      <c r="BG987" s="58"/>
    </row>
    <row r="988" ht="15.75" customHeight="1" spans="4:59" x14ac:dyDescent="0.25"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BA988" s="58"/>
      <c r="BB988" s="58"/>
      <c r="BC988" s="58"/>
      <c r="BG988" s="58"/>
    </row>
    <row r="989" ht="15.75" customHeight="1" spans="4:59" x14ac:dyDescent="0.25"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BA989" s="58"/>
      <c r="BB989" s="58"/>
      <c r="BC989" s="58"/>
      <c r="BG989" s="58"/>
    </row>
    <row r="990" ht="15.75" customHeight="1" spans="4:59" x14ac:dyDescent="0.25"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BA990" s="58"/>
      <c r="BB990" s="58"/>
      <c r="BC990" s="58"/>
      <c r="BG990" s="58"/>
    </row>
  </sheetData>
  <mergeCells count="117">
    <mergeCell ref="B2:C2"/>
    <mergeCell ref="B3:C3"/>
    <mergeCell ref="D5:Q5"/>
    <mergeCell ref="R5:AC5"/>
    <mergeCell ref="AD5:AS5"/>
    <mergeCell ref="AT5:BG5"/>
    <mergeCell ref="BH5:BU5"/>
    <mergeCell ref="BV5:CG5"/>
    <mergeCell ref="C6:C8"/>
    <mergeCell ref="D6:D8"/>
    <mergeCell ref="E6:E11"/>
    <mergeCell ref="F6:F8"/>
    <mergeCell ref="G6:G11"/>
    <mergeCell ref="H6:H8"/>
    <mergeCell ref="I6:I11"/>
    <mergeCell ref="J6:J8"/>
    <mergeCell ref="K6:K11"/>
    <mergeCell ref="L6:L11"/>
    <mergeCell ref="M6:M11"/>
    <mergeCell ref="N6:N11"/>
    <mergeCell ref="O6:O11"/>
    <mergeCell ref="P6:P11"/>
    <mergeCell ref="Q6:Q11"/>
    <mergeCell ref="R6:R8"/>
    <mergeCell ref="S6:S11"/>
    <mergeCell ref="T6:T8"/>
    <mergeCell ref="U6:U11"/>
    <mergeCell ref="V6:V8"/>
    <mergeCell ref="W6:W11"/>
    <mergeCell ref="X6:X11"/>
    <mergeCell ref="Y6:Y11"/>
    <mergeCell ref="Z6:Z11"/>
    <mergeCell ref="AA6:AA11"/>
    <mergeCell ref="AB6:AB11"/>
    <mergeCell ref="AC6:AC11"/>
    <mergeCell ref="AE6:AE11"/>
    <mergeCell ref="AF6:AF11"/>
    <mergeCell ref="AG6:AG11"/>
    <mergeCell ref="AH6:AH8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U6:AU11"/>
    <mergeCell ref="AV6:AV11"/>
    <mergeCell ref="AW6:AW11"/>
    <mergeCell ref="AX6:AX8"/>
    <mergeCell ref="AY6:AY11"/>
    <mergeCell ref="AZ6:AZ8"/>
    <mergeCell ref="BA6:BA11"/>
    <mergeCell ref="BB6:BB11"/>
    <mergeCell ref="BC6:BC11"/>
    <mergeCell ref="BD6:BD11"/>
    <mergeCell ref="BE6:BE11"/>
    <mergeCell ref="BF6:BF11"/>
    <mergeCell ref="BG6:BG11"/>
    <mergeCell ref="BI6:BI11"/>
    <mergeCell ref="BK6:BK11"/>
    <mergeCell ref="BL6:BL8"/>
    <mergeCell ref="BM6:BM11"/>
    <mergeCell ref="BN6:BN11"/>
    <mergeCell ref="BO6:BO11"/>
    <mergeCell ref="BP6:BP11"/>
    <mergeCell ref="BQ6:BQ11"/>
    <mergeCell ref="BR6:BR11"/>
    <mergeCell ref="BS6:BS11"/>
    <mergeCell ref="BT6:BT11"/>
    <mergeCell ref="BU6:BU11"/>
    <mergeCell ref="BW6:BW11"/>
    <mergeCell ref="BX6:BX8"/>
    <mergeCell ref="BY6:BY11"/>
    <mergeCell ref="BZ6:BZ8"/>
    <mergeCell ref="CA6:CA11"/>
    <mergeCell ref="CB6:CB11"/>
    <mergeCell ref="CC6:CC11"/>
    <mergeCell ref="CD6:CD11"/>
    <mergeCell ref="CE6:CE11"/>
    <mergeCell ref="CF6:CF11"/>
    <mergeCell ref="CG6:CG11"/>
    <mergeCell ref="AD7:AD11"/>
    <mergeCell ref="AT7:AT11"/>
    <mergeCell ref="BH7:BH11"/>
    <mergeCell ref="BJ7:BJ11"/>
    <mergeCell ref="BV7:BV11"/>
    <mergeCell ref="C9:C11"/>
    <mergeCell ref="D9:D11"/>
    <mergeCell ref="F9:F11"/>
    <mergeCell ref="H9:H11"/>
    <mergeCell ref="J9:J11"/>
    <mergeCell ref="R9:R11"/>
    <mergeCell ref="T9:T11"/>
    <mergeCell ref="V9:V11"/>
    <mergeCell ref="AH9:AH11"/>
    <mergeCell ref="AX9:AX11"/>
    <mergeCell ref="AZ9:AZ11"/>
    <mergeCell ref="BL9:BL11"/>
    <mergeCell ref="BX9:BX11"/>
    <mergeCell ref="BZ9:BZ11"/>
    <mergeCell ref="AT79:AT80"/>
    <mergeCell ref="D83:Q83"/>
    <mergeCell ref="AD83:AS83"/>
    <mergeCell ref="AT83:BE83"/>
    <mergeCell ref="BH83:BU83"/>
    <mergeCell ref="BV83:CG83"/>
    <mergeCell ref="D84:Q84"/>
    <mergeCell ref="R84:AC84"/>
    <mergeCell ref="AD84:AS84"/>
    <mergeCell ref="AT84:BG84"/>
    <mergeCell ref="BH84:BU84"/>
    <mergeCell ref="BV84:CG8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9"/>
  <sheetViews>
    <sheetView workbookViewId="0" zoomScale="100" zoomScaleNormal="100">
      <selection activeCell="G6" sqref="G6"/>
    </sheetView>
  </sheetViews>
  <sheetFormatPr defaultRowHeight="15" outlineLevelRow="0" outlineLevelCol="0" x14ac:dyDescent="0" defaultColWidth="14.44140625"/>
  <cols>
    <col min="1" max="1" width="5.21875" customWidth="1"/>
    <col min="2" max="2" width="12.88671875" customWidth="1"/>
    <col min="3" max="3" width="33.5546875" customWidth="1"/>
    <col min="4" max="4" width="10.33203125" customWidth="1"/>
    <col min="6" max="6" width="11.109375" customWidth="1"/>
    <col min="7" max="7" width="15.5546875" customWidth="1"/>
    <col min="8" max="8" width="13" customWidth="1"/>
    <col min="9" max="9" width="24.6640625" customWidth="1"/>
    <col min="10" max="10" width="13.33203125" customWidth="1"/>
    <col min="11" max="11" width="18" customWidth="1"/>
    <col min="12" max="12" width="11.109375" customWidth="1"/>
    <col min="13" max="13" width="6.44140625" customWidth="1"/>
    <col min="14" max="14" width="7.44140625" customWidth="1"/>
    <col min="15" max="15" width="6.88671875" customWidth="1"/>
    <col min="16" max="16" width="7.33203125" customWidth="1"/>
    <col min="17" max="18" width="7.5546875" customWidth="1"/>
    <col min="19" max="19" width="7.6640625" customWidth="1"/>
    <col min="20" max="20" width="6.33203125" customWidth="1"/>
    <col min="21" max="28" width="7.5546875" customWidth="1"/>
    <col min="29" max="29" width="9.88671875" customWidth="1"/>
    <col min="30" max="30" width="7.33203125" customWidth="1"/>
    <col min="31" max="31" width="10.5546875" customWidth="1"/>
    <col min="32" max="33" width="9.109375" customWidth="1"/>
    <col min="34" max="34" width="8" customWidth="1"/>
    <col min="35" max="35" width="7.109375" customWidth="1"/>
    <col min="36" max="36" width="8.109375" customWidth="1"/>
    <col min="37" max="38" width="7.44140625" customWidth="1"/>
    <col min="39" max="39" width="7" customWidth="1"/>
    <col min="40" max="40" width="6.33203125" customWidth="1"/>
    <col min="41" max="41" width="6" customWidth="1"/>
    <col min="42" max="43" width="7" customWidth="1"/>
  </cols>
  <sheetData>
    <row r="1" ht="14.4" customHeight="1" spans="2:6" x14ac:dyDescent="0.25">
      <c r="B1" s="58"/>
      <c r="C1" s="58"/>
      <c r="D1" s="183"/>
      <c r="E1" s="183"/>
      <c r="F1" s="184"/>
    </row>
    <row r="2" ht="14.4" customHeight="1" spans="2:6" x14ac:dyDescent="0.25">
      <c r="B2" s="58"/>
      <c r="C2" s="58"/>
      <c r="D2" s="183"/>
      <c r="E2" s="183"/>
      <c r="F2" s="184"/>
    </row>
    <row r="3" ht="14.4" customHeight="1" spans="1:43" x14ac:dyDescent="0.25">
      <c r="A3" s="58"/>
      <c r="B3" s="58"/>
      <c r="C3" s="58"/>
      <c r="D3" s="183"/>
      <c r="E3" s="183"/>
      <c r="F3" s="183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</row>
    <row r="4" ht="14.4" customHeight="1" spans="2:6" x14ac:dyDescent="0.25">
      <c r="B4" s="185"/>
      <c r="C4" s="185"/>
      <c r="D4" s="186"/>
      <c r="E4" s="186"/>
      <c r="F4" s="186"/>
    </row>
    <row r="5" ht="61.5" customHeight="1" spans="1:43" x14ac:dyDescent="0.25">
      <c r="A5" s="187" t="s">
        <v>80</v>
      </c>
      <c r="B5" s="187" t="s">
        <v>153</v>
      </c>
      <c r="C5" s="188" t="s">
        <v>251</v>
      </c>
      <c r="D5" s="189" t="s">
        <v>252</v>
      </c>
      <c r="E5" s="189" t="s">
        <v>253</v>
      </c>
      <c r="F5" s="190" t="s">
        <v>254</v>
      </c>
      <c r="G5" s="191" t="s">
        <v>255</v>
      </c>
      <c r="H5" s="192" t="s">
        <v>256</v>
      </c>
      <c r="I5" s="192" t="s">
        <v>257</v>
      </c>
      <c r="J5" s="192" t="s">
        <v>258</v>
      </c>
      <c r="K5" s="192" t="s">
        <v>259</v>
      </c>
      <c r="L5" s="192" t="s">
        <v>260</v>
      </c>
      <c r="M5" s="193" t="s">
        <v>261</v>
      </c>
      <c r="N5" s="16"/>
      <c r="O5" s="194" t="s">
        <v>262</v>
      </c>
      <c r="P5" s="16"/>
      <c r="Q5" s="194" t="s">
        <v>263</v>
      </c>
      <c r="R5" s="16"/>
      <c r="S5" s="194" t="s">
        <v>264</v>
      </c>
      <c r="T5" s="16"/>
      <c r="U5" s="194" t="s">
        <v>265</v>
      </c>
      <c r="V5" s="16"/>
      <c r="W5" s="194" t="s">
        <v>266</v>
      </c>
      <c r="X5" s="16"/>
      <c r="Y5" s="194" t="s">
        <v>267</v>
      </c>
      <c r="Z5" s="16"/>
      <c r="AA5" s="194" t="s">
        <v>268</v>
      </c>
      <c r="AB5" s="16"/>
      <c r="AC5" s="194" t="s">
        <v>269</v>
      </c>
      <c r="AD5" s="16"/>
      <c r="AE5" s="194" t="s">
        <v>270</v>
      </c>
      <c r="AF5" s="16"/>
      <c r="AG5" s="194" t="s">
        <v>271</v>
      </c>
      <c r="AH5" s="16"/>
      <c r="AI5" s="194" t="s">
        <v>272</v>
      </c>
      <c r="AJ5" s="16"/>
      <c r="AK5" s="194" t="s">
        <v>273</v>
      </c>
      <c r="AL5" s="16"/>
      <c r="AM5" s="194" t="s">
        <v>274</v>
      </c>
      <c r="AN5" s="16"/>
      <c r="AO5" s="194" t="s">
        <v>275</v>
      </c>
      <c r="AP5" s="17"/>
      <c r="AQ5" s="195"/>
    </row>
    <row r="6" ht="17.25" customHeight="1" spans="1:43" x14ac:dyDescent="0.25">
      <c r="A6" s="119">
        <v>1</v>
      </c>
      <c r="B6" s="119">
        <v>3201</v>
      </c>
      <c r="C6" s="120" t="s">
        <v>155</v>
      </c>
      <c r="D6" s="196">
        <v>28</v>
      </c>
      <c r="E6" s="2">
        <v>45</v>
      </c>
      <c r="F6" s="197"/>
      <c r="G6" s="198" t="s">
        <v>276</v>
      </c>
      <c r="H6" s="199">
        <v>310243</v>
      </c>
      <c r="I6" s="199">
        <v>40</v>
      </c>
      <c r="J6" s="199">
        <v>68</v>
      </c>
      <c r="K6" s="200">
        <f>I6/J6*100</f>
        <v>58.82352941176471</v>
      </c>
      <c r="L6" s="201">
        <v>2</v>
      </c>
      <c r="M6" s="202" t="s">
        <v>277</v>
      </c>
      <c r="N6" s="203" t="s">
        <v>278</v>
      </c>
      <c r="O6" s="204" t="s">
        <v>277</v>
      </c>
      <c r="P6" s="204" t="s">
        <v>278</v>
      </c>
      <c r="Q6" s="204" t="s">
        <v>277</v>
      </c>
      <c r="R6" s="204" t="s">
        <v>278</v>
      </c>
      <c r="S6" s="204" t="s">
        <v>277</v>
      </c>
      <c r="T6" s="204" t="s">
        <v>278</v>
      </c>
      <c r="U6" s="204" t="s">
        <v>277</v>
      </c>
      <c r="V6" s="204" t="s">
        <v>278</v>
      </c>
      <c r="W6" s="204" t="s">
        <v>277</v>
      </c>
      <c r="X6" s="204" t="s">
        <v>278</v>
      </c>
      <c r="Y6" s="204" t="s">
        <v>277</v>
      </c>
      <c r="Z6" s="204" t="s">
        <v>278</v>
      </c>
      <c r="AA6" s="204" t="s">
        <v>277</v>
      </c>
      <c r="AB6" s="204" t="s">
        <v>278</v>
      </c>
      <c r="AC6" s="204" t="s">
        <v>277</v>
      </c>
      <c r="AD6" s="204" t="s">
        <v>278</v>
      </c>
      <c r="AE6" s="204" t="s">
        <v>277</v>
      </c>
      <c r="AF6" s="204" t="s">
        <v>278</v>
      </c>
      <c r="AG6" s="204" t="s">
        <v>277</v>
      </c>
      <c r="AH6" s="204" t="s">
        <v>278</v>
      </c>
      <c r="AI6" s="204" t="s">
        <v>277</v>
      </c>
      <c r="AJ6" s="203" t="s">
        <v>278</v>
      </c>
      <c r="AK6" s="204" t="s">
        <v>277</v>
      </c>
      <c r="AL6" s="204" t="s">
        <v>278</v>
      </c>
      <c r="AM6" s="204" t="s">
        <v>277</v>
      </c>
      <c r="AN6" s="204" t="s">
        <v>278</v>
      </c>
      <c r="AO6" s="204" t="s">
        <v>277</v>
      </c>
      <c r="AP6" s="204" t="s">
        <v>278</v>
      </c>
      <c r="AQ6" s="195"/>
    </row>
    <row r="7" ht="17.25" customHeight="1" spans="1:43" x14ac:dyDescent="0.25">
      <c r="A7" s="131">
        <v>2</v>
      </c>
      <c r="B7" s="131">
        <v>3202</v>
      </c>
      <c r="C7" s="120" t="s">
        <v>157</v>
      </c>
      <c r="D7" s="205">
        <v>23</v>
      </c>
      <c r="E7" s="2">
        <v>67</v>
      </c>
      <c r="F7" s="197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7"/>
    </row>
    <row r="8" ht="17.25" customHeight="1" spans="1:43" x14ac:dyDescent="0.25">
      <c r="A8" s="119">
        <v>3</v>
      </c>
      <c r="B8" s="131">
        <v>3203</v>
      </c>
      <c r="C8" s="120" t="s">
        <v>159</v>
      </c>
      <c r="D8" s="205">
        <v>19</v>
      </c>
      <c r="E8" s="2">
        <v>33</v>
      </c>
      <c r="F8" s="197"/>
      <c r="L8" s="180" t="s">
        <v>279</v>
      </c>
      <c r="M8" s="206" t="e">
        <f>N7/M7*100</f>
        <v>#DIV/0!</v>
      </c>
      <c r="N8" s="206"/>
      <c r="O8" s="206" t="e">
        <f>P7/O7*100</f>
        <v>#DIV/0!</v>
      </c>
      <c r="P8" s="206"/>
      <c r="Q8" s="206" t="e">
        <f>R7/Q7*100</f>
        <v>#DIV/0!</v>
      </c>
      <c r="R8" s="206"/>
      <c r="S8" s="206" t="e">
        <f>T7/S7*100</f>
        <v>#DIV/0!</v>
      </c>
      <c r="T8" s="206"/>
      <c r="U8" s="206" t="e">
        <f>V7/U7*100</f>
        <v>#DIV/0!</v>
      </c>
      <c r="V8" s="206"/>
      <c r="W8" s="206" t="s">
        <v>280</v>
      </c>
      <c r="X8" s="206"/>
      <c r="Y8" s="206" t="s">
        <v>280</v>
      </c>
      <c r="Z8" s="206"/>
      <c r="AA8" s="206" t="s">
        <v>280</v>
      </c>
      <c r="AB8" s="206"/>
      <c r="AC8" s="206" t="e">
        <f>AD7/AC7*100</f>
        <v>#DIV/0!</v>
      </c>
      <c r="AD8" s="206"/>
      <c r="AE8" s="206"/>
      <c r="AF8" s="206"/>
      <c r="AG8" s="206" t="e">
        <f>AH7/AG7*100</f>
        <v>#DIV/0!</v>
      </c>
      <c r="AH8" s="206"/>
      <c r="AI8" s="206" t="e">
        <f>AJ7/AI7*100</f>
        <v>#DIV/0!</v>
      </c>
      <c r="AJ8" s="206"/>
      <c r="AK8" s="206" t="e">
        <f>AL7/AK7*100</f>
        <v>#DIV/0!</v>
      </c>
      <c r="AL8" s="206"/>
      <c r="AM8" s="206" t="e">
        <f>AN7/AM7*100</f>
        <v>#DIV/0!</v>
      </c>
      <c r="AN8" s="206"/>
      <c r="AO8" s="206" t="e">
        <f>AP7/AO7*100</f>
        <v>#DIV/0!</v>
      </c>
      <c r="AP8" s="206"/>
      <c r="AQ8" s="183"/>
    </row>
    <row r="9" ht="17.25" customHeight="1" spans="1:6" x14ac:dyDescent="0.25">
      <c r="A9" s="131">
        <v>4</v>
      </c>
      <c r="B9" s="131">
        <v>3204</v>
      </c>
      <c r="C9" s="120" t="s">
        <v>160</v>
      </c>
      <c r="D9" s="205">
        <v>21</v>
      </c>
      <c r="E9" s="2">
        <v>27</v>
      </c>
      <c r="F9" s="197"/>
    </row>
    <row r="10" ht="17.25" customHeight="1" spans="1:6" x14ac:dyDescent="0.25">
      <c r="A10" s="119">
        <v>5</v>
      </c>
      <c r="B10" s="131">
        <v>3205</v>
      </c>
      <c r="C10" s="120" t="s">
        <v>161</v>
      </c>
      <c r="D10" s="205">
        <v>24</v>
      </c>
      <c r="E10" s="2">
        <v>33</v>
      </c>
      <c r="F10" s="197"/>
    </row>
    <row r="11" ht="17.25" customHeight="1" spans="1:6" x14ac:dyDescent="0.25">
      <c r="A11" s="131">
        <v>6</v>
      </c>
      <c r="B11" s="131">
        <v>3206</v>
      </c>
      <c r="C11" s="120" t="s">
        <v>162</v>
      </c>
      <c r="D11" s="205">
        <v>23</v>
      </c>
      <c r="E11" s="2">
        <v>43</v>
      </c>
      <c r="F11" s="197"/>
    </row>
    <row r="12" ht="17.25" customHeight="1" spans="1:25" x14ac:dyDescent="0.25">
      <c r="A12" s="119">
        <v>7</v>
      </c>
      <c r="B12" s="131">
        <v>3207</v>
      </c>
      <c r="C12" s="120" t="s">
        <v>163</v>
      </c>
      <c r="D12" s="205">
        <v>24</v>
      </c>
      <c r="E12" s="2">
        <v>44</v>
      </c>
      <c r="F12" s="197"/>
      <c r="J12" s="58"/>
      <c r="K12" s="58"/>
      <c r="L12" s="58"/>
      <c r="M12" s="208" t="s">
        <v>281</v>
      </c>
      <c r="N12" s="106"/>
      <c r="O12" s="106"/>
      <c r="P12" s="106"/>
      <c r="Q12" s="106"/>
      <c r="R12" s="106"/>
      <c r="S12" s="106"/>
      <c r="T12" s="106"/>
      <c r="U12" s="106"/>
      <c r="V12" s="106"/>
      <c r="W12" s="58"/>
      <c r="X12" s="58"/>
      <c r="Y12" s="58"/>
    </row>
    <row r="13" ht="17.25" customHeight="1" spans="1:25" x14ac:dyDescent="0.25">
      <c r="A13" s="131">
        <v>8</v>
      </c>
      <c r="B13" s="131">
        <v>3208</v>
      </c>
      <c r="C13" s="120" t="s">
        <v>164</v>
      </c>
      <c r="D13" s="205">
        <v>26</v>
      </c>
      <c r="E13" s="2">
        <v>23</v>
      </c>
      <c r="F13" s="197"/>
      <c r="J13" s="209" t="s">
        <v>282</v>
      </c>
      <c r="K13" s="210" t="s">
        <v>261</v>
      </c>
      <c r="L13" s="210" t="s">
        <v>262</v>
      </c>
      <c r="M13" s="210" t="s">
        <v>263</v>
      </c>
      <c r="N13" s="210" t="s">
        <v>264</v>
      </c>
      <c r="O13" s="210" t="s">
        <v>265</v>
      </c>
      <c r="P13" s="210" t="s">
        <v>266</v>
      </c>
      <c r="Q13" s="210" t="s">
        <v>267</v>
      </c>
      <c r="R13" s="210" t="s">
        <v>268</v>
      </c>
      <c r="S13" s="210" t="s">
        <v>269</v>
      </c>
      <c r="T13" s="210" t="s">
        <v>270</v>
      </c>
      <c r="U13" s="210" t="s">
        <v>271</v>
      </c>
      <c r="V13" s="210" t="s">
        <v>272</v>
      </c>
      <c r="W13" s="210" t="s">
        <v>273</v>
      </c>
      <c r="X13" s="210" t="s">
        <v>274</v>
      </c>
      <c r="Y13" s="210" t="s">
        <v>275</v>
      </c>
    </row>
    <row r="14" ht="17.25" customHeight="1" spans="1:25" x14ac:dyDescent="0.25">
      <c r="A14" s="119">
        <v>9</v>
      </c>
      <c r="B14" s="131">
        <v>3209</v>
      </c>
      <c r="C14" s="120" t="s">
        <v>165</v>
      </c>
      <c r="D14" s="211">
        <v>23</v>
      </c>
      <c r="E14" s="2">
        <v>44</v>
      </c>
      <c r="F14" s="197"/>
      <c r="J14" s="212" t="s">
        <v>283</v>
      </c>
      <c r="K14" s="2">
        <v>100</v>
      </c>
      <c r="L14" s="2">
        <v>100</v>
      </c>
      <c r="M14" s="2">
        <v>100</v>
      </c>
      <c r="N14" s="2">
        <v>100</v>
      </c>
      <c r="O14" s="213">
        <v>100</v>
      </c>
      <c r="P14" s="213" t="s">
        <v>280</v>
      </c>
      <c r="Q14" s="213" t="s">
        <v>280</v>
      </c>
      <c r="R14" s="213" t="s">
        <v>280</v>
      </c>
      <c r="S14" s="213">
        <v>100</v>
      </c>
      <c r="T14" s="2" t="s">
        <v>280</v>
      </c>
      <c r="U14" s="213">
        <v>100</v>
      </c>
      <c r="V14" s="213">
        <v>100</v>
      </c>
      <c r="W14" s="2">
        <v>100</v>
      </c>
      <c r="X14" s="2">
        <v>100</v>
      </c>
      <c r="Y14" s="213">
        <v>100</v>
      </c>
    </row>
    <row r="15" ht="17.25" customHeight="1" spans="1:36" x14ac:dyDescent="0.25">
      <c r="A15" s="131">
        <v>10</v>
      </c>
      <c r="B15" s="131">
        <v>3211</v>
      </c>
      <c r="C15" s="120" t="s">
        <v>166</v>
      </c>
      <c r="D15" s="205">
        <v>22</v>
      </c>
      <c r="E15" s="2">
        <v>55</v>
      </c>
      <c r="F15" s="197"/>
      <c r="AJ15" s="58" t="s">
        <v>284</v>
      </c>
    </row>
    <row r="16" ht="17.25" customHeight="1" spans="1:6" x14ac:dyDescent="0.25">
      <c r="A16" s="119">
        <v>11</v>
      </c>
      <c r="B16" s="131">
        <v>3212</v>
      </c>
      <c r="C16" s="120" t="s">
        <v>167</v>
      </c>
      <c r="D16" s="205">
        <v>24</v>
      </c>
      <c r="E16" s="2">
        <v>66</v>
      </c>
      <c r="F16" s="197"/>
    </row>
    <row r="17" ht="17.25" customHeight="1" spans="1:6" x14ac:dyDescent="0.25">
      <c r="A17" s="131">
        <v>12</v>
      </c>
      <c r="B17" s="131">
        <v>3213</v>
      </c>
      <c r="C17" s="120" t="s">
        <v>168</v>
      </c>
      <c r="D17" s="205">
        <v>21</v>
      </c>
      <c r="E17" s="2">
        <v>44</v>
      </c>
      <c r="F17" s="197"/>
    </row>
    <row r="18" ht="17.25" customHeight="1" spans="1:6" x14ac:dyDescent="0.25">
      <c r="A18" s="119">
        <v>13</v>
      </c>
      <c r="B18" s="131">
        <v>3214</v>
      </c>
      <c r="C18" s="120" t="s">
        <v>169</v>
      </c>
      <c r="D18" s="205">
        <v>21</v>
      </c>
      <c r="E18" s="2">
        <v>55</v>
      </c>
      <c r="F18" s="197"/>
    </row>
    <row r="19" ht="17.25" customHeight="1" spans="1:12" x14ac:dyDescent="0.25">
      <c r="A19" s="131">
        <v>14</v>
      </c>
      <c r="B19" s="131">
        <v>3215</v>
      </c>
      <c r="C19" s="120" t="s">
        <v>170</v>
      </c>
      <c r="D19" s="205">
        <v>20</v>
      </c>
      <c r="E19" s="2">
        <v>44</v>
      </c>
      <c r="F19" s="197"/>
      <c r="L19" s="214"/>
    </row>
    <row r="20" ht="17.25" customHeight="1" spans="1:12" x14ac:dyDescent="0.25">
      <c r="A20" s="119">
        <v>15</v>
      </c>
      <c r="B20" s="131">
        <v>3216</v>
      </c>
      <c r="C20" s="120" t="s">
        <v>171</v>
      </c>
      <c r="D20" s="205">
        <v>20</v>
      </c>
      <c r="E20" s="2">
        <v>33</v>
      </c>
      <c r="F20" s="197"/>
      <c r="L20" s="214"/>
    </row>
    <row r="21" ht="17.25" customHeight="1" spans="1:12" x14ac:dyDescent="0.25">
      <c r="A21" s="131">
        <v>16</v>
      </c>
      <c r="B21" s="131">
        <v>3217</v>
      </c>
      <c r="C21" s="120" t="s">
        <v>172</v>
      </c>
      <c r="D21" s="205">
        <v>22</v>
      </c>
      <c r="E21" s="2">
        <v>24</v>
      </c>
      <c r="F21" s="197"/>
      <c r="L21" s="214"/>
    </row>
    <row r="22" ht="17.25" customHeight="1" spans="1:12" x14ac:dyDescent="0.25">
      <c r="A22" s="119">
        <v>17</v>
      </c>
      <c r="B22" s="131">
        <v>3218</v>
      </c>
      <c r="C22" s="120" t="s">
        <v>173</v>
      </c>
      <c r="D22" s="205">
        <v>24</v>
      </c>
      <c r="E22" s="2">
        <v>45</v>
      </c>
      <c r="F22" s="197"/>
      <c r="L22" s="214"/>
    </row>
    <row r="23" ht="17.25" customHeight="1" spans="1:12" x14ac:dyDescent="0.25">
      <c r="A23" s="131">
        <v>18</v>
      </c>
      <c r="B23" s="131">
        <v>3219</v>
      </c>
      <c r="C23" s="120" t="s">
        <v>174</v>
      </c>
      <c r="D23" s="211">
        <v>23</v>
      </c>
      <c r="E23" s="2">
        <v>54</v>
      </c>
      <c r="F23" s="197"/>
      <c r="L23" s="214"/>
    </row>
    <row r="24" ht="17.25" customHeight="1" spans="1:12" x14ac:dyDescent="0.25">
      <c r="A24" s="119">
        <v>19</v>
      </c>
      <c r="B24" s="131">
        <v>3220</v>
      </c>
      <c r="C24" s="120" t="s">
        <v>175</v>
      </c>
      <c r="D24" s="211">
        <v>26</v>
      </c>
      <c r="E24" s="2">
        <v>55</v>
      </c>
      <c r="F24" s="197"/>
      <c r="L24" s="214"/>
    </row>
    <row r="25" ht="17.25" customHeight="1" spans="1:12" x14ac:dyDescent="0.25">
      <c r="A25" s="131">
        <v>20</v>
      </c>
      <c r="B25" s="131">
        <v>3221</v>
      </c>
      <c r="C25" s="120" t="s">
        <v>176</v>
      </c>
      <c r="D25" s="211">
        <v>18</v>
      </c>
      <c r="E25" s="2">
        <v>65</v>
      </c>
      <c r="F25" s="197"/>
      <c r="L25" s="214"/>
    </row>
    <row r="26" ht="17.25" customHeight="1" spans="1:12" x14ac:dyDescent="0.25">
      <c r="A26" s="119">
        <v>21</v>
      </c>
      <c r="B26" s="131">
        <v>3222</v>
      </c>
      <c r="C26" s="120" t="s">
        <v>177</v>
      </c>
      <c r="D26" s="211">
        <v>19</v>
      </c>
      <c r="E26" s="2">
        <v>67</v>
      </c>
      <c r="F26" s="197"/>
      <c r="L26" s="214"/>
    </row>
    <row r="27" ht="17.25" customHeight="1" spans="1:12" x14ac:dyDescent="0.25">
      <c r="A27" s="131">
        <v>22</v>
      </c>
      <c r="B27" s="131">
        <v>3223</v>
      </c>
      <c r="C27" s="120" t="s">
        <v>178</v>
      </c>
      <c r="D27" s="211">
        <v>14</v>
      </c>
      <c r="E27" s="2">
        <v>66</v>
      </c>
      <c r="F27" s="197"/>
      <c r="L27" s="214"/>
    </row>
    <row r="28" ht="17.25" customHeight="1" spans="1:12" x14ac:dyDescent="0.25">
      <c r="A28" s="119">
        <v>23</v>
      </c>
      <c r="B28" s="131">
        <v>3224</v>
      </c>
      <c r="C28" s="120" t="s">
        <v>179</v>
      </c>
      <c r="D28" s="211">
        <v>21</v>
      </c>
      <c r="E28" s="2">
        <v>56</v>
      </c>
      <c r="F28" s="197"/>
      <c r="L28" s="214"/>
    </row>
    <row r="29" ht="17.25" customHeight="1" spans="1:12" x14ac:dyDescent="0.25">
      <c r="A29" s="131">
        <v>24</v>
      </c>
      <c r="B29" s="131">
        <v>3225</v>
      </c>
      <c r="C29" s="120" t="s">
        <v>180</v>
      </c>
      <c r="D29" s="211">
        <v>24</v>
      </c>
      <c r="E29" s="2">
        <v>67</v>
      </c>
      <c r="F29" s="197"/>
      <c r="L29" s="214"/>
    </row>
    <row r="30" ht="17.25" customHeight="1" spans="1:12" x14ac:dyDescent="0.25">
      <c r="A30" s="119">
        <v>25</v>
      </c>
      <c r="B30" s="131">
        <v>3226</v>
      </c>
      <c r="C30" s="120" t="s">
        <v>181</v>
      </c>
      <c r="D30" s="211">
        <v>23</v>
      </c>
      <c r="E30" s="2">
        <v>56</v>
      </c>
      <c r="F30" s="197"/>
      <c r="L30" s="214"/>
    </row>
    <row r="31" ht="17.25" customHeight="1" spans="1:12" x14ac:dyDescent="0.25">
      <c r="A31" s="131">
        <v>26</v>
      </c>
      <c r="B31" s="131">
        <v>3227</v>
      </c>
      <c r="C31" s="120" t="s">
        <v>182</v>
      </c>
      <c r="D31" s="211">
        <v>23</v>
      </c>
      <c r="E31" s="2">
        <v>56</v>
      </c>
      <c r="F31" s="197"/>
      <c r="L31" s="214"/>
    </row>
    <row r="32" ht="17.25" customHeight="1" spans="1:12" x14ac:dyDescent="0.25">
      <c r="A32" s="119">
        <v>27</v>
      </c>
      <c r="B32" s="131">
        <v>3228</v>
      </c>
      <c r="C32" s="120" t="s">
        <v>183</v>
      </c>
      <c r="D32" s="211">
        <v>22</v>
      </c>
      <c r="E32" s="2">
        <v>56</v>
      </c>
      <c r="F32" s="197"/>
      <c r="L32" s="214"/>
    </row>
    <row r="33" ht="17.25" customHeight="1" spans="1:12" x14ac:dyDescent="0.25">
      <c r="A33" s="131">
        <v>28</v>
      </c>
      <c r="B33" s="131">
        <v>3230</v>
      </c>
      <c r="C33" s="120" t="s">
        <v>184</v>
      </c>
      <c r="D33" s="211">
        <v>21</v>
      </c>
      <c r="E33" s="2">
        <v>45</v>
      </c>
      <c r="F33" s="197"/>
      <c r="L33" s="214"/>
    </row>
    <row r="34" ht="17.25" customHeight="1" spans="1:6" x14ac:dyDescent="0.25">
      <c r="A34" s="119">
        <v>29</v>
      </c>
      <c r="B34" s="131">
        <v>3231</v>
      </c>
      <c r="C34" s="120" t="s">
        <v>185</v>
      </c>
      <c r="D34" s="211">
        <v>24</v>
      </c>
      <c r="E34" s="2">
        <v>45</v>
      </c>
      <c r="F34" s="197"/>
    </row>
    <row r="35" ht="17.25" customHeight="1" spans="1:6" x14ac:dyDescent="0.25">
      <c r="A35" s="131">
        <v>30</v>
      </c>
      <c r="B35" s="131">
        <v>3232</v>
      </c>
      <c r="C35" s="120" t="s">
        <v>186</v>
      </c>
      <c r="D35" s="211">
        <v>27</v>
      </c>
      <c r="E35" s="2">
        <v>45</v>
      </c>
      <c r="F35" s="197"/>
    </row>
    <row r="36" ht="17.25" customHeight="1" spans="1:6" x14ac:dyDescent="0.25">
      <c r="A36" s="119">
        <v>31</v>
      </c>
      <c r="B36" s="131">
        <v>3233</v>
      </c>
      <c r="C36" s="120" t="s">
        <v>187</v>
      </c>
      <c r="D36" s="211">
        <v>22</v>
      </c>
      <c r="E36" s="2">
        <v>33</v>
      </c>
      <c r="F36" s="197"/>
    </row>
    <row r="37" ht="17.25" customHeight="1" spans="1:6" x14ac:dyDescent="0.25">
      <c r="A37" s="131">
        <v>32</v>
      </c>
      <c r="B37" s="131">
        <v>3235</v>
      </c>
      <c r="C37" s="120" t="s">
        <v>188</v>
      </c>
      <c r="D37" s="211">
        <v>19</v>
      </c>
      <c r="E37" s="2">
        <v>55</v>
      </c>
      <c r="F37" s="197"/>
    </row>
    <row r="38" ht="17.25" customHeight="1" spans="1:6" x14ac:dyDescent="0.25">
      <c r="A38" s="119">
        <v>33</v>
      </c>
      <c r="B38" s="131">
        <v>3236</v>
      </c>
      <c r="C38" s="120" t="s">
        <v>189</v>
      </c>
      <c r="D38" s="211">
        <v>22</v>
      </c>
      <c r="E38" s="2">
        <v>55</v>
      </c>
      <c r="F38" s="197"/>
    </row>
    <row r="39" ht="17.25" customHeight="1" spans="1:6" x14ac:dyDescent="0.25">
      <c r="A39" s="131">
        <v>34</v>
      </c>
      <c r="B39" s="131">
        <v>3237</v>
      </c>
      <c r="C39" s="120" t="s">
        <v>190</v>
      </c>
      <c r="D39" s="211">
        <v>20</v>
      </c>
      <c r="E39" s="2">
        <v>55</v>
      </c>
      <c r="F39" s="197"/>
    </row>
    <row r="40" ht="17.25" customHeight="1" spans="1:6" x14ac:dyDescent="0.25">
      <c r="A40" s="119">
        <v>35</v>
      </c>
      <c r="B40" s="131">
        <v>3238</v>
      </c>
      <c r="C40" s="120" t="s">
        <v>191</v>
      </c>
      <c r="D40" s="211">
        <v>17</v>
      </c>
      <c r="E40" s="2">
        <v>66</v>
      </c>
      <c r="F40" s="197"/>
    </row>
    <row r="41" ht="17.25" customHeight="1" spans="1:6" x14ac:dyDescent="0.25">
      <c r="A41" s="131">
        <v>36</v>
      </c>
      <c r="B41" s="131">
        <v>3239</v>
      </c>
      <c r="C41" s="120" t="s">
        <v>192</v>
      </c>
      <c r="D41" s="211">
        <v>17</v>
      </c>
      <c r="E41" s="2">
        <v>66</v>
      </c>
      <c r="F41" s="197"/>
    </row>
    <row r="42" ht="17.25" customHeight="1" spans="1:6" x14ac:dyDescent="0.25">
      <c r="A42" s="119">
        <v>37</v>
      </c>
      <c r="B42" s="131">
        <v>3240</v>
      </c>
      <c r="C42" s="120" t="s">
        <v>193</v>
      </c>
      <c r="D42" s="211">
        <v>23</v>
      </c>
      <c r="E42" s="2">
        <v>44</v>
      </c>
      <c r="F42" s="197"/>
    </row>
    <row r="43" ht="17.25" customHeight="1" spans="1:6" x14ac:dyDescent="0.25">
      <c r="A43" s="131">
        <v>38</v>
      </c>
      <c r="B43" s="131">
        <v>3242</v>
      </c>
      <c r="C43" s="120" t="s">
        <v>194</v>
      </c>
      <c r="D43" s="211">
        <v>27</v>
      </c>
      <c r="E43" s="2">
        <v>55</v>
      </c>
      <c r="F43" s="197"/>
    </row>
    <row r="44" ht="17.25" customHeight="1" spans="1:6" x14ac:dyDescent="0.25">
      <c r="A44" s="119">
        <v>39</v>
      </c>
      <c r="B44" s="131">
        <v>3243</v>
      </c>
      <c r="C44" s="120" t="s">
        <v>195</v>
      </c>
      <c r="D44" s="211">
        <v>29</v>
      </c>
      <c r="E44" s="2">
        <v>64</v>
      </c>
      <c r="F44" s="197"/>
    </row>
    <row r="45" ht="17.25" customHeight="1" spans="1:6" x14ac:dyDescent="0.25">
      <c r="A45" s="131">
        <v>40</v>
      </c>
      <c r="B45" s="131">
        <v>3244</v>
      </c>
      <c r="C45" s="120" t="s">
        <v>196</v>
      </c>
      <c r="D45" s="211">
        <v>27</v>
      </c>
      <c r="E45" s="2">
        <v>43</v>
      </c>
      <c r="F45" s="197"/>
    </row>
    <row r="46" ht="17.25" customHeight="1" spans="1:6" x14ac:dyDescent="0.25">
      <c r="A46" s="119">
        <v>41</v>
      </c>
      <c r="B46" s="131">
        <v>3245</v>
      </c>
      <c r="C46" s="120" t="s">
        <v>197</v>
      </c>
      <c r="D46" s="211">
        <v>27</v>
      </c>
      <c r="E46" s="2">
        <v>43</v>
      </c>
      <c r="F46" s="197"/>
    </row>
    <row r="47" ht="17.25" customHeight="1" spans="1:6" x14ac:dyDescent="0.25">
      <c r="A47" s="131">
        <v>42</v>
      </c>
      <c r="B47" s="131">
        <v>3247</v>
      </c>
      <c r="C47" s="120" t="s">
        <v>198</v>
      </c>
      <c r="D47" s="211">
        <v>23</v>
      </c>
      <c r="E47" s="2">
        <v>43</v>
      </c>
      <c r="F47" s="197"/>
    </row>
    <row r="48" ht="17.25" customHeight="1" spans="1:6" x14ac:dyDescent="0.25">
      <c r="A48" s="119">
        <v>43</v>
      </c>
      <c r="B48" s="131">
        <v>3248</v>
      </c>
      <c r="C48" s="120" t="s">
        <v>199</v>
      </c>
      <c r="D48" s="211">
        <v>22</v>
      </c>
      <c r="E48" s="2">
        <v>43</v>
      </c>
      <c r="F48" s="197"/>
    </row>
    <row r="49" ht="17.25" customHeight="1" spans="1:6" x14ac:dyDescent="0.25">
      <c r="A49" s="131">
        <v>44</v>
      </c>
      <c r="B49" s="131">
        <v>3249</v>
      </c>
      <c r="C49" s="120" t="s">
        <v>200</v>
      </c>
      <c r="D49" s="211">
        <v>27</v>
      </c>
      <c r="E49" s="2">
        <v>54</v>
      </c>
      <c r="F49" s="197"/>
    </row>
    <row r="50" ht="17.25" customHeight="1" spans="1:6" x14ac:dyDescent="0.25">
      <c r="A50" s="119">
        <v>45</v>
      </c>
      <c r="B50" s="131">
        <v>3250</v>
      </c>
      <c r="C50" s="120" t="s">
        <v>201</v>
      </c>
      <c r="D50" s="211">
        <v>21</v>
      </c>
      <c r="E50" s="2">
        <v>54</v>
      </c>
      <c r="F50" s="197"/>
    </row>
    <row r="51" ht="17.25" customHeight="1" spans="1:6" x14ac:dyDescent="0.25">
      <c r="A51" s="131">
        <v>46</v>
      </c>
      <c r="B51" s="131">
        <v>3251</v>
      </c>
      <c r="C51" s="120" t="s">
        <v>202</v>
      </c>
      <c r="D51" s="211">
        <v>21</v>
      </c>
      <c r="E51" s="2">
        <v>55</v>
      </c>
      <c r="F51" s="197"/>
    </row>
    <row r="52" ht="17.25" customHeight="1" spans="1:6" x14ac:dyDescent="0.25">
      <c r="A52" s="119">
        <v>47</v>
      </c>
      <c r="B52" s="131">
        <v>3252</v>
      </c>
      <c r="C52" s="120" t="s">
        <v>203</v>
      </c>
      <c r="D52" s="211">
        <v>24</v>
      </c>
      <c r="E52" s="2">
        <v>54</v>
      </c>
      <c r="F52" s="197"/>
    </row>
    <row r="53" ht="17.25" customHeight="1" spans="1:6" x14ac:dyDescent="0.25">
      <c r="A53" s="131">
        <v>48</v>
      </c>
      <c r="B53" s="131">
        <v>3253</v>
      </c>
      <c r="C53" s="120" t="s">
        <v>204</v>
      </c>
      <c r="D53" s="211">
        <v>21</v>
      </c>
      <c r="E53" s="2">
        <v>65</v>
      </c>
      <c r="F53" s="197"/>
    </row>
    <row r="54" ht="17.25" customHeight="1" spans="1:6" x14ac:dyDescent="0.25">
      <c r="A54" s="119">
        <v>49</v>
      </c>
      <c r="B54" s="131">
        <v>3254</v>
      </c>
      <c r="C54" s="120" t="s">
        <v>205</v>
      </c>
      <c r="D54" s="211">
        <v>23</v>
      </c>
      <c r="E54" s="2">
        <v>45</v>
      </c>
      <c r="F54" s="197"/>
    </row>
    <row r="55" ht="17.25" customHeight="1" spans="1:6" x14ac:dyDescent="0.25">
      <c r="A55" s="131">
        <v>50</v>
      </c>
      <c r="B55" s="131">
        <v>3255</v>
      </c>
      <c r="C55" s="120" t="s">
        <v>206</v>
      </c>
      <c r="D55" s="211">
        <v>23</v>
      </c>
      <c r="E55" s="2">
        <v>34</v>
      </c>
      <c r="F55" s="197"/>
    </row>
    <row r="56" ht="17.25" customHeight="1" spans="1:6" x14ac:dyDescent="0.25">
      <c r="A56" s="119">
        <v>51</v>
      </c>
      <c r="B56" s="131">
        <v>3256</v>
      </c>
      <c r="C56" s="120" t="s">
        <v>207</v>
      </c>
      <c r="D56" s="211">
        <v>18</v>
      </c>
      <c r="E56" s="2">
        <v>34</v>
      </c>
      <c r="F56" s="197"/>
    </row>
    <row r="57" ht="17.25" customHeight="1" spans="1:6" x14ac:dyDescent="0.25">
      <c r="A57" s="131">
        <v>52</v>
      </c>
      <c r="B57" s="131">
        <v>3257</v>
      </c>
      <c r="C57" s="120" t="s">
        <v>208</v>
      </c>
      <c r="D57" s="211">
        <v>22</v>
      </c>
      <c r="E57" s="2">
        <v>34</v>
      </c>
      <c r="F57" s="197"/>
    </row>
    <row r="58" ht="17.25" customHeight="1" spans="1:6" x14ac:dyDescent="0.25">
      <c r="A58" s="119">
        <v>53</v>
      </c>
      <c r="B58" s="131">
        <v>3259</v>
      </c>
      <c r="C58" s="120" t="s">
        <v>209</v>
      </c>
      <c r="D58" s="211">
        <v>24</v>
      </c>
      <c r="E58" s="2">
        <v>35</v>
      </c>
      <c r="F58" s="197"/>
    </row>
    <row r="59" ht="17.25" customHeight="1" spans="1:6" x14ac:dyDescent="0.25">
      <c r="A59" s="131">
        <v>54</v>
      </c>
      <c r="B59" s="131">
        <v>3260</v>
      </c>
      <c r="C59" s="120" t="s">
        <v>210</v>
      </c>
      <c r="D59" s="211">
        <v>28</v>
      </c>
      <c r="E59" s="2">
        <v>55</v>
      </c>
      <c r="F59" s="197"/>
    </row>
    <row r="60" ht="17.25" customHeight="1" spans="1:6" x14ac:dyDescent="0.25">
      <c r="A60" s="119">
        <v>55</v>
      </c>
      <c r="B60" s="131">
        <v>3261</v>
      </c>
      <c r="C60" s="120" t="s">
        <v>211</v>
      </c>
      <c r="D60" s="211">
        <v>19</v>
      </c>
      <c r="E60" s="2">
        <v>44</v>
      </c>
      <c r="F60" s="197"/>
    </row>
    <row r="61" ht="17.25" customHeight="1" spans="1:6" x14ac:dyDescent="0.25">
      <c r="A61" s="131">
        <v>56</v>
      </c>
      <c r="B61" s="131">
        <v>3262</v>
      </c>
      <c r="C61" s="120" t="s">
        <v>212</v>
      </c>
      <c r="D61" s="211">
        <v>22</v>
      </c>
      <c r="E61" s="2">
        <v>55</v>
      </c>
      <c r="F61" s="197"/>
    </row>
    <row r="62" ht="17.25" customHeight="1" spans="1:6" x14ac:dyDescent="0.25">
      <c r="A62" s="119">
        <v>57</v>
      </c>
      <c r="B62" s="131">
        <v>3263</v>
      </c>
      <c r="C62" s="120" t="s">
        <v>213</v>
      </c>
      <c r="D62" s="211">
        <v>28</v>
      </c>
      <c r="E62" s="2">
        <v>44</v>
      </c>
      <c r="F62" s="197"/>
    </row>
    <row r="63" ht="17.25" customHeight="1" spans="1:6" x14ac:dyDescent="0.25">
      <c r="A63" s="131">
        <v>58</v>
      </c>
      <c r="B63" s="131">
        <v>3264</v>
      </c>
      <c r="C63" s="120" t="s">
        <v>214</v>
      </c>
      <c r="D63" s="211">
        <v>27</v>
      </c>
      <c r="E63" s="2">
        <v>44</v>
      </c>
      <c r="F63" s="197"/>
    </row>
    <row r="64" ht="17.25" customHeight="1" spans="1:6" x14ac:dyDescent="0.25">
      <c r="A64" s="119">
        <v>59</v>
      </c>
      <c r="B64" s="131">
        <v>3265</v>
      </c>
      <c r="C64" s="120" t="s">
        <v>215</v>
      </c>
      <c r="D64" s="211">
        <v>26</v>
      </c>
      <c r="E64" s="2">
        <v>56</v>
      </c>
      <c r="F64" s="197"/>
    </row>
    <row r="65" ht="17.25" customHeight="1" spans="1:6" x14ac:dyDescent="0.25">
      <c r="A65" s="131">
        <v>60</v>
      </c>
      <c r="B65" s="131">
        <v>3266</v>
      </c>
      <c r="C65" s="120" t="s">
        <v>216</v>
      </c>
      <c r="D65" s="211">
        <v>29</v>
      </c>
      <c r="E65" s="2">
        <v>56</v>
      </c>
      <c r="F65" s="197"/>
    </row>
    <row r="66" ht="17.25" customHeight="1" spans="1:6" x14ac:dyDescent="0.25">
      <c r="A66" s="119">
        <v>61</v>
      </c>
      <c r="B66" s="131">
        <v>3267</v>
      </c>
      <c r="C66" s="120" t="s">
        <v>217</v>
      </c>
      <c r="D66" s="211">
        <v>26</v>
      </c>
      <c r="E66" s="2">
        <v>56</v>
      </c>
      <c r="F66" s="197"/>
    </row>
    <row r="67" ht="17.25" customHeight="1" spans="1:6" x14ac:dyDescent="0.25">
      <c r="A67" s="131">
        <v>62</v>
      </c>
      <c r="B67" s="131">
        <v>3268</v>
      </c>
      <c r="C67" s="120" t="s">
        <v>218</v>
      </c>
      <c r="D67" s="211">
        <v>28</v>
      </c>
      <c r="E67" s="2">
        <v>56</v>
      </c>
      <c r="F67" s="197"/>
    </row>
    <row r="68" ht="17.25" customHeight="1" spans="1:43" x14ac:dyDescent="0.25">
      <c r="A68" s="119">
        <v>63</v>
      </c>
      <c r="B68" s="131">
        <v>3269</v>
      </c>
      <c r="C68" s="120" t="s">
        <v>219</v>
      </c>
      <c r="D68" s="211">
        <v>18</v>
      </c>
      <c r="E68" s="2">
        <v>56</v>
      </c>
      <c r="F68" s="197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</row>
    <row r="69" ht="17.25" customHeight="1" spans="1:43" x14ac:dyDescent="0.25">
      <c r="A69" s="131">
        <v>64</v>
      </c>
      <c r="B69" s="131">
        <v>3270</v>
      </c>
      <c r="C69" s="120" t="s">
        <v>220</v>
      </c>
      <c r="D69" s="211">
        <v>16</v>
      </c>
      <c r="E69" s="2">
        <v>66</v>
      </c>
      <c r="F69" s="197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</row>
    <row r="70" ht="17.25" customHeight="1" spans="1:43" x14ac:dyDescent="0.25">
      <c r="A70" s="119">
        <v>65</v>
      </c>
      <c r="B70" s="119">
        <v>3271</v>
      </c>
      <c r="C70" s="120" t="s">
        <v>221</v>
      </c>
      <c r="D70" s="211">
        <v>14</v>
      </c>
      <c r="E70" s="2">
        <v>66</v>
      </c>
      <c r="F70" s="197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</row>
    <row r="71" ht="17.25" customHeight="1" spans="1:43" x14ac:dyDescent="0.25">
      <c r="A71" s="131">
        <v>66</v>
      </c>
      <c r="B71" s="119">
        <v>3272</v>
      </c>
      <c r="C71" s="120" t="s">
        <v>222</v>
      </c>
      <c r="D71" s="211">
        <v>13</v>
      </c>
      <c r="E71" s="2">
        <v>66</v>
      </c>
      <c r="F71" s="197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</row>
    <row r="72" ht="17.25" customHeight="1" spans="1:43" x14ac:dyDescent="0.25">
      <c r="A72" s="119">
        <v>67</v>
      </c>
      <c r="B72" s="119">
        <v>3273</v>
      </c>
      <c r="C72" s="120" t="s">
        <v>223</v>
      </c>
      <c r="D72" s="211">
        <v>13</v>
      </c>
      <c r="E72" s="2">
        <v>44</v>
      </c>
      <c r="F72" s="197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</row>
    <row r="73" ht="15.75" customHeight="1" spans="2:6" x14ac:dyDescent="0.25">
      <c r="B73" s="215"/>
      <c r="C73" s="215"/>
      <c r="D73" s="215"/>
      <c r="E73" s="216" t="s">
        <v>225</v>
      </c>
      <c r="F73" s="217" t="e">
        <f>AVERAGE(F6:F72)</f>
        <v>#DIV/0!</v>
      </c>
    </row>
    <row r="74" ht="15.75" customHeight="1" spans="1:6" x14ac:dyDescent="0.25">
      <c r="A74" s="218" t="s">
        <v>285</v>
      </c>
      <c r="B74" s="17"/>
      <c r="C74" s="17"/>
      <c r="D74" s="17"/>
      <c r="E74" s="17"/>
      <c r="F74" s="16"/>
    </row>
    <row r="75" ht="15.75" customHeight="1" spans="2:6" x14ac:dyDescent="0.25">
      <c r="B75" s="215"/>
      <c r="C75" s="215"/>
      <c r="D75" s="215"/>
      <c r="E75" s="215"/>
      <c r="F75" s="183">
        <v>40</v>
      </c>
    </row>
    <row r="76" ht="15.75" customHeight="1" spans="2:6" x14ac:dyDescent="0.25">
      <c r="B76" s="215"/>
      <c r="C76" s="215"/>
      <c r="D76" s="215"/>
      <c r="E76" s="215"/>
      <c r="F76" s="183"/>
    </row>
    <row r="77" ht="15.75" customHeight="1" spans="2:6" x14ac:dyDescent="0.25">
      <c r="B77" s="215"/>
      <c r="C77" s="215"/>
      <c r="D77" s="215"/>
      <c r="E77" s="215"/>
      <c r="F77" s="183"/>
    </row>
    <row r="78" ht="15.75" customHeight="1" spans="2:6" x14ac:dyDescent="0.25">
      <c r="B78" s="215"/>
      <c r="C78" s="215"/>
      <c r="D78" s="215"/>
      <c r="E78" s="215"/>
      <c r="F78" s="183"/>
    </row>
    <row r="79" ht="15.75" customHeight="1" spans="2:6" x14ac:dyDescent="0.25">
      <c r="B79" s="215"/>
      <c r="C79" s="215"/>
      <c r="D79" s="215"/>
      <c r="E79" s="215"/>
      <c r="F79" s="183"/>
    </row>
    <row r="80" ht="15.75" customHeight="1" spans="2:6" x14ac:dyDescent="0.25">
      <c r="B80" s="215"/>
      <c r="C80" s="215"/>
      <c r="D80" s="215"/>
      <c r="E80" s="215"/>
      <c r="F80" s="183"/>
    </row>
    <row r="81" ht="15.75" customHeight="1" spans="2:6" x14ac:dyDescent="0.25">
      <c r="B81" s="215"/>
      <c r="C81" s="215"/>
      <c r="D81" s="215"/>
      <c r="E81" s="215"/>
      <c r="F81" s="183"/>
    </row>
    <row r="82" ht="15.75" customHeight="1" spans="2:6" x14ac:dyDescent="0.25">
      <c r="B82" s="215"/>
      <c r="C82" s="215"/>
      <c r="D82" s="215"/>
      <c r="E82" s="215"/>
      <c r="F82" s="183"/>
    </row>
    <row r="83" ht="15.75" customHeight="1" spans="2:6" x14ac:dyDescent="0.25">
      <c r="B83" s="215"/>
      <c r="C83" s="215"/>
      <c r="D83" s="215"/>
      <c r="E83" s="215"/>
      <c r="F83" s="183"/>
    </row>
    <row r="84" ht="15.75" customHeight="1" spans="2:6" x14ac:dyDescent="0.25">
      <c r="B84" s="215"/>
      <c r="C84" s="215"/>
      <c r="D84" s="215"/>
      <c r="E84" s="215"/>
      <c r="F84" s="183"/>
    </row>
    <row r="85" ht="15.75" customHeight="1" spans="2:6" x14ac:dyDescent="0.25">
      <c r="B85" s="215"/>
      <c r="C85" s="215"/>
      <c r="D85" s="215"/>
      <c r="E85" s="215"/>
      <c r="F85" s="183"/>
    </row>
    <row r="86" ht="15.75" customHeight="1" spans="2:6" x14ac:dyDescent="0.25">
      <c r="B86" s="215"/>
      <c r="C86" s="215"/>
      <c r="D86" s="215"/>
      <c r="E86" s="215"/>
      <c r="F86" s="183"/>
    </row>
    <row r="87" ht="15.75" customHeight="1" spans="2:6" x14ac:dyDescent="0.25">
      <c r="B87" s="215"/>
      <c r="C87" s="215"/>
      <c r="D87" s="215"/>
      <c r="E87" s="215"/>
      <c r="F87" s="183"/>
    </row>
    <row r="88" ht="15.75" customHeight="1" spans="2:6" x14ac:dyDescent="0.25">
      <c r="B88" s="215"/>
      <c r="C88" s="215"/>
      <c r="D88" s="215"/>
      <c r="E88" s="215"/>
      <c r="F88" s="183"/>
    </row>
    <row r="89" ht="15.75" customHeight="1" spans="2:6" x14ac:dyDescent="0.25">
      <c r="B89" s="215"/>
      <c r="C89" s="215"/>
      <c r="D89" s="215"/>
      <c r="E89" s="215"/>
      <c r="F89" s="183"/>
    </row>
    <row r="90" ht="15.75" customHeight="1" spans="2:6" x14ac:dyDescent="0.25">
      <c r="B90" s="215"/>
      <c r="C90" s="215"/>
      <c r="D90" s="215"/>
      <c r="E90" s="215"/>
      <c r="F90" s="183"/>
    </row>
    <row r="91" ht="15.75" customHeight="1" spans="2:6" x14ac:dyDescent="0.25">
      <c r="B91" s="215"/>
      <c r="C91" s="215"/>
      <c r="D91" s="215"/>
      <c r="E91" s="215"/>
      <c r="F91" s="183"/>
    </row>
    <row r="92" ht="15.75" customHeight="1" spans="2:6" x14ac:dyDescent="0.25">
      <c r="B92" s="215"/>
      <c r="C92" s="215"/>
      <c r="D92" s="215"/>
      <c r="E92" s="215"/>
      <c r="F92" s="183"/>
    </row>
    <row r="93" ht="15.75" customHeight="1" spans="2:6" x14ac:dyDescent="0.25">
      <c r="B93" s="215"/>
      <c r="C93" s="215"/>
      <c r="D93" s="215"/>
      <c r="E93" s="215"/>
      <c r="F93" s="183"/>
    </row>
    <row r="94" ht="15.75" customHeight="1" spans="2:6" x14ac:dyDescent="0.25">
      <c r="B94" s="215"/>
      <c r="C94" s="215"/>
      <c r="D94" s="215"/>
      <c r="E94" s="215"/>
      <c r="F94" s="183"/>
    </row>
    <row r="95" ht="15.75" customHeight="1" spans="2:6" x14ac:dyDescent="0.25">
      <c r="B95" s="215"/>
      <c r="C95" s="215"/>
      <c r="D95" s="215"/>
      <c r="E95" s="215"/>
      <c r="F95" s="183"/>
    </row>
    <row r="96" ht="15.75" customHeight="1" spans="2:6" x14ac:dyDescent="0.25">
      <c r="B96" s="215"/>
      <c r="C96" s="215"/>
      <c r="D96" s="215"/>
      <c r="E96" s="215"/>
      <c r="F96" s="183"/>
    </row>
    <row r="97" ht="15.75" customHeight="1" spans="2:6" x14ac:dyDescent="0.25">
      <c r="B97" s="215"/>
      <c r="C97" s="215"/>
      <c r="D97" s="215"/>
      <c r="E97" s="215"/>
      <c r="F97" s="183"/>
    </row>
    <row r="98" ht="15.75" customHeight="1" spans="2:6" x14ac:dyDescent="0.25">
      <c r="B98" s="215"/>
      <c r="C98" s="215"/>
      <c r="D98" s="215"/>
      <c r="E98" s="215"/>
      <c r="F98" s="183"/>
    </row>
    <row r="99" ht="15.75" customHeight="1" spans="2:6" x14ac:dyDescent="0.25">
      <c r="B99" s="215"/>
      <c r="C99" s="215"/>
      <c r="D99" s="215"/>
      <c r="E99" s="215"/>
      <c r="F99" s="183"/>
    </row>
    <row r="100" ht="15.75" customHeight="1" spans="2:6" x14ac:dyDescent="0.25">
      <c r="B100" s="215"/>
      <c r="C100" s="215"/>
      <c r="D100" s="215"/>
      <c r="E100" s="215"/>
      <c r="F100" s="183"/>
    </row>
    <row r="101" ht="15.75" customHeight="1" spans="2:6" x14ac:dyDescent="0.25">
      <c r="B101" s="219"/>
      <c r="C101" s="219"/>
      <c r="D101" s="219"/>
      <c r="E101" s="219"/>
      <c r="F101" s="183"/>
    </row>
    <row r="102" ht="15.75" customHeight="1" spans="2:6" x14ac:dyDescent="0.25">
      <c r="B102" s="215"/>
      <c r="C102" s="215"/>
      <c r="D102" s="215"/>
      <c r="E102" s="215"/>
      <c r="F102" s="183"/>
    </row>
    <row r="103" ht="15.75" customHeight="1" spans="2:6" x14ac:dyDescent="0.25">
      <c r="B103" s="215"/>
      <c r="C103" s="215"/>
      <c r="D103" s="215"/>
      <c r="E103" s="215"/>
      <c r="F103" s="183"/>
    </row>
    <row r="104" ht="15.75" customHeight="1" spans="2:6" x14ac:dyDescent="0.25">
      <c r="B104" s="215"/>
      <c r="C104" s="215"/>
      <c r="D104" s="215"/>
      <c r="E104" s="215"/>
      <c r="F104" s="183"/>
    </row>
    <row r="105" ht="15.75" customHeight="1" spans="2:6" x14ac:dyDescent="0.25">
      <c r="B105" s="215"/>
      <c r="C105" s="215"/>
      <c r="D105" s="215"/>
      <c r="E105" s="215"/>
      <c r="F105" s="183"/>
    </row>
    <row r="106" ht="15.75" customHeight="1" spans="2:6" x14ac:dyDescent="0.25">
      <c r="B106" s="215"/>
      <c r="C106" s="215"/>
      <c r="D106" s="215"/>
      <c r="E106" s="215"/>
      <c r="F106" s="183"/>
    </row>
    <row r="107" ht="15.75" customHeight="1" spans="2:6" x14ac:dyDescent="0.25">
      <c r="B107" s="215"/>
      <c r="C107" s="215"/>
      <c r="D107" s="215"/>
      <c r="E107" s="215"/>
      <c r="F107" s="183"/>
    </row>
    <row r="108" ht="15.75" customHeight="1" spans="2:6" x14ac:dyDescent="0.25">
      <c r="B108" s="215"/>
      <c r="C108" s="215"/>
      <c r="D108" s="215"/>
      <c r="E108" s="215"/>
      <c r="F108" s="183"/>
    </row>
    <row r="109" ht="15.75" customHeight="1" spans="2:6" x14ac:dyDescent="0.25">
      <c r="B109" s="215"/>
      <c r="C109" s="215"/>
      <c r="D109" s="215"/>
      <c r="E109" s="215"/>
      <c r="F109" s="183"/>
    </row>
    <row r="110" ht="15.75" customHeight="1" spans="2:6" x14ac:dyDescent="0.25">
      <c r="B110" s="215"/>
      <c r="C110" s="215"/>
      <c r="D110" s="215"/>
      <c r="E110" s="215"/>
      <c r="F110" s="183"/>
    </row>
    <row r="111" ht="15.75" customHeight="1" spans="2:6" x14ac:dyDescent="0.25">
      <c r="B111" s="215"/>
      <c r="C111" s="215"/>
      <c r="D111" s="215"/>
      <c r="E111" s="215"/>
      <c r="F111" s="183"/>
    </row>
    <row r="112" ht="15.75" customHeight="1" spans="2:6" x14ac:dyDescent="0.25">
      <c r="B112" s="215"/>
      <c r="C112" s="215"/>
      <c r="D112" s="215"/>
      <c r="E112" s="215"/>
      <c r="F112" s="183"/>
    </row>
    <row r="113" ht="15.75" customHeight="1" spans="2:6" x14ac:dyDescent="0.25">
      <c r="B113" s="215"/>
      <c r="C113" s="215"/>
      <c r="D113" s="215"/>
      <c r="E113" s="215"/>
      <c r="F113" s="183"/>
    </row>
    <row r="114" ht="15.75" customHeight="1" spans="2:6" x14ac:dyDescent="0.25">
      <c r="B114" s="215"/>
      <c r="C114" s="215"/>
      <c r="D114" s="215"/>
      <c r="E114" s="215"/>
      <c r="F114" s="183"/>
    </row>
    <row r="115" ht="15.75" customHeight="1" spans="2:6" x14ac:dyDescent="0.25">
      <c r="B115" s="215"/>
      <c r="C115" s="215"/>
      <c r="D115" s="215"/>
      <c r="E115" s="215"/>
      <c r="F115" s="183"/>
    </row>
    <row r="116" ht="15.75" customHeight="1" spans="2:6" x14ac:dyDescent="0.25">
      <c r="B116" s="215"/>
      <c r="C116" s="215"/>
      <c r="D116" s="215"/>
      <c r="E116" s="215"/>
      <c r="F116" s="183"/>
    </row>
    <row r="117" ht="15.75" customHeight="1" spans="2:6" x14ac:dyDescent="0.25">
      <c r="B117" s="215"/>
      <c r="C117" s="215"/>
      <c r="D117" s="215"/>
      <c r="E117" s="215"/>
      <c r="F117" s="183"/>
    </row>
    <row r="118" ht="15.75" customHeight="1" spans="2:6" x14ac:dyDescent="0.25">
      <c r="B118" s="215"/>
      <c r="C118" s="215"/>
      <c r="D118" s="215"/>
      <c r="E118" s="215"/>
      <c r="F118" s="183"/>
    </row>
    <row r="119" ht="15.75" customHeight="1" spans="2:6" x14ac:dyDescent="0.25">
      <c r="B119" s="215"/>
      <c r="C119" s="215"/>
      <c r="D119" s="215"/>
      <c r="E119" s="215"/>
      <c r="F119" s="183"/>
    </row>
    <row r="120" ht="15.75" customHeight="1" spans="2:6" x14ac:dyDescent="0.25">
      <c r="B120" s="215"/>
      <c r="C120" s="215"/>
      <c r="D120" s="215"/>
      <c r="E120" s="215"/>
      <c r="F120" s="183"/>
    </row>
    <row r="121" ht="15.75" customHeight="1" spans="2:6" x14ac:dyDescent="0.25">
      <c r="B121" s="215"/>
      <c r="C121" s="215"/>
      <c r="D121" s="215"/>
      <c r="E121" s="215"/>
      <c r="F121" s="183"/>
    </row>
    <row r="122" ht="15.75" customHeight="1" spans="2:6" x14ac:dyDescent="0.25">
      <c r="B122" s="215"/>
      <c r="C122" s="215"/>
      <c r="D122" s="215"/>
      <c r="E122" s="215"/>
      <c r="F122" s="183"/>
    </row>
    <row r="123" ht="15.75" customHeight="1" spans="2:6" x14ac:dyDescent="0.25">
      <c r="B123" s="215"/>
      <c r="C123" s="215"/>
      <c r="D123" s="215"/>
      <c r="E123" s="215"/>
      <c r="F123" s="183"/>
    </row>
    <row r="124" ht="15.75" customHeight="1" spans="2:6" x14ac:dyDescent="0.25">
      <c r="B124" s="215"/>
      <c r="C124" s="215"/>
      <c r="D124" s="215"/>
      <c r="E124" s="215"/>
      <c r="F124" s="183"/>
    </row>
    <row r="125" ht="15.75" customHeight="1" spans="2:6" x14ac:dyDescent="0.25">
      <c r="B125" s="215"/>
      <c r="C125" s="215"/>
      <c r="D125" s="215"/>
      <c r="E125" s="215"/>
      <c r="F125" s="183"/>
    </row>
    <row r="126" ht="15.75" customHeight="1" spans="2:6" x14ac:dyDescent="0.25">
      <c r="B126" s="215"/>
      <c r="C126" s="215"/>
      <c r="D126" s="215"/>
      <c r="E126" s="215"/>
      <c r="F126" s="183"/>
    </row>
    <row r="127" ht="15.75" customHeight="1" spans="2:6" x14ac:dyDescent="0.25">
      <c r="B127" s="220"/>
      <c r="C127" s="220"/>
      <c r="D127" s="220"/>
      <c r="E127" s="220"/>
      <c r="F127" s="183"/>
    </row>
    <row r="128" ht="15.75" customHeight="1" spans="2:6" x14ac:dyDescent="0.25">
      <c r="B128" s="215"/>
      <c r="C128" s="215"/>
      <c r="D128" s="215"/>
      <c r="E128" s="215"/>
      <c r="F128" s="183"/>
    </row>
    <row r="129" ht="15.75" customHeight="1" spans="2:6" x14ac:dyDescent="0.25">
      <c r="B129" s="215"/>
      <c r="C129" s="215"/>
      <c r="D129" s="215"/>
      <c r="E129" s="215"/>
      <c r="F129" s="183"/>
    </row>
    <row r="130" ht="15.75" customHeight="1" spans="2:6" x14ac:dyDescent="0.25">
      <c r="B130" s="215"/>
      <c r="C130" s="215"/>
      <c r="D130" s="215"/>
      <c r="E130" s="215"/>
      <c r="F130" s="183"/>
    </row>
    <row r="131" ht="15.75" customHeight="1" spans="2:6" x14ac:dyDescent="0.25">
      <c r="B131" s="215"/>
      <c r="C131" s="215"/>
      <c r="D131" s="215"/>
      <c r="E131" s="215"/>
      <c r="F131" s="183"/>
    </row>
    <row r="132" ht="15.75" customHeight="1" spans="2:6" x14ac:dyDescent="0.25">
      <c r="B132" s="215"/>
      <c r="C132" s="215"/>
      <c r="D132" s="215"/>
      <c r="E132" s="215"/>
      <c r="F132" s="183"/>
    </row>
    <row r="133" ht="15.75" customHeight="1" spans="2:6" x14ac:dyDescent="0.25">
      <c r="B133" s="215"/>
      <c r="C133" s="215"/>
      <c r="D133" s="215"/>
      <c r="E133" s="215"/>
      <c r="F133" s="183"/>
    </row>
    <row r="134" ht="15.75" customHeight="1" spans="2:6" x14ac:dyDescent="0.25">
      <c r="B134" s="215"/>
      <c r="C134" s="215"/>
      <c r="D134" s="215"/>
      <c r="E134" s="215"/>
      <c r="F134" s="183"/>
    </row>
    <row r="135" ht="15.75" customHeight="1" spans="2:6" x14ac:dyDescent="0.25">
      <c r="B135" s="215"/>
      <c r="C135" s="215"/>
      <c r="D135" s="215"/>
      <c r="E135" s="215"/>
      <c r="F135" s="183"/>
    </row>
    <row r="136" ht="15.75" customHeight="1" spans="2:6" x14ac:dyDescent="0.25">
      <c r="B136" s="215"/>
      <c r="C136" s="215"/>
      <c r="D136" s="215"/>
      <c r="E136" s="215"/>
      <c r="F136" s="183"/>
    </row>
    <row r="137" ht="15.75" customHeight="1" spans="2:6" x14ac:dyDescent="0.25">
      <c r="B137" s="215"/>
      <c r="C137" s="215"/>
      <c r="D137" s="215"/>
      <c r="E137" s="215"/>
      <c r="F137" s="183"/>
    </row>
    <row r="138" ht="15.75" customHeight="1" spans="2:6" x14ac:dyDescent="0.25">
      <c r="B138" s="215"/>
      <c r="C138" s="215"/>
      <c r="D138" s="215"/>
      <c r="E138" s="215"/>
      <c r="F138" s="183"/>
    </row>
    <row r="139" ht="15.75" customHeight="1" spans="2:6" x14ac:dyDescent="0.25">
      <c r="B139" s="215"/>
      <c r="C139" s="215"/>
      <c r="D139" s="215"/>
      <c r="E139" s="215"/>
      <c r="F139" s="183"/>
    </row>
    <row r="140" ht="15.75" customHeight="1" spans="2:6" x14ac:dyDescent="0.25">
      <c r="B140" s="215"/>
      <c r="C140" s="215"/>
      <c r="D140" s="215"/>
      <c r="E140" s="215"/>
      <c r="F140" s="183"/>
    </row>
    <row r="141" ht="15.75" customHeight="1" spans="2:6" x14ac:dyDescent="0.25">
      <c r="B141" s="215"/>
      <c r="C141" s="215"/>
      <c r="D141" s="215"/>
      <c r="E141" s="215"/>
      <c r="F141" s="183"/>
    </row>
    <row r="142" ht="15.75" customHeight="1" spans="2:6" x14ac:dyDescent="0.25">
      <c r="B142" s="215"/>
      <c r="C142" s="215"/>
      <c r="D142" s="215"/>
      <c r="E142" s="215"/>
      <c r="F142" s="183"/>
    </row>
    <row r="143" ht="15.75" customHeight="1" spans="2:6" x14ac:dyDescent="0.25">
      <c r="B143" s="215"/>
      <c r="C143" s="215"/>
      <c r="D143" s="215"/>
      <c r="E143" s="215"/>
      <c r="F143" s="183"/>
    </row>
    <row r="144" ht="15.75" customHeight="1" spans="2:6" x14ac:dyDescent="0.25">
      <c r="B144" s="215"/>
      <c r="C144" s="215"/>
      <c r="D144" s="215"/>
      <c r="E144" s="215"/>
      <c r="F144" s="183"/>
    </row>
    <row r="145" ht="15.75" customHeight="1" spans="2:6" x14ac:dyDescent="0.25">
      <c r="B145" s="215"/>
      <c r="C145" s="215"/>
      <c r="D145" s="215"/>
      <c r="E145" s="215"/>
      <c r="F145" s="183"/>
    </row>
    <row r="146" ht="15.75" customHeight="1" spans="2:6" x14ac:dyDescent="0.25">
      <c r="B146" s="215"/>
      <c r="C146" s="215"/>
      <c r="D146" s="215"/>
      <c r="E146" s="215"/>
      <c r="F146" s="183"/>
    </row>
    <row r="147" ht="15.75" customHeight="1" spans="2:6" x14ac:dyDescent="0.25">
      <c r="B147" s="215"/>
      <c r="C147" s="215"/>
      <c r="D147" s="215"/>
      <c r="E147" s="215"/>
      <c r="F147" s="183"/>
    </row>
    <row r="148" ht="15.75" customHeight="1" spans="2:6" x14ac:dyDescent="0.25">
      <c r="B148" s="215"/>
      <c r="C148" s="215"/>
      <c r="D148" s="215"/>
      <c r="E148" s="215"/>
      <c r="F148" s="183"/>
    </row>
    <row r="149" ht="15.75" customHeight="1" spans="2:6" x14ac:dyDescent="0.25">
      <c r="B149" s="215"/>
      <c r="C149" s="215"/>
      <c r="D149" s="215"/>
      <c r="E149" s="215"/>
      <c r="F149" s="183"/>
    </row>
    <row r="150" ht="15.75" customHeight="1" spans="2:6" x14ac:dyDescent="0.25">
      <c r="B150" s="215"/>
      <c r="C150" s="215"/>
      <c r="D150" s="215"/>
      <c r="E150" s="215"/>
      <c r="F150" s="183"/>
    </row>
    <row r="151" ht="15.75" customHeight="1" spans="2:6" x14ac:dyDescent="0.25">
      <c r="B151" s="215"/>
      <c r="C151" s="215"/>
      <c r="D151" s="215"/>
      <c r="E151" s="215"/>
      <c r="F151" s="183"/>
    </row>
    <row r="152" ht="15.75" customHeight="1" spans="2:6" x14ac:dyDescent="0.25">
      <c r="B152" s="58"/>
      <c r="C152" s="58"/>
      <c r="D152" s="183"/>
      <c r="E152" s="183"/>
      <c r="F152" s="184"/>
    </row>
    <row r="153" ht="15.75" customHeight="1" spans="2:6" x14ac:dyDescent="0.25">
      <c r="B153" s="58"/>
      <c r="C153" s="58"/>
      <c r="D153" s="183"/>
      <c r="E153" s="183"/>
      <c r="F153" s="184"/>
    </row>
    <row r="154" ht="15.75" customHeight="1" spans="2:6" x14ac:dyDescent="0.25">
      <c r="B154" s="58"/>
      <c r="C154" s="58"/>
      <c r="D154" s="183"/>
      <c r="E154" s="183"/>
      <c r="F154" s="184"/>
    </row>
    <row r="155" ht="15.75" customHeight="1" spans="2:6" x14ac:dyDescent="0.25">
      <c r="B155" s="58"/>
      <c r="C155" s="58"/>
      <c r="D155" s="183"/>
      <c r="E155" s="183"/>
      <c r="F155" s="184"/>
    </row>
    <row r="156" ht="15.75" customHeight="1" spans="2:6" x14ac:dyDescent="0.25">
      <c r="B156" s="58"/>
      <c r="C156" s="58"/>
      <c r="D156" s="183"/>
      <c r="E156" s="183"/>
      <c r="F156" s="184"/>
    </row>
    <row r="157" ht="15.75" customHeight="1" spans="2:6" x14ac:dyDescent="0.25">
      <c r="B157" s="58"/>
      <c r="C157" s="58"/>
      <c r="D157" s="183"/>
      <c r="E157" s="183"/>
      <c r="F157" s="184"/>
    </row>
    <row r="158" ht="15.75" customHeight="1" spans="2:6" x14ac:dyDescent="0.25">
      <c r="B158" s="58"/>
      <c r="C158" s="58"/>
      <c r="D158" s="183"/>
      <c r="E158" s="183"/>
      <c r="F158" s="184"/>
    </row>
    <row r="159" ht="15.75" customHeight="1" spans="2:6" x14ac:dyDescent="0.25">
      <c r="B159" s="58"/>
      <c r="C159" s="58"/>
      <c r="D159" s="183"/>
      <c r="E159" s="183"/>
      <c r="F159" s="184"/>
    </row>
    <row r="160" ht="15.75" customHeight="1" spans="2:6" x14ac:dyDescent="0.25">
      <c r="B160" s="58"/>
      <c r="C160" s="58"/>
      <c r="D160" s="183"/>
      <c r="E160" s="183"/>
      <c r="F160" s="184"/>
    </row>
    <row r="161" ht="15.75" customHeight="1" spans="2:6" x14ac:dyDescent="0.25">
      <c r="B161" s="58"/>
      <c r="C161" s="58"/>
      <c r="D161" s="183"/>
      <c r="E161" s="183"/>
      <c r="F161" s="184"/>
    </row>
    <row r="162" ht="15.75" customHeight="1" spans="2:6" x14ac:dyDescent="0.25">
      <c r="B162" s="58"/>
      <c r="C162" s="58"/>
      <c r="D162" s="183"/>
      <c r="E162" s="183"/>
      <c r="F162" s="184"/>
    </row>
    <row r="163" ht="15.75" customHeight="1" spans="2:6" x14ac:dyDescent="0.25">
      <c r="B163" s="58"/>
      <c r="C163" s="58"/>
      <c r="D163" s="183"/>
      <c r="E163" s="183"/>
      <c r="F163" s="184"/>
    </row>
    <row r="164" ht="15.75" customHeight="1" spans="2:6" x14ac:dyDescent="0.25">
      <c r="B164" s="58"/>
      <c r="C164" s="58"/>
      <c r="D164" s="183"/>
      <c r="E164" s="183"/>
      <c r="F164" s="184"/>
    </row>
    <row r="165" ht="15.75" customHeight="1" spans="2:6" x14ac:dyDescent="0.25">
      <c r="B165" s="58"/>
      <c r="C165" s="58"/>
      <c r="D165" s="183"/>
      <c r="E165" s="183"/>
      <c r="F165" s="184"/>
    </row>
    <row r="166" ht="15.75" customHeight="1" spans="2:6" x14ac:dyDescent="0.25">
      <c r="B166" s="58"/>
      <c r="C166" s="58"/>
      <c r="D166" s="183"/>
      <c r="E166" s="183"/>
      <c r="F166" s="184"/>
    </row>
    <row r="167" ht="15.75" customHeight="1" spans="2:6" x14ac:dyDescent="0.25">
      <c r="B167" s="58"/>
      <c r="C167" s="58"/>
      <c r="D167" s="183"/>
      <c r="E167" s="183"/>
      <c r="F167" s="184"/>
    </row>
    <row r="168" ht="15.75" customHeight="1" spans="2:6" x14ac:dyDescent="0.25">
      <c r="B168" s="58"/>
      <c r="C168" s="58"/>
      <c r="D168" s="183"/>
      <c r="E168" s="183"/>
      <c r="F168" s="184"/>
    </row>
    <row r="169" ht="15.75" customHeight="1" spans="2:6" x14ac:dyDescent="0.25">
      <c r="B169" s="58"/>
      <c r="C169" s="58"/>
      <c r="D169" s="183"/>
      <c r="E169" s="183"/>
      <c r="F169" s="184"/>
    </row>
    <row r="170" ht="15.75" customHeight="1" spans="2:6" x14ac:dyDescent="0.25">
      <c r="B170" s="58"/>
      <c r="C170" s="58"/>
      <c r="D170" s="183"/>
      <c r="E170" s="183"/>
      <c r="F170" s="184"/>
    </row>
    <row r="171" ht="15.75" customHeight="1" spans="2:6" x14ac:dyDescent="0.25">
      <c r="B171" s="58"/>
      <c r="C171" s="58"/>
      <c r="D171" s="183"/>
      <c r="E171" s="183"/>
      <c r="F171" s="184"/>
    </row>
    <row r="172" ht="15.75" customHeight="1" spans="2:6" x14ac:dyDescent="0.25">
      <c r="B172" s="58"/>
      <c r="C172" s="58"/>
      <c r="D172" s="183"/>
      <c r="E172" s="183"/>
      <c r="F172" s="184"/>
    </row>
    <row r="173" ht="15.75" customHeight="1" spans="2:6" x14ac:dyDescent="0.25">
      <c r="B173" s="58"/>
      <c r="C173" s="58"/>
      <c r="D173" s="183"/>
      <c r="E173" s="183"/>
      <c r="F173" s="184"/>
    </row>
    <row r="174" ht="15.75" customHeight="1" spans="2:6" x14ac:dyDescent="0.25">
      <c r="B174" s="58"/>
      <c r="C174" s="58"/>
      <c r="D174" s="183"/>
      <c r="E174" s="183"/>
      <c r="F174" s="184"/>
    </row>
    <row r="175" ht="15.75" customHeight="1" spans="2:6" x14ac:dyDescent="0.25">
      <c r="B175" s="58"/>
      <c r="C175" s="58"/>
      <c r="D175" s="183"/>
      <c r="E175" s="183"/>
      <c r="F175" s="184"/>
    </row>
    <row r="176" ht="15.75" customHeight="1" spans="2:6" x14ac:dyDescent="0.25">
      <c r="B176" s="58"/>
      <c r="C176" s="58"/>
      <c r="D176" s="183"/>
      <c r="E176" s="183"/>
      <c r="F176" s="184"/>
    </row>
    <row r="177" ht="15.75" customHeight="1" spans="2:6" x14ac:dyDescent="0.25">
      <c r="B177" s="58"/>
      <c r="C177" s="58"/>
      <c r="D177" s="183"/>
      <c r="E177" s="183"/>
      <c r="F177" s="184"/>
    </row>
    <row r="178" ht="15.75" customHeight="1" spans="2:6" x14ac:dyDescent="0.25">
      <c r="B178" s="58"/>
      <c r="C178" s="58"/>
      <c r="D178" s="183"/>
      <c r="E178" s="183"/>
      <c r="F178" s="184"/>
    </row>
    <row r="179" ht="15.75" customHeight="1" spans="2:6" x14ac:dyDescent="0.25">
      <c r="B179" s="58"/>
      <c r="C179" s="58"/>
      <c r="D179" s="183"/>
      <c r="E179" s="183"/>
      <c r="F179" s="184"/>
    </row>
    <row r="180" ht="15.75" customHeight="1" spans="2:6" x14ac:dyDescent="0.25">
      <c r="B180" s="58"/>
      <c r="C180" s="58"/>
      <c r="D180" s="183"/>
      <c r="E180" s="183"/>
      <c r="F180" s="184"/>
    </row>
    <row r="181" ht="15.75" customHeight="1" spans="2:6" x14ac:dyDescent="0.25">
      <c r="B181" s="58"/>
      <c r="C181" s="58"/>
      <c r="D181" s="183"/>
      <c r="E181" s="183"/>
      <c r="F181" s="184"/>
    </row>
    <row r="182" ht="15.75" customHeight="1" spans="2:6" x14ac:dyDescent="0.25">
      <c r="B182" s="58"/>
      <c r="C182" s="58"/>
      <c r="D182" s="183"/>
      <c r="E182" s="183"/>
      <c r="F182" s="184"/>
    </row>
    <row r="183" ht="15.75" customHeight="1" spans="2:6" x14ac:dyDescent="0.25">
      <c r="B183" s="58"/>
      <c r="C183" s="58"/>
      <c r="D183" s="183"/>
      <c r="E183" s="183"/>
      <c r="F183" s="184"/>
    </row>
    <row r="184" ht="15.75" customHeight="1" spans="2:6" x14ac:dyDescent="0.25">
      <c r="B184" s="58"/>
      <c r="C184" s="58"/>
      <c r="D184" s="183"/>
      <c r="E184" s="183"/>
      <c r="F184" s="184"/>
    </row>
    <row r="185" ht="15.75" customHeight="1" spans="2:6" x14ac:dyDescent="0.25">
      <c r="B185" s="58"/>
      <c r="C185" s="58"/>
      <c r="D185" s="183"/>
      <c r="E185" s="183"/>
      <c r="F185" s="184"/>
    </row>
    <row r="186" ht="15.75" customHeight="1" spans="2:6" x14ac:dyDescent="0.25">
      <c r="B186" s="58"/>
      <c r="C186" s="58"/>
      <c r="D186" s="183"/>
      <c r="E186" s="183"/>
      <c r="F186" s="184"/>
    </row>
    <row r="187" ht="15.75" customHeight="1" spans="2:6" x14ac:dyDescent="0.25">
      <c r="B187" s="58"/>
      <c r="C187" s="58"/>
      <c r="D187" s="183"/>
      <c r="E187" s="183"/>
      <c r="F187" s="184"/>
    </row>
    <row r="188" ht="15.75" customHeight="1" spans="2:6" x14ac:dyDescent="0.25">
      <c r="B188" s="58"/>
      <c r="C188" s="58"/>
      <c r="D188" s="183"/>
      <c r="E188" s="183"/>
      <c r="F188" s="184"/>
    </row>
    <row r="189" ht="15.75" customHeight="1" spans="2:6" x14ac:dyDescent="0.25">
      <c r="B189" s="58"/>
      <c r="C189" s="58"/>
      <c r="D189" s="183"/>
      <c r="E189" s="183"/>
      <c r="F189" s="184"/>
    </row>
    <row r="190" ht="15.75" customHeight="1" spans="2:6" x14ac:dyDescent="0.25">
      <c r="B190" s="58"/>
      <c r="C190" s="58"/>
      <c r="D190" s="183"/>
      <c r="E190" s="183"/>
      <c r="F190" s="184"/>
    </row>
    <row r="191" ht="15.75" customHeight="1" spans="2:6" x14ac:dyDescent="0.25">
      <c r="B191" s="58"/>
      <c r="C191" s="58"/>
      <c r="D191" s="183"/>
      <c r="E191" s="183"/>
      <c r="F191" s="184"/>
    </row>
    <row r="192" ht="15.75" customHeight="1" spans="2:6" x14ac:dyDescent="0.25">
      <c r="B192" s="58"/>
      <c r="C192" s="58"/>
      <c r="D192" s="183"/>
      <c r="E192" s="183"/>
      <c r="F192" s="184"/>
    </row>
    <row r="193" ht="15.75" customHeight="1" spans="2:6" x14ac:dyDescent="0.25">
      <c r="B193" s="58"/>
      <c r="C193" s="58"/>
      <c r="D193" s="183"/>
      <c r="E193" s="183"/>
      <c r="F193" s="184"/>
    </row>
    <row r="194" ht="15.75" customHeight="1" spans="2:6" x14ac:dyDescent="0.25">
      <c r="B194" s="58"/>
      <c r="C194" s="58"/>
      <c r="D194" s="183"/>
      <c r="E194" s="183"/>
      <c r="F194" s="184"/>
    </row>
    <row r="195" ht="15.75" customHeight="1" spans="2:6" x14ac:dyDescent="0.25">
      <c r="B195" s="58"/>
      <c r="C195" s="58"/>
      <c r="D195" s="183"/>
      <c r="E195" s="183"/>
      <c r="F195" s="184"/>
    </row>
    <row r="196" ht="15.75" customHeight="1" spans="2:6" x14ac:dyDescent="0.25">
      <c r="B196" s="58"/>
      <c r="C196" s="58"/>
      <c r="D196" s="183"/>
      <c r="E196" s="183"/>
      <c r="F196" s="184"/>
    </row>
    <row r="197" ht="15.75" customHeight="1" spans="2:6" x14ac:dyDescent="0.25">
      <c r="B197" s="58"/>
      <c r="C197" s="58"/>
      <c r="D197" s="183"/>
      <c r="E197" s="183"/>
      <c r="F197" s="184"/>
    </row>
    <row r="198" ht="15.75" customHeight="1" spans="2:6" x14ac:dyDescent="0.25">
      <c r="B198" s="58"/>
      <c r="C198" s="58"/>
      <c r="D198" s="183"/>
      <c r="E198" s="183"/>
      <c r="F198" s="184"/>
    </row>
    <row r="199" ht="15.75" customHeight="1" spans="2:6" x14ac:dyDescent="0.25">
      <c r="B199" s="58"/>
      <c r="C199" s="58"/>
      <c r="D199" s="183"/>
      <c r="E199" s="183"/>
      <c r="F199" s="184"/>
    </row>
    <row r="200" ht="15.75" customHeight="1" spans="2:6" x14ac:dyDescent="0.25">
      <c r="B200" s="58"/>
      <c r="C200" s="58"/>
      <c r="D200" s="183"/>
      <c r="E200" s="183"/>
      <c r="F200" s="184"/>
    </row>
    <row r="201" ht="15.75" customHeight="1" spans="2:6" x14ac:dyDescent="0.25">
      <c r="B201" s="58"/>
      <c r="C201" s="58"/>
      <c r="D201" s="183"/>
      <c r="E201" s="183"/>
      <c r="F201" s="184"/>
    </row>
    <row r="202" ht="15.75" customHeight="1" spans="2:6" x14ac:dyDescent="0.25">
      <c r="B202" s="58"/>
      <c r="C202" s="58"/>
      <c r="D202" s="183"/>
      <c r="E202" s="183"/>
      <c r="F202" s="184"/>
    </row>
    <row r="203" ht="15.75" customHeight="1" spans="2:6" x14ac:dyDescent="0.25">
      <c r="B203" s="58"/>
      <c r="C203" s="58"/>
      <c r="D203" s="183"/>
      <c r="E203" s="183"/>
      <c r="F203" s="184"/>
    </row>
    <row r="204" ht="15.75" customHeight="1" spans="2:6" x14ac:dyDescent="0.25">
      <c r="B204" s="58"/>
      <c r="C204" s="58"/>
      <c r="D204" s="183"/>
      <c r="E204" s="183"/>
      <c r="F204" s="184"/>
    </row>
    <row r="205" ht="15.75" customHeight="1" spans="2:6" x14ac:dyDescent="0.25">
      <c r="B205" s="58"/>
      <c r="C205" s="58"/>
      <c r="D205" s="183"/>
      <c r="E205" s="183"/>
      <c r="F205" s="184"/>
    </row>
    <row r="206" ht="15.75" customHeight="1" spans="2:6" x14ac:dyDescent="0.25">
      <c r="B206" s="58"/>
      <c r="C206" s="58"/>
      <c r="D206" s="183"/>
      <c r="E206" s="183"/>
      <c r="F206" s="184"/>
    </row>
    <row r="207" ht="15.75" customHeight="1" spans="2:6" x14ac:dyDescent="0.25">
      <c r="B207" s="58"/>
      <c r="C207" s="58"/>
      <c r="D207" s="183"/>
      <c r="E207" s="183"/>
      <c r="F207" s="184"/>
    </row>
    <row r="208" ht="15.75" customHeight="1" spans="2:6" x14ac:dyDescent="0.25">
      <c r="B208" s="58"/>
      <c r="C208" s="58"/>
      <c r="D208" s="183"/>
      <c r="E208" s="183"/>
      <c r="F208" s="184"/>
    </row>
    <row r="209" ht="15.75" customHeight="1" spans="2:6" x14ac:dyDescent="0.25">
      <c r="B209" s="58"/>
      <c r="C209" s="58"/>
      <c r="D209" s="183"/>
      <c r="E209" s="183"/>
      <c r="F209" s="184"/>
    </row>
    <row r="210" ht="15.75" customHeight="1" spans="2:6" x14ac:dyDescent="0.25">
      <c r="B210" s="58"/>
      <c r="C210" s="58"/>
      <c r="D210" s="183"/>
      <c r="E210" s="183"/>
      <c r="F210" s="184"/>
    </row>
    <row r="211" ht="15.75" customHeight="1" spans="2:6" x14ac:dyDescent="0.25">
      <c r="B211" s="58"/>
      <c r="C211" s="58"/>
      <c r="D211" s="183"/>
      <c r="E211" s="183"/>
      <c r="F211" s="184"/>
    </row>
    <row r="212" ht="15.75" customHeight="1" spans="2:6" x14ac:dyDescent="0.25">
      <c r="B212" s="58"/>
      <c r="C212" s="58"/>
      <c r="D212" s="183"/>
      <c r="E212" s="183"/>
      <c r="F212" s="184"/>
    </row>
    <row r="213" ht="15.75" customHeight="1" spans="2:6" x14ac:dyDescent="0.25">
      <c r="B213" s="58"/>
      <c r="C213" s="58"/>
      <c r="D213" s="183"/>
      <c r="E213" s="183"/>
      <c r="F213" s="184"/>
    </row>
    <row r="214" ht="15.75" customHeight="1" spans="2:6" x14ac:dyDescent="0.25">
      <c r="B214" s="58"/>
      <c r="C214" s="58"/>
      <c r="D214" s="183"/>
      <c r="E214" s="183"/>
      <c r="F214" s="184"/>
    </row>
    <row r="215" ht="15.75" customHeight="1" spans="2:6" x14ac:dyDescent="0.25">
      <c r="B215" s="58"/>
      <c r="C215" s="58"/>
      <c r="D215" s="183"/>
      <c r="E215" s="183"/>
      <c r="F215" s="184"/>
    </row>
    <row r="216" ht="15.75" customHeight="1" spans="2:6" x14ac:dyDescent="0.25">
      <c r="B216" s="58"/>
      <c r="C216" s="58"/>
      <c r="D216" s="183"/>
      <c r="E216" s="183"/>
      <c r="F216" s="184"/>
    </row>
    <row r="217" ht="15.75" customHeight="1" spans="2:6" x14ac:dyDescent="0.25">
      <c r="B217" s="58"/>
      <c r="C217" s="58"/>
      <c r="D217" s="183"/>
      <c r="E217" s="183"/>
      <c r="F217" s="184"/>
    </row>
    <row r="218" ht="15.75" customHeight="1" spans="2:6" x14ac:dyDescent="0.25">
      <c r="B218" s="58"/>
      <c r="C218" s="58"/>
      <c r="D218" s="183"/>
      <c r="E218" s="183"/>
      <c r="F218" s="184"/>
    </row>
    <row r="219" ht="15.75" customHeight="1" spans="2:6" x14ac:dyDescent="0.25">
      <c r="B219" s="58"/>
      <c r="C219" s="58"/>
      <c r="D219" s="183"/>
      <c r="E219" s="183"/>
      <c r="F219" s="184"/>
    </row>
    <row r="220" ht="15.75" customHeight="1" spans="2:6" x14ac:dyDescent="0.25">
      <c r="B220" s="58"/>
      <c r="C220" s="58"/>
      <c r="D220" s="183"/>
      <c r="E220" s="183"/>
      <c r="F220" s="184"/>
    </row>
    <row r="221" ht="15.75" customHeight="1" spans="2:6" x14ac:dyDescent="0.25">
      <c r="B221" s="58"/>
      <c r="C221" s="58"/>
      <c r="D221" s="183"/>
      <c r="E221" s="183"/>
      <c r="F221" s="184"/>
    </row>
    <row r="222" ht="15.75" customHeight="1" spans="2:6" x14ac:dyDescent="0.25">
      <c r="B222" s="58"/>
      <c r="C222" s="58"/>
      <c r="D222" s="183"/>
      <c r="E222" s="183"/>
      <c r="F222" s="184"/>
    </row>
    <row r="223" ht="15.75" customHeight="1" spans="2:6" x14ac:dyDescent="0.25">
      <c r="B223" s="58"/>
      <c r="C223" s="58"/>
      <c r="D223" s="183"/>
      <c r="E223" s="183"/>
      <c r="F223" s="184"/>
    </row>
    <row r="224" ht="15.75" customHeight="1" spans="2:6" x14ac:dyDescent="0.25">
      <c r="B224" s="58"/>
      <c r="C224" s="58"/>
      <c r="D224" s="183"/>
      <c r="E224" s="183"/>
      <c r="F224" s="184"/>
    </row>
    <row r="225" ht="15.75" customHeight="1" spans="2:6" x14ac:dyDescent="0.25">
      <c r="B225" s="58"/>
      <c r="C225" s="58"/>
      <c r="D225" s="183"/>
      <c r="E225" s="183"/>
      <c r="F225" s="184"/>
    </row>
    <row r="226" ht="15.75" customHeight="1" spans="2:6" x14ac:dyDescent="0.25">
      <c r="B226" s="58"/>
      <c r="C226" s="58"/>
      <c r="D226" s="183"/>
      <c r="E226" s="183"/>
      <c r="F226" s="184"/>
    </row>
    <row r="227" ht="15.75" customHeight="1" spans="2:6" x14ac:dyDescent="0.25">
      <c r="B227" s="58"/>
      <c r="C227" s="58"/>
      <c r="D227" s="183"/>
      <c r="E227" s="183"/>
      <c r="F227" s="184"/>
    </row>
    <row r="228" ht="15.75" customHeight="1" spans="2:6" x14ac:dyDescent="0.25">
      <c r="B228" s="58"/>
      <c r="C228" s="58"/>
      <c r="D228" s="183"/>
      <c r="E228" s="183"/>
      <c r="F228" s="184"/>
    </row>
    <row r="229" ht="15.75" customHeight="1" spans="2:6" x14ac:dyDescent="0.25">
      <c r="B229" s="58"/>
      <c r="C229" s="58"/>
      <c r="D229" s="183"/>
      <c r="E229" s="183"/>
      <c r="F229" s="184"/>
    </row>
    <row r="230" ht="15.75" customHeight="1" spans="2:6" x14ac:dyDescent="0.25">
      <c r="B230" s="58"/>
      <c r="C230" s="58"/>
      <c r="D230" s="183"/>
      <c r="E230" s="183"/>
      <c r="F230" s="184"/>
    </row>
    <row r="231" ht="15.75" customHeight="1" spans="2:6" x14ac:dyDescent="0.25">
      <c r="B231" s="58"/>
      <c r="C231" s="58"/>
      <c r="D231" s="183"/>
      <c r="E231" s="183"/>
      <c r="F231" s="184"/>
    </row>
    <row r="232" ht="15.75" customHeight="1" spans="2:6" x14ac:dyDescent="0.25">
      <c r="B232" s="58"/>
      <c r="C232" s="58"/>
      <c r="D232" s="183"/>
      <c r="E232" s="183"/>
      <c r="F232" s="184"/>
    </row>
    <row r="233" ht="15.75" customHeight="1" spans="2:6" x14ac:dyDescent="0.25">
      <c r="B233" s="58"/>
      <c r="C233" s="58"/>
      <c r="D233" s="183"/>
      <c r="E233" s="183"/>
      <c r="F233" s="184"/>
    </row>
    <row r="234" ht="15.75" customHeight="1" spans="2:6" x14ac:dyDescent="0.25">
      <c r="B234" s="58"/>
      <c r="C234" s="58"/>
      <c r="D234" s="183"/>
      <c r="E234" s="183"/>
      <c r="F234" s="184"/>
    </row>
    <row r="235" ht="15.75" customHeight="1" spans="2:6" x14ac:dyDescent="0.25">
      <c r="B235" s="58"/>
      <c r="C235" s="58"/>
      <c r="D235" s="183"/>
      <c r="E235" s="183"/>
      <c r="F235" s="184"/>
    </row>
    <row r="236" ht="15.75" customHeight="1" spans="2:6" x14ac:dyDescent="0.25">
      <c r="B236" s="58"/>
      <c r="C236" s="58"/>
      <c r="D236" s="183"/>
      <c r="E236" s="183"/>
      <c r="F236" s="184"/>
    </row>
    <row r="237" ht="15.75" customHeight="1" spans="2:6" x14ac:dyDescent="0.25">
      <c r="B237" s="58"/>
      <c r="C237" s="58"/>
      <c r="D237" s="183"/>
      <c r="E237" s="183"/>
      <c r="F237" s="184"/>
    </row>
    <row r="238" ht="15.75" customHeight="1" spans="2:6" x14ac:dyDescent="0.25">
      <c r="B238" s="58"/>
      <c r="C238" s="58"/>
      <c r="D238" s="183"/>
      <c r="E238" s="183"/>
      <c r="F238" s="184"/>
    </row>
    <row r="239" ht="15.75" customHeight="1" spans="2:6" x14ac:dyDescent="0.25">
      <c r="B239" s="58"/>
      <c r="C239" s="58"/>
      <c r="D239" s="183"/>
      <c r="E239" s="183"/>
      <c r="F239" s="184"/>
    </row>
    <row r="240" ht="15.75" customHeight="1" spans="2:6" x14ac:dyDescent="0.25">
      <c r="B240" s="58"/>
      <c r="C240" s="58"/>
      <c r="D240" s="183"/>
      <c r="E240" s="183"/>
      <c r="F240" s="184"/>
    </row>
    <row r="241" ht="15.75" customHeight="1" spans="2:6" x14ac:dyDescent="0.25">
      <c r="B241" s="58"/>
      <c r="C241" s="58"/>
      <c r="D241" s="183"/>
      <c r="E241" s="183"/>
      <c r="F241" s="184"/>
    </row>
    <row r="242" ht="15.75" customHeight="1" spans="2:6" x14ac:dyDescent="0.25">
      <c r="B242" s="58"/>
      <c r="C242" s="58"/>
      <c r="D242" s="183"/>
      <c r="E242" s="183"/>
      <c r="F242" s="184"/>
    </row>
    <row r="243" ht="15.75" customHeight="1" spans="2:6" x14ac:dyDescent="0.25">
      <c r="B243" s="58"/>
      <c r="C243" s="58"/>
      <c r="D243" s="183"/>
      <c r="E243" s="183"/>
      <c r="F243" s="184"/>
    </row>
    <row r="244" ht="15.75" customHeight="1" spans="2:6" x14ac:dyDescent="0.25">
      <c r="B244" s="58"/>
      <c r="C244" s="58"/>
      <c r="D244" s="183"/>
      <c r="E244" s="183"/>
      <c r="F244" s="184"/>
    </row>
    <row r="245" ht="15.75" customHeight="1" spans="2:6" x14ac:dyDescent="0.25">
      <c r="B245" s="58"/>
      <c r="C245" s="58"/>
      <c r="D245" s="183"/>
      <c r="E245" s="183"/>
      <c r="F245" s="184"/>
    </row>
    <row r="246" ht="15.75" customHeight="1" spans="2:6" x14ac:dyDescent="0.25">
      <c r="B246" s="58"/>
      <c r="C246" s="58"/>
      <c r="D246" s="183"/>
      <c r="E246" s="183"/>
      <c r="F246" s="184"/>
    </row>
    <row r="247" ht="15.75" customHeight="1" spans="2:6" x14ac:dyDescent="0.25">
      <c r="B247" s="58"/>
      <c r="C247" s="58"/>
      <c r="D247" s="183"/>
      <c r="E247" s="183"/>
      <c r="F247" s="184"/>
    </row>
    <row r="248" ht="15.75" customHeight="1" spans="2:6" x14ac:dyDescent="0.25">
      <c r="B248" s="58"/>
      <c r="C248" s="58"/>
      <c r="D248" s="183"/>
      <c r="E248" s="183"/>
      <c r="F248" s="184"/>
    </row>
    <row r="249" ht="15.75" customHeight="1" spans="2:6" x14ac:dyDescent="0.25">
      <c r="B249" s="58"/>
      <c r="C249" s="58"/>
      <c r="D249" s="183"/>
      <c r="E249" s="183"/>
      <c r="F249" s="184"/>
    </row>
    <row r="250" ht="15.75" customHeight="1" spans="2:6" x14ac:dyDescent="0.25">
      <c r="B250" s="58"/>
      <c r="C250" s="58"/>
      <c r="D250" s="183"/>
      <c r="E250" s="183"/>
      <c r="F250" s="184"/>
    </row>
    <row r="251" ht="15.75" customHeight="1" spans="2:6" x14ac:dyDescent="0.25">
      <c r="B251" s="58"/>
      <c r="C251" s="58"/>
      <c r="D251" s="183"/>
      <c r="E251" s="183"/>
      <c r="F251" s="184"/>
    </row>
    <row r="252" ht="15.75" customHeight="1" spans="2:6" x14ac:dyDescent="0.25">
      <c r="B252" s="58"/>
      <c r="C252" s="58"/>
      <c r="D252" s="183"/>
      <c r="E252" s="183"/>
      <c r="F252" s="184"/>
    </row>
    <row r="253" ht="15.75" customHeight="1" spans="2:6" x14ac:dyDescent="0.25">
      <c r="B253" s="58"/>
      <c r="C253" s="58"/>
      <c r="D253" s="183"/>
      <c r="E253" s="183"/>
      <c r="F253" s="184"/>
    </row>
    <row r="254" ht="15.75" customHeight="1" spans="2:6" x14ac:dyDescent="0.25">
      <c r="B254" s="58"/>
      <c r="C254" s="58"/>
      <c r="D254" s="183"/>
      <c r="E254" s="183"/>
      <c r="F254" s="184"/>
    </row>
    <row r="255" ht="15.75" customHeight="1" spans="2:6" x14ac:dyDescent="0.25">
      <c r="B255" s="58"/>
      <c r="C255" s="58"/>
      <c r="D255" s="183"/>
      <c r="E255" s="183"/>
      <c r="F255" s="184"/>
    </row>
    <row r="256" ht="15.75" customHeight="1" spans="2:6" x14ac:dyDescent="0.25">
      <c r="B256" s="58"/>
      <c r="C256" s="58"/>
      <c r="D256" s="183"/>
      <c r="E256" s="183"/>
      <c r="F256" s="184"/>
    </row>
    <row r="257" ht="15.75" customHeight="1" spans="2:6" x14ac:dyDescent="0.25">
      <c r="B257" s="58"/>
      <c r="C257" s="58"/>
      <c r="D257" s="183"/>
      <c r="E257" s="183"/>
      <c r="F257" s="184"/>
    </row>
    <row r="258" ht="15.75" customHeight="1" spans="2:6" x14ac:dyDescent="0.25">
      <c r="B258" s="58"/>
      <c r="C258" s="58"/>
      <c r="D258" s="183"/>
      <c r="E258" s="183"/>
      <c r="F258" s="184"/>
    </row>
    <row r="259" ht="15.75" customHeight="1" spans="2:6" x14ac:dyDescent="0.25">
      <c r="B259" s="58"/>
      <c r="C259" s="58"/>
      <c r="D259" s="183"/>
      <c r="E259" s="183"/>
      <c r="F259" s="184"/>
    </row>
    <row r="260" ht="15.75" customHeight="1" spans="2:6" x14ac:dyDescent="0.25">
      <c r="B260" s="58"/>
      <c r="C260" s="58"/>
      <c r="D260" s="183"/>
      <c r="E260" s="183"/>
      <c r="F260" s="184"/>
    </row>
    <row r="261" ht="15.75" customHeight="1" spans="2:6" x14ac:dyDescent="0.25">
      <c r="B261" s="58"/>
      <c r="C261" s="58"/>
      <c r="D261" s="183"/>
      <c r="E261" s="183"/>
      <c r="F261" s="184"/>
    </row>
    <row r="262" ht="15.75" customHeight="1" spans="2:6" x14ac:dyDescent="0.25">
      <c r="B262" s="58"/>
      <c r="C262" s="58"/>
      <c r="D262" s="183"/>
      <c r="E262" s="183"/>
      <c r="F262" s="184"/>
    </row>
    <row r="263" ht="15.75" customHeight="1" spans="2:6" x14ac:dyDescent="0.25">
      <c r="B263" s="58"/>
      <c r="C263" s="58"/>
      <c r="D263" s="183"/>
      <c r="E263" s="183"/>
      <c r="F263" s="184"/>
    </row>
    <row r="264" ht="15.75" customHeight="1" spans="2:6" x14ac:dyDescent="0.25">
      <c r="B264" s="58"/>
      <c r="C264" s="58"/>
      <c r="D264" s="183"/>
      <c r="E264" s="183"/>
      <c r="F264" s="184"/>
    </row>
    <row r="265" ht="15.75" customHeight="1" spans="2:6" x14ac:dyDescent="0.25">
      <c r="B265" s="58"/>
      <c r="C265" s="58"/>
      <c r="D265" s="183"/>
      <c r="E265" s="183"/>
      <c r="F265" s="184"/>
    </row>
    <row r="266" ht="15.75" customHeight="1" spans="2:6" x14ac:dyDescent="0.25">
      <c r="B266" s="58"/>
      <c r="C266" s="58"/>
      <c r="D266" s="183"/>
      <c r="E266" s="183"/>
      <c r="F266" s="184"/>
    </row>
    <row r="267" ht="15.75" customHeight="1" spans="2:6" x14ac:dyDescent="0.25">
      <c r="B267" s="58"/>
      <c r="C267" s="58"/>
      <c r="D267" s="183"/>
      <c r="E267" s="183"/>
      <c r="F267" s="184"/>
    </row>
    <row r="268" ht="15.75" customHeight="1" spans="2:6" x14ac:dyDescent="0.25">
      <c r="B268" s="58"/>
      <c r="C268" s="58"/>
      <c r="D268" s="183"/>
      <c r="E268" s="183"/>
      <c r="F268" s="184"/>
    </row>
    <row r="269" ht="15.75" customHeight="1" spans="2:6" x14ac:dyDescent="0.25">
      <c r="B269" s="58"/>
      <c r="C269" s="58"/>
      <c r="D269" s="183"/>
      <c r="E269" s="183"/>
      <c r="F269" s="184"/>
    </row>
    <row r="270" ht="15.75" customHeight="1" spans="2:6" x14ac:dyDescent="0.25">
      <c r="B270" s="58"/>
      <c r="C270" s="58"/>
      <c r="D270" s="183"/>
      <c r="E270" s="183"/>
      <c r="F270" s="184"/>
    </row>
    <row r="271" ht="15.75" customHeight="1" spans="2:6" x14ac:dyDescent="0.25">
      <c r="B271" s="58"/>
      <c r="C271" s="58"/>
      <c r="D271" s="183"/>
      <c r="E271" s="183"/>
      <c r="F271" s="184"/>
    </row>
    <row r="272" ht="15.75" customHeight="1" spans="2:6" x14ac:dyDescent="0.25">
      <c r="B272" s="58"/>
      <c r="C272" s="58"/>
      <c r="D272" s="183"/>
      <c r="E272" s="183"/>
      <c r="F272" s="184"/>
    </row>
    <row r="273" ht="15.75" customHeight="1" spans="2:6" x14ac:dyDescent="0.25">
      <c r="B273" s="58"/>
      <c r="C273" s="58"/>
      <c r="D273" s="183"/>
      <c r="E273" s="183"/>
      <c r="F273" s="184"/>
    </row>
    <row r="274" ht="15.75" customHeight="1" spans="2:6" x14ac:dyDescent="0.25">
      <c r="B274" s="58"/>
      <c r="C274" s="58"/>
      <c r="D274" s="183"/>
      <c r="E274" s="183"/>
      <c r="F274" s="184"/>
    </row>
    <row r="275" ht="15.75" customHeight="1" spans="2:6" x14ac:dyDescent="0.25">
      <c r="B275" s="58"/>
      <c r="C275" s="58"/>
      <c r="D275" s="183"/>
      <c r="E275" s="183"/>
      <c r="F275" s="184"/>
    </row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17"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M12:V12"/>
    <mergeCell ref="A74:F7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00"/>
  <sheetViews>
    <sheetView workbookViewId="0" zoomScale="100" zoomScaleNormal="100">
      <selection activeCell="D19" sqref="D19"/>
    </sheetView>
  </sheetViews>
  <sheetFormatPr defaultRowHeight="15" outlineLevelRow="0" outlineLevelCol="0" x14ac:dyDescent="0" defaultColWidth="14.44140625"/>
  <cols>
    <col min="1" max="5" width="8" customWidth="1"/>
    <col min="6" max="6" width="13.109375" customWidth="1"/>
    <col min="7" max="7" width="9.5546875" customWidth="1"/>
    <col min="8" max="8" width="12" customWidth="1"/>
    <col min="9" max="9" width="7.6640625" customWidth="1"/>
    <col min="10" max="10" width="7.88671875" customWidth="1"/>
    <col min="11" max="11" width="8.33203125" customWidth="1"/>
    <col min="12" max="12" width="9.5546875" customWidth="1"/>
    <col min="13" max="13" width="6.109375" customWidth="1"/>
    <col min="14" max="14" width="5.6640625" customWidth="1"/>
    <col min="15" max="15" width="6" customWidth="1"/>
    <col min="16" max="16" width="7.109375" customWidth="1"/>
    <col min="17" max="17" width="6.88671875" customWidth="1"/>
    <col min="18" max="18" width="5.6640625" customWidth="1"/>
    <col min="19" max="19" width="6.6640625" customWidth="1"/>
    <col min="20" max="20" width="6.5546875" customWidth="1"/>
    <col min="21" max="21" width="6.88671875" customWidth="1"/>
    <col min="22" max="22" width="7.88671875" customWidth="1"/>
    <col min="23" max="23" width="4.44140625" customWidth="1"/>
    <col min="24" max="24" width="4.5546875" customWidth="1"/>
    <col min="25" max="25" width="6.109375" customWidth="1"/>
    <col min="26" max="26" width="5.109375" customWidth="1"/>
    <col min="27" max="27" width="5.5546875" customWidth="1"/>
    <col min="28" max="28" width="4.6640625" customWidth="1"/>
    <col min="29" max="29" width="5.6640625" customWidth="1"/>
    <col min="30" max="30" width="6.5546875" customWidth="1"/>
    <col min="31" max="31" width="4.6640625" customWidth="1"/>
    <col min="32" max="32" width="4.88671875" customWidth="1"/>
    <col min="33" max="33" width="5.5546875" customWidth="1"/>
    <col min="34" max="34" width="5" customWidth="1"/>
    <col min="35" max="35" width="4.44140625" customWidth="1"/>
    <col min="36" max="36" width="5.6640625" customWidth="1"/>
    <col min="37" max="37" width="5.33203125" customWidth="1"/>
    <col min="38" max="54" width="8" customWidth="1"/>
  </cols>
  <sheetData>
    <row r="1" ht="14.4" customHeight="1" spans="6:7" x14ac:dyDescent="0.25">
      <c r="F1" s="58"/>
      <c r="G1" s="58"/>
    </row>
    <row r="2" ht="14.4" customHeight="1" spans="6:8" x14ac:dyDescent="0.25">
      <c r="F2" s="58"/>
      <c r="G2" s="221" t="s">
        <v>286</v>
      </c>
      <c r="H2" s="221" t="s">
        <v>276</v>
      </c>
    </row>
    <row r="3" ht="14.4" customHeight="1" spans="6:7" x14ac:dyDescent="0.25">
      <c r="F3" s="58"/>
      <c r="G3" s="58"/>
    </row>
    <row r="4" ht="17.25" customHeight="1" spans="1:54" x14ac:dyDescent="0.25">
      <c r="A4" s="222"/>
      <c r="B4" s="223"/>
      <c r="C4" s="223"/>
      <c r="D4" s="223"/>
      <c r="E4" s="223"/>
      <c r="F4" s="223"/>
      <c r="G4" s="223"/>
      <c r="H4" s="224"/>
      <c r="I4" s="224"/>
      <c r="J4" s="225" t="s">
        <v>287</v>
      </c>
      <c r="K4" s="17"/>
      <c r="L4" s="17"/>
      <c r="M4" s="17"/>
      <c r="N4" s="17"/>
      <c r="O4" s="17"/>
      <c r="P4" s="17"/>
      <c r="Q4" s="17"/>
      <c r="R4" s="16"/>
      <c r="S4" s="224"/>
      <c r="T4" s="226"/>
      <c r="U4" s="227"/>
      <c r="V4" s="227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</row>
    <row r="5" ht="18" customHeight="1" hidden="1" spans="1:54" x14ac:dyDescent="0.25">
      <c r="A5" s="228" t="s">
        <v>288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6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</row>
    <row r="6" ht="62.4" customHeight="1" spans="1:54" x14ac:dyDescent="0.25">
      <c r="A6" s="229" t="s">
        <v>289</v>
      </c>
      <c r="B6" s="229" t="s">
        <v>290</v>
      </c>
      <c r="C6" s="230" t="s">
        <v>291</v>
      </c>
      <c r="D6" s="230" t="s">
        <v>292</v>
      </c>
      <c r="E6" s="231" t="s">
        <v>293</v>
      </c>
      <c r="F6" s="232" t="s">
        <v>261</v>
      </c>
      <c r="G6" s="232" t="s">
        <v>262</v>
      </c>
      <c r="H6" s="232" t="s">
        <v>263</v>
      </c>
      <c r="I6" s="232" t="s">
        <v>264</v>
      </c>
      <c r="J6" s="232" t="s">
        <v>265</v>
      </c>
      <c r="K6" s="232" t="s">
        <v>266</v>
      </c>
      <c r="L6" s="232" t="s">
        <v>267</v>
      </c>
      <c r="M6" s="232" t="s">
        <v>268</v>
      </c>
      <c r="N6" s="232" t="s">
        <v>269</v>
      </c>
      <c r="O6" s="232" t="s">
        <v>270</v>
      </c>
      <c r="P6" s="232" t="s">
        <v>271</v>
      </c>
      <c r="Q6" s="232" t="s">
        <v>272</v>
      </c>
      <c r="R6" s="232" t="s">
        <v>273</v>
      </c>
      <c r="S6" s="232" t="s">
        <v>274</v>
      </c>
      <c r="T6" s="232" t="s">
        <v>275</v>
      </c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</row>
    <row r="7" ht="35.25" customHeight="1" spans="1:54" x14ac:dyDescent="0.25">
      <c r="A7" s="24"/>
      <c r="B7" s="24"/>
      <c r="C7" s="24"/>
      <c r="D7" s="24"/>
      <c r="E7" s="231"/>
      <c r="F7" s="233" t="s">
        <v>277</v>
      </c>
      <c r="G7" s="233" t="s">
        <v>277</v>
      </c>
      <c r="H7" s="233" t="s">
        <v>277</v>
      </c>
      <c r="I7" s="233" t="s">
        <v>277</v>
      </c>
      <c r="J7" s="233" t="s">
        <v>277</v>
      </c>
      <c r="K7" s="233" t="s">
        <v>277</v>
      </c>
      <c r="L7" s="233" t="s">
        <v>277</v>
      </c>
      <c r="M7" s="233" t="s">
        <v>277</v>
      </c>
      <c r="N7" s="233" t="s">
        <v>277</v>
      </c>
      <c r="O7" s="233" t="s">
        <v>277</v>
      </c>
      <c r="P7" s="233" t="s">
        <v>277</v>
      </c>
      <c r="Q7" s="233" t="s">
        <v>277</v>
      </c>
      <c r="R7" s="233" t="s">
        <v>277</v>
      </c>
      <c r="S7" s="233" t="s">
        <v>277</v>
      </c>
      <c r="T7" s="233" t="s">
        <v>277</v>
      </c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</row>
    <row r="8" ht="15.75" customHeight="1" spans="1:54" x14ac:dyDescent="0.25">
      <c r="A8" s="234" t="s">
        <v>294</v>
      </c>
      <c r="B8" s="229" t="s">
        <v>276</v>
      </c>
      <c r="C8" s="229" t="s">
        <v>295</v>
      </c>
      <c r="D8" s="229">
        <v>310243</v>
      </c>
      <c r="E8" s="235" t="s">
        <v>296</v>
      </c>
      <c r="F8" s="235">
        <v>3</v>
      </c>
      <c r="G8" s="236">
        <v>3</v>
      </c>
      <c r="H8" s="236">
        <v>2</v>
      </c>
      <c r="I8" s="236">
        <v>2</v>
      </c>
      <c r="J8" s="237" t="s">
        <v>280</v>
      </c>
      <c r="K8" s="237" t="s">
        <v>280</v>
      </c>
      <c r="L8" s="237" t="s">
        <v>280</v>
      </c>
      <c r="M8" s="237" t="s">
        <v>280</v>
      </c>
      <c r="N8" s="237" t="s">
        <v>280</v>
      </c>
      <c r="O8" s="237" t="s">
        <v>280</v>
      </c>
      <c r="P8" s="237" t="s">
        <v>280</v>
      </c>
      <c r="Q8" s="237">
        <v>2</v>
      </c>
      <c r="R8" s="237">
        <v>3</v>
      </c>
      <c r="S8" s="237">
        <v>2</v>
      </c>
      <c r="T8" s="237" t="s">
        <v>280</v>
      </c>
      <c r="U8" s="238"/>
      <c r="V8" s="238"/>
      <c r="W8" s="238"/>
      <c r="X8" s="238"/>
      <c r="Y8" s="238"/>
      <c r="Z8" s="238"/>
      <c r="AA8" s="238"/>
      <c r="AB8" s="238"/>
      <c r="AC8" s="238"/>
      <c r="AD8" s="238"/>
      <c r="AE8" s="238"/>
      <c r="AF8" s="238"/>
      <c r="AG8" s="238"/>
      <c r="AH8" s="238"/>
      <c r="AI8" s="238"/>
      <c r="AJ8" s="238"/>
      <c r="AK8" s="238"/>
      <c r="AL8" s="238"/>
      <c r="AM8" s="238"/>
      <c r="AN8" s="238"/>
      <c r="AO8" s="238"/>
      <c r="AP8" s="238"/>
      <c r="AQ8" s="238"/>
      <c r="AR8" s="238"/>
      <c r="AS8" s="238"/>
      <c r="AT8" s="238"/>
      <c r="AU8" s="238"/>
      <c r="AV8" s="238"/>
      <c r="AW8" s="238"/>
      <c r="AX8" s="238"/>
      <c r="AY8" s="238"/>
      <c r="AZ8" s="238"/>
      <c r="BA8" s="238"/>
      <c r="BB8" s="238"/>
    </row>
    <row r="9" ht="15.75" customHeight="1" spans="1:54" x14ac:dyDescent="0.25">
      <c r="A9" s="45"/>
      <c r="B9" s="45"/>
      <c r="C9" s="45"/>
      <c r="D9" s="45"/>
      <c r="E9" s="235" t="s">
        <v>85</v>
      </c>
      <c r="F9" s="239">
        <v>3</v>
      </c>
      <c r="G9" s="240">
        <v>2</v>
      </c>
      <c r="H9" s="240">
        <v>3</v>
      </c>
      <c r="I9" s="240" t="s">
        <v>280</v>
      </c>
      <c r="J9" s="241">
        <v>3</v>
      </c>
      <c r="K9" s="241" t="s">
        <v>280</v>
      </c>
      <c r="L9" s="241" t="s">
        <v>280</v>
      </c>
      <c r="M9" s="241" t="s">
        <v>280</v>
      </c>
      <c r="N9" s="241">
        <v>1</v>
      </c>
      <c r="O9" s="241" t="s">
        <v>280</v>
      </c>
      <c r="P9" s="241">
        <v>1</v>
      </c>
      <c r="Q9" s="241">
        <v>2</v>
      </c>
      <c r="R9" s="241">
        <v>3</v>
      </c>
      <c r="S9" s="241">
        <v>3</v>
      </c>
      <c r="T9" s="241">
        <v>3</v>
      </c>
      <c r="U9" s="238"/>
      <c r="V9" s="238"/>
      <c r="W9" s="238"/>
      <c r="X9" s="238"/>
      <c r="Y9" s="238"/>
      <c r="Z9" s="238"/>
      <c r="AA9" s="238"/>
      <c r="AB9" s="238"/>
      <c r="AC9" s="238"/>
      <c r="AD9" s="238"/>
      <c r="AE9" s="238"/>
      <c r="AF9" s="238"/>
      <c r="AG9" s="238"/>
      <c r="AH9" s="238"/>
      <c r="AI9" s="238"/>
      <c r="AJ9" s="238"/>
      <c r="AK9" s="238"/>
      <c r="AL9" s="238"/>
      <c r="AM9" s="238"/>
      <c r="AN9" s="238"/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8"/>
      <c r="BB9" s="238"/>
    </row>
    <row r="10" ht="15.75" customHeight="1" spans="1:54" x14ac:dyDescent="0.25">
      <c r="A10" s="45"/>
      <c r="B10" s="45"/>
      <c r="C10" s="45"/>
      <c r="D10" s="45"/>
      <c r="E10" s="235" t="s">
        <v>86</v>
      </c>
      <c r="F10" s="242">
        <v>2</v>
      </c>
      <c r="G10" s="243">
        <v>2</v>
      </c>
      <c r="H10" s="243" t="s">
        <v>280</v>
      </c>
      <c r="I10" s="243">
        <v>3</v>
      </c>
      <c r="J10" s="237" t="s">
        <v>280</v>
      </c>
      <c r="K10" s="237" t="s">
        <v>280</v>
      </c>
      <c r="L10" s="237" t="s">
        <v>280</v>
      </c>
      <c r="M10" s="237" t="s">
        <v>280</v>
      </c>
      <c r="N10" s="237" t="s">
        <v>280</v>
      </c>
      <c r="O10" s="237" t="s">
        <v>280</v>
      </c>
      <c r="P10" s="237" t="s">
        <v>280</v>
      </c>
      <c r="Q10" s="237">
        <v>2</v>
      </c>
      <c r="R10" s="237">
        <v>3</v>
      </c>
      <c r="S10" s="237">
        <v>2</v>
      </c>
      <c r="T10" s="237" t="s">
        <v>280</v>
      </c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8"/>
      <c r="AF10" s="238"/>
      <c r="AG10" s="238"/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</row>
    <row r="11" ht="15.75" customHeight="1" spans="1:54" x14ac:dyDescent="0.25">
      <c r="A11" s="45"/>
      <c r="B11" s="45"/>
      <c r="C11" s="45"/>
      <c r="D11" s="45"/>
      <c r="E11" s="235" t="s">
        <v>87</v>
      </c>
      <c r="F11" s="239">
        <v>2</v>
      </c>
      <c r="G11" s="240">
        <v>2</v>
      </c>
      <c r="H11" s="240">
        <v>3</v>
      </c>
      <c r="I11" s="240">
        <v>3</v>
      </c>
      <c r="J11" s="241">
        <v>2</v>
      </c>
      <c r="K11" s="241" t="s">
        <v>280</v>
      </c>
      <c r="L11" s="241" t="s">
        <v>280</v>
      </c>
      <c r="M11" s="241" t="s">
        <v>280</v>
      </c>
      <c r="N11" s="241">
        <v>2</v>
      </c>
      <c r="O11" s="241" t="s">
        <v>280</v>
      </c>
      <c r="P11" s="241" t="s">
        <v>280</v>
      </c>
      <c r="Q11" s="241">
        <v>2</v>
      </c>
      <c r="R11" s="241">
        <v>2</v>
      </c>
      <c r="S11" s="241">
        <v>3</v>
      </c>
      <c r="T11" s="241">
        <v>2</v>
      </c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8"/>
      <c r="AS11" s="238"/>
      <c r="AT11" s="238"/>
      <c r="AU11" s="238"/>
      <c r="AV11" s="238"/>
      <c r="AW11" s="238"/>
      <c r="AX11" s="238"/>
      <c r="AY11" s="238"/>
      <c r="AZ11" s="238"/>
      <c r="BA11" s="238"/>
      <c r="BB11" s="238"/>
    </row>
    <row r="12" ht="15.75" customHeight="1" spans="1:54" x14ac:dyDescent="0.25">
      <c r="A12" s="45"/>
      <c r="B12" s="45"/>
      <c r="C12" s="45"/>
      <c r="D12" s="45"/>
      <c r="E12" s="244" t="s">
        <v>88</v>
      </c>
      <c r="F12" s="242">
        <v>2</v>
      </c>
      <c r="G12" s="243">
        <v>2</v>
      </c>
      <c r="H12" s="243">
        <v>2</v>
      </c>
      <c r="I12" s="243">
        <v>3</v>
      </c>
      <c r="J12" s="237" t="s">
        <v>280</v>
      </c>
      <c r="K12" s="237" t="s">
        <v>280</v>
      </c>
      <c r="L12" s="237" t="s">
        <v>280</v>
      </c>
      <c r="M12" s="237" t="s">
        <v>280</v>
      </c>
      <c r="N12" s="237">
        <v>1</v>
      </c>
      <c r="O12" s="237" t="s">
        <v>280</v>
      </c>
      <c r="P12" s="237" t="s">
        <v>280</v>
      </c>
      <c r="Q12" s="237">
        <v>2</v>
      </c>
      <c r="R12" s="237">
        <v>2</v>
      </c>
      <c r="S12" s="237">
        <v>3</v>
      </c>
      <c r="T12" s="237">
        <v>2</v>
      </c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</row>
    <row r="13" ht="15.75" customHeight="1" spans="1:54" x14ac:dyDescent="0.25">
      <c r="A13" s="245"/>
      <c r="B13" s="231"/>
      <c r="C13" s="231"/>
      <c r="D13" s="231"/>
      <c r="E13" s="235" t="s">
        <v>89</v>
      </c>
      <c r="F13" s="242">
        <v>2</v>
      </c>
      <c r="G13" s="243">
        <v>2</v>
      </c>
      <c r="H13" s="243" t="s">
        <v>280</v>
      </c>
      <c r="I13" s="243">
        <v>2</v>
      </c>
      <c r="J13" s="237">
        <v>2</v>
      </c>
      <c r="K13" s="237" t="s">
        <v>280</v>
      </c>
      <c r="L13" s="237" t="s">
        <v>280</v>
      </c>
      <c r="M13" s="237" t="s">
        <v>280</v>
      </c>
      <c r="N13" s="237" t="s">
        <v>280</v>
      </c>
      <c r="O13" s="237" t="s">
        <v>280</v>
      </c>
      <c r="P13" s="237" t="s">
        <v>280</v>
      </c>
      <c r="Q13" s="237">
        <v>2</v>
      </c>
      <c r="R13" s="237">
        <v>2</v>
      </c>
      <c r="S13" s="237">
        <v>3</v>
      </c>
      <c r="T13" s="237" t="s">
        <v>280</v>
      </c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8"/>
      <c r="BB13" s="238"/>
    </row>
    <row r="14" ht="15.75" customHeight="1" spans="5:22" x14ac:dyDescent="0.25">
      <c r="E14" s="246" t="s">
        <v>225</v>
      </c>
      <c r="F14" s="247" t="e">
        <f t="shared" ref="F14:J14" si="0">AVERAGE(F8:F13)</f>
        <v>#DIV/0!</v>
      </c>
      <c r="G14" s="247" t="e">
        <f t="shared" si="0"/>
        <v>#DIV/0!</v>
      </c>
      <c r="H14" s="247" t="e">
        <f t="shared" si="0"/>
        <v>#DIV/0!</v>
      </c>
      <c r="I14" s="247" t="e">
        <f t="shared" si="0"/>
        <v>#DIV/0!</v>
      </c>
      <c r="J14" s="247" t="e">
        <f t="shared" si="0"/>
        <v>#DIV/0!</v>
      </c>
      <c r="K14" s="247" t="s">
        <v>280</v>
      </c>
      <c r="L14" s="247"/>
      <c r="M14" s="247"/>
      <c r="N14" s="247" t="e">
        <f>AVERAGE(N8:N13)</f>
        <v>#DIV/0!</v>
      </c>
      <c r="O14" s="247"/>
      <c r="P14" s="247" t="e">
        <f t="shared" ref="P14:T14" si="1">AVERAGE(P8:P13)</f>
        <v>#DIV/0!</v>
      </c>
      <c r="Q14" s="247" t="e">
        <f t="shared" si="1"/>
        <v>#DIV/0!</v>
      </c>
      <c r="R14" s="247" t="e">
        <f t="shared" si="1"/>
        <v>#DIV/0!</v>
      </c>
      <c r="S14" s="247" t="e">
        <f t="shared" si="1"/>
        <v>#DIV/0!</v>
      </c>
      <c r="T14" s="247" t="e">
        <f t="shared" si="1"/>
        <v>#DIV/0!</v>
      </c>
      <c r="U14" s="248"/>
      <c r="V14" s="248"/>
    </row>
    <row r="15" ht="14.4" customHeight="1" spans="6:7" x14ac:dyDescent="0.25">
      <c r="F15" s="58"/>
      <c r="G15" s="58"/>
    </row>
    <row r="16" ht="14.4" customHeight="1" spans="6:7" x14ac:dyDescent="0.25">
      <c r="F16" s="58"/>
      <c r="G16" s="58"/>
    </row>
    <row r="17" ht="14.4" customHeight="1" spans="1:54" x14ac:dyDescent="0.25">
      <c r="A17" s="229" t="s">
        <v>289</v>
      </c>
      <c r="B17" s="229" t="s">
        <v>290</v>
      </c>
      <c r="C17" s="230" t="s">
        <v>291</v>
      </c>
      <c r="D17" s="230" t="s">
        <v>292</v>
      </c>
      <c r="E17" s="229" t="s">
        <v>293</v>
      </c>
      <c r="F17" s="229" t="s">
        <v>297</v>
      </c>
      <c r="G17" s="229" t="s">
        <v>298</v>
      </c>
      <c r="H17" s="229" t="s">
        <v>7</v>
      </c>
      <c r="I17" s="244" t="s">
        <v>247</v>
      </c>
      <c r="J17" s="249" t="s">
        <v>261</v>
      </c>
      <c r="K17" s="16"/>
      <c r="L17" s="249" t="s">
        <v>262</v>
      </c>
      <c r="M17" s="16"/>
      <c r="N17" s="249" t="s">
        <v>263</v>
      </c>
      <c r="O17" s="16"/>
      <c r="P17" s="249" t="s">
        <v>264</v>
      </c>
      <c r="Q17" s="16"/>
      <c r="R17" s="249" t="s">
        <v>265</v>
      </c>
      <c r="S17" s="16"/>
      <c r="T17" s="249" t="s">
        <v>266</v>
      </c>
      <c r="U17" s="16"/>
      <c r="V17" s="249" t="s">
        <v>267</v>
      </c>
      <c r="W17" s="16"/>
      <c r="X17" s="249" t="s">
        <v>268</v>
      </c>
      <c r="Y17" s="16"/>
      <c r="Z17" s="249" t="s">
        <v>269</v>
      </c>
      <c r="AA17" s="16"/>
      <c r="AB17" s="249" t="s">
        <v>270</v>
      </c>
      <c r="AC17" s="16"/>
      <c r="AD17" s="249" t="s">
        <v>271</v>
      </c>
      <c r="AE17" s="16"/>
      <c r="AF17" s="249" t="s">
        <v>272</v>
      </c>
      <c r="AG17" s="16"/>
      <c r="AH17" s="249" t="s">
        <v>273</v>
      </c>
      <c r="AI17" s="16"/>
      <c r="AJ17" s="249" t="s">
        <v>274</v>
      </c>
      <c r="AK17" s="16"/>
      <c r="AL17" s="249" t="s">
        <v>275</v>
      </c>
      <c r="AM17" s="16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</row>
    <row r="18" ht="48.75" customHeight="1" spans="1:54" x14ac:dyDescent="0.25">
      <c r="A18" s="24"/>
      <c r="B18" s="24"/>
      <c r="C18" s="24"/>
      <c r="D18" s="24"/>
      <c r="E18" s="24"/>
      <c r="F18" s="24"/>
      <c r="G18" s="24"/>
      <c r="H18" s="24"/>
      <c r="I18" s="56"/>
      <c r="J18" s="232" t="s">
        <v>277</v>
      </c>
      <c r="K18" s="232" t="s">
        <v>278</v>
      </c>
      <c r="L18" s="232" t="s">
        <v>277</v>
      </c>
      <c r="M18" s="232" t="s">
        <v>278</v>
      </c>
      <c r="N18" s="232" t="s">
        <v>277</v>
      </c>
      <c r="O18" s="232" t="s">
        <v>278</v>
      </c>
      <c r="P18" s="232" t="s">
        <v>277</v>
      </c>
      <c r="Q18" s="232" t="s">
        <v>278</v>
      </c>
      <c r="R18" s="232" t="s">
        <v>277</v>
      </c>
      <c r="S18" s="232" t="s">
        <v>278</v>
      </c>
      <c r="T18" s="232" t="s">
        <v>277</v>
      </c>
      <c r="U18" s="232" t="s">
        <v>278</v>
      </c>
      <c r="V18" s="232" t="s">
        <v>277</v>
      </c>
      <c r="W18" s="232" t="s">
        <v>278</v>
      </c>
      <c r="X18" s="232" t="s">
        <v>277</v>
      </c>
      <c r="Y18" s="232" t="s">
        <v>278</v>
      </c>
      <c r="Z18" s="232" t="s">
        <v>277</v>
      </c>
      <c r="AA18" s="232" t="s">
        <v>278</v>
      </c>
      <c r="AB18" s="232" t="s">
        <v>277</v>
      </c>
      <c r="AC18" s="232" t="s">
        <v>278</v>
      </c>
      <c r="AD18" s="232" t="s">
        <v>277</v>
      </c>
      <c r="AE18" s="232" t="s">
        <v>278</v>
      </c>
      <c r="AF18" s="232" t="s">
        <v>277</v>
      </c>
      <c r="AG18" s="232" t="s">
        <v>278</v>
      </c>
      <c r="AH18" s="232" t="s">
        <v>277</v>
      </c>
      <c r="AI18" s="232" t="s">
        <v>278</v>
      </c>
      <c r="AJ18" s="232" t="s">
        <v>277</v>
      </c>
      <c r="AK18" s="232" t="s">
        <v>278</v>
      </c>
      <c r="AL18" s="232" t="s">
        <v>277</v>
      </c>
      <c r="AM18" s="232" t="s">
        <v>278</v>
      </c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</row>
    <row r="19" ht="15.75" customHeight="1" spans="1:54" x14ac:dyDescent="0.25">
      <c r="A19" s="234" t="s">
        <v>294</v>
      </c>
      <c r="B19" s="229" t="s">
        <v>276</v>
      </c>
      <c r="C19" s="229" t="s">
        <v>295</v>
      </c>
      <c r="D19" s="229">
        <v>310243</v>
      </c>
      <c r="E19" s="231" t="s">
        <v>296</v>
      </c>
      <c r="F19" s="231"/>
      <c r="G19" s="200"/>
      <c r="H19" s="235"/>
      <c r="I19" s="250"/>
      <c r="J19" s="235"/>
      <c r="K19" s="251"/>
      <c r="L19" s="236"/>
      <c r="M19" s="251"/>
      <c r="N19" s="236"/>
      <c r="O19" s="252"/>
      <c r="P19" s="253"/>
      <c r="Q19" s="254"/>
      <c r="R19" s="237"/>
      <c r="S19" s="252"/>
      <c r="T19" s="237"/>
      <c r="U19" s="252"/>
      <c r="V19" s="237"/>
      <c r="W19" s="252"/>
      <c r="X19" s="237"/>
      <c r="Y19" s="252"/>
      <c r="Z19" s="255"/>
      <c r="AA19" s="254"/>
      <c r="AB19" s="256"/>
      <c r="AC19" s="252"/>
      <c r="AD19" s="257"/>
      <c r="AE19" s="252"/>
      <c r="AF19" s="257"/>
      <c r="AG19" s="252"/>
      <c r="AH19" s="256"/>
      <c r="AI19" s="252"/>
      <c r="AJ19" s="256"/>
      <c r="AK19" s="252"/>
      <c r="AL19" s="255"/>
      <c r="AM19" s="254"/>
      <c r="AN19" s="238"/>
      <c r="AO19" s="238"/>
      <c r="AP19" s="238"/>
      <c r="AQ19" s="238"/>
      <c r="AR19" s="238"/>
      <c r="AS19" s="238"/>
      <c r="AT19" s="238"/>
      <c r="AU19" s="238"/>
      <c r="AV19" s="238"/>
      <c r="AW19" s="238"/>
      <c r="AX19" s="238"/>
      <c r="AY19" s="238"/>
      <c r="AZ19" s="238"/>
      <c r="BA19" s="238"/>
      <c r="BB19" s="238"/>
    </row>
    <row r="20" ht="15.75" customHeight="1" spans="1:54" x14ac:dyDescent="0.25">
      <c r="A20" s="45"/>
      <c r="B20" s="45"/>
      <c r="C20" s="45"/>
      <c r="D20" s="45"/>
      <c r="E20" s="231" t="s">
        <v>85</v>
      </c>
      <c r="F20" s="231"/>
      <c r="G20" s="200"/>
      <c r="H20" s="235"/>
      <c r="I20" s="250"/>
      <c r="J20" s="239"/>
      <c r="K20" s="251"/>
      <c r="L20" s="240"/>
      <c r="M20" s="251"/>
      <c r="N20" s="240"/>
      <c r="O20" s="252"/>
      <c r="P20" s="258"/>
      <c r="Q20" s="254"/>
      <c r="R20" s="241"/>
      <c r="S20" s="252"/>
      <c r="T20" s="241"/>
      <c r="U20" s="252"/>
      <c r="V20" s="241"/>
      <c r="W20" s="252"/>
      <c r="X20" s="241"/>
      <c r="Y20" s="252"/>
      <c r="Z20" s="255"/>
      <c r="AA20" s="254"/>
      <c r="AB20" s="259"/>
      <c r="AC20" s="252"/>
      <c r="AD20" s="257"/>
      <c r="AE20" s="252"/>
      <c r="AF20" s="257"/>
      <c r="AG20" s="252"/>
      <c r="AH20" s="260"/>
      <c r="AI20" s="252"/>
      <c r="AJ20" s="260"/>
      <c r="AK20" s="252"/>
      <c r="AL20" s="255"/>
      <c r="AM20" s="254"/>
      <c r="AN20" s="238"/>
      <c r="AO20" s="238"/>
      <c r="AP20" s="238"/>
      <c r="AQ20" s="238"/>
      <c r="AR20" s="238"/>
      <c r="AS20" s="238"/>
      <c r="AT20" s="238"/>
      <c r="AU20" s="238"/>
      <c r="AV20" s="238"/>
      <c r="AW20" s="238"/>
      <c r="AX20" s="238"/>
      <c r="AY20" s="238"/>
      <c r="AZ20" s="238"/>
      <c r="BA20" s="238"/>
      <c r="BB20" s="238"/>
    </row>
    <row r="21" ht="15.75" customHeight="1" spans="1:54" x14ac:dyDescent="0.25">
      <c r="A21" s="45"/>
      <c r="B21" s="45"/>
      <c r="C21" s="45"/>
      <c r="D21" s="45"/>
      <c r="E21" s="231" t="s">
        <v>86</v>
      </c>
      <c r="F21" s="231"/>
      <c r="G21" s="200"/>
      <c r="H21" s="235"/>
      <c r="I21" s="250"/>
      <c r="J21" s="242"/>
      <c r="K21" s="251"/>
      <c r="L21" s="243"/>
      <c r="M21" s="251"/>
      <c r="N21" s="243"/>
      <c r="O21" s="252"/>
      <c r="P21" s="261"/>
      <c r="Q21" s="254"/>
      <c r="R21" s="237"/>
      <c r="S21" s="252"/>
      <c r="T21" s="237"/>
      <c r="U21" s="252"/>
      <c r="V21" s="237"/>
      <c r="W21" s="252"/>
      <c r="X21" s="237"/>
      <c r="Y21" s="252"/>
      <c r="Z21" s="255"/>
      <c r="AA21" s="254"/>
      <c r="AB21" s="262"/>
      <c r="AC21" s="252"/>
      <c r="AD21" s="257"/>
      <c r="AE21" s="252"/>
      <c r="AF21" s="257"/>
      <c r="AG21" s="252"/>
      <c r="AH21" s="256"/>
      <c r="AI21" s="252"/>
      <c r="AJ21" s="256"/>
      <c r="AK21" s="252"/>
      <c r="AL21" s="255"/>
      <c r="AM21" s="254"/>
      <c r="AN21" s="238"/>
      <c r="AO21" s="238"/>
      <c r="AP21" s="238"/>
      <c r="AQ21" s="238"/>
      <c r="AR21" s="238"/>
      <c r="AS21" s="238"/>
      <c r="AT21" s="238"/>
      <c r="AU21" s="238"/>
      <c r="AV21" s="238"/>
      <c r="AW21" s="238"/>
      <c r="AX21" s="238"/>
      <c r="AY21" s="238"/>
      <c r="AZ21" s="238"/>
      <c r="BA21" s="238"/>
      <c r="BB21" s="238"/>
    </row>
    <row r="22" ht="15.75" customHeight="1" spans="1:54" x14ac:dyDescent="0.25">
      <c r="A22" s="45"/>
      <c r="B22" s="45"/>
      <c r="C22" s="45"/>
      <c r="D22" s="45"/>
      <c r="E22" s="231" t="s">
        <v>87</v>
      </c>
      <c r="F22" s="231"/>
      <c r="G22" s="200"/>
      <c r="H22" s="235"/>
      <c r="I22" s="250"/>
      <c r="J22" s="239"/>
      <c r="K22" s="251"/>
      <c r="L22" s="240"/>
      <c r="M22" s="251"/>
      <c r="N22" s="240"/>
      <c r="O22" s="252"/>
      <c r="P22" s="258"/>
      <c r="Q22" s="254"/>
      <c r="R22" s="241"/>
      <c r="S22" s="252"/>
      <c r="T22" s="241"/>
      <c r="U22" s="252"/>
      <c r="V22" s="241"/>
      <c r="W22" s="252"/>
      <c r="X22" s="241"/>
      <c r="Y22" s="252"/>
      <c r="Z22" s="255"/>
      <c r="AA22" s="254"/>
      <c r="AB22" s="262"/>
      <c r="AC22" s="252"/>
      <c r="AD22" s="257"/>
      <c r="AE22" s="252"/>
      <c r="AF22" s="254"/>
      <c r="AG22" s="252"/>
      <c r="AH22" s="260"/>
      <c r="AI22" s="252"/>
      <c r="AJ22" s="260"/>
      <c r="AK22" s="252"/>
      <c r="AL22" s="255"/>
      <c r="AM22" s="254"/>
      <c r="AN22" s="238"/>
      <c r="AO22" s="238"/>
      <c r="AP22" s="238"/>
      <c r="AQ22" s="238"/>
      <c r="AR22" s="238"/>
      <c r="AS22" s="238"/>
      <c r="AT22" s="238"/>
      <c r="AU22" s="238"/>
      <c r="AV22" s="238"/>
      <c r="AW22" s="238"/>
      <c r="AX22" s="238"/>
      <c r="AY22" s="238"/>
      <c r="AZ22" s="238"/>
      <c r="BA22" s="238"/>
      <c r="BB22" s="238"/>
    </row>
    <row r="23" ht="15.75" customHeight="1" spans="1:54" x14ac:dyDescent="0.25">
      <c r="A23" s="45"/>
      <c r="B23" s="45"/>
      <c r="C23" s="45"/>
      <c r="D23" s="45"/>
      <c r="E23" s="231" t="s">
        <v>88</v>
      </c>
      <c r="F23" s="231"/>
      <c r="G23" s="200"/>
      <c r="H23" s="235"/>
      <c r="I23" s="250"/>
      <c r="J23" s="242"/>
      <c r="K23" s="251"/>
      <c r="L23" s="243"/>
      <c r="M23" s="251"/>
      <c r="N23" s="243"/>
      <c r="O23" s="252"/>
      <c r="P23" s="261"/>
      <c r="Q23" s="254"/>
      <c r="R23" s="237"/>
      <c r="S23" s="252"/>
      <c r="T23" s="237"/>
      <c r="U23" s="252"/>
      <c r="V23" s="237"/>
      <c r="W23" s="252"/>
      <c r="X23" s="237"/>
      <c r="Y23" s="252"/>
      <c r="Z23" s="255"/>
      <c r="AA23" s="254"/>
      <c r="AB23" s="262"/>
      <c r="AC23" s="252"/>
      <c r="AD23" s="257"/>
      <c r="AE23" s="252"/>
      <c r="AF23" s="254"/>
      <c r="AG23" s="252"/>
      <c r="AH23" s="263"/>
      <c r="AI23" s="252"/>
      <c r="AJ23" s="256"/>
      <c r="AK23" s="252"/>
      <c r="AL23" s="255"/>
      <c r="AM23" s="254"/>
      <c r="AN23" s="238"/>
      <c r="AO23" s="238"/>
      <c r="AP23" s="238"/>
      <c r="AQ23" s="238"/>
      <c r="AR23" s="238"/>
      <c r="AS23" s="238"/>
      <c r="AT23" s="238"/>
      <c r="AU23" s="238"/>
      <c r="AV23" s="238"/>
      <c r="AW23" s="238"/>
      <c r="AX23" s="238"/>
      <c r="AY23" s="238"/>
      <c r="AZ23" s="238"/>
      <c r="BA23" s="238"/>
      <c r="BB23" s="238"/>
    </row>
    <row r="24" ht="15.75" customHeight="1" spans="1:54" x14ac:dyDescent="0.25">
      <c r="A24" s="45"/>
      <c r="B24" s="45"/>
      <c r="C24" s="45"/>
      <c r="D24" s="45"/>
      <c r="E24" s="231" t="s">
        <v>89</v>
      </c>
      <c r="F24" s="231"/>
      <c r="G24" s="200"/>
      <c r="H24" s="235"/>
      <c r="I24" s="250"/>
      <c r="J24" s="242"/>
      <c r="K24" s="251"/>
      <c r="L24" s="243"/>
      <c r="M24" s="251"/>
      <c r="N24" s="243"/>
      <c r="O24" s="252"/>
      <c r="P24" s="261"/>
      <c r="Q24" s="254"/>
      <c r="R24" s="237"/>
      <c r="S24" s="252"/>
      <c r="T24" s="237"/>
      <c r="U24" s="252"/>
      <c r="V24" s="237"/>
      <c r="W24" s="252"/>
      <c r="X24" s="237"/>
      <c r="Y24" s="252"/>
      <c r="Z24" s="255"/>
      <c r="AA24" s="254"/>
      <c r="AB24" s="262"/>
      <c r="AC24" s="252"/>
      <c r="AD24" s="257"/>
      <c r="AE24" s="252"/>
      <c r="AF24" s="254"/>
      <c r="AG24" s="252"/>
      <c r="AH24" s="263"/>
      <c r="AI24" s="252"/>
      <c r="AJ24" s="256"/>
      <c r="AK24" s="252"/>
      <c r="AL24" s="255"/>
      <c r="AM24" s="254"/>
      <c r="AN24" s="238"/>
      <c r="AO24" s="238"/>
      <c r="AP24" s="238"/>
      <c r="AQ24" s="238"/>
      <c r="AR24" s="238"/>
      <c r="AS24" s="238"/>
      <c r="AT24" s="238"/>
      <c r="AU24" s="238"/>
      <c r="AV24" s="238"/>
      <c r="AW24" s="238"/>
      <c r="AX24" s="238"/>
      <c r="AY24" s="238"/>
      <c r="AZ24" s="238"/>
      <c r="BA24" s="238"/>
      <c r="BB24" s="238"/>
    </row>
    <row r="25" ht="15.75" customHeight="1" spans="1:54" x14ac:dyDescent="0.25">
      <c r="A25" s="180"/>
      <c r="B25" s="180"/>
      <c r="C25" s="180"/>
      <c r="D25" s="180"/>
      <c r="E25" s="180"/>
      <c r="F25" s="180"/>
      <c r="G25" s="264"/>
      <c r="H25" s="264"/>
      <c r="I25" s="265" t="s">
        <v>225</v>
      </c>
      <c r="J25" s="247" t="e">
        <f t="shared" ref="J25:S25" si="2">AVERAGE(J19:J24)</f>
        <v>#DIV/0!</v>
      </c>
      <c r="K25" s="247" t="e">
        <f t="shared" si="2"/>
        <v>#DIV/0!</v>
      </c>
      <c r="L25" s="247" t="e">
        <f t="shared" si="2"/>
        <v>#DIV/0!</v>
      </c>
      <c r="M25" s="206" t="e">
        <f t="shared" si="2"/>
        <v>#DIV/0!</v>
      </c>
      <c r="N25" s="247" t="e">
        <f t="shared" si="2"/>
        <v>#DIV/0!</v>
      </c>
      <c r="O25" s="206" t="e">
        <f t="shared" si="2"/>
        <v>#DIV/0!</v>
      </c>
      <c r="P25" s="206" t="e">
        <f t="shared" si="2"/>
        <v>#DIV/0!</v>
      </c>
      <c r="Q25" s="206" t="e">
        <f t="shared" si="2"/>
        <v>#DIV/0!</v>
      </c>
      <c r="R25" s="206" t="e">
        <f t="shared" si="2"/>
        <v>#DIV/0!</v>
      </c>
      <c r="S25" s="206" t="e">
        <f t="shared" si="2"/>
        <v>#DIV/0!</v>
      </c>
      <c r="T25" s="206" t="s">
        <v>280</v>
      </c>
      <c r="U25" s="206" t="s">
        <v>280</v>
      </c>
      <c r="V25" s="247" t="s">
        <v>280</v>
      </c>
      <c r="W25" s="206" t="s">
        <v>280</v>
      </c>
      <c r="X25" s="247" t="s">
        <v>280</v>
      </c>
      <c r="Y25" s="206" t="s">
        <v>280</v>
      </c>
      <c r="Z25" s="206" t="e">
        <f t="shared" ref="Z25:AA25" si="3">AVERAGE(Z19:Z24)</f>
        <v>#DIV/0!</v>
      </c>
      <c r="AA25" s="206" t="e">
        <f t="shared" si="3"/>
        <v>#DIV/0!</v>
      </c>
      <c r="AB25" s="206"/>
      <c r="AC25" s="206"/>
      <c r="AD25" s="206" t="e">
        <f t="shared" ref="AD25:AM25" si="4">AVERAGE(AD19:AD24)</f>
        <v>#DIV/0!</v>
      </c>
      <c r="AE25" s="206" t="e">
        <f t="shared" si="4"/>
        <v>#DIV/0!</v>
      </c>
      <c r="AF25" s="206" t="e">
        <f t="shared" si="4"/>
        <v>#DIV/0!</v>
      </c>
      <c r="AG25" s="206" t="e">
        <f t="shared" si="4"/>
        <v>#DIV/0!</v>
      </c>
      <c r="AH25" s="206" t="e">
        <f t="shared" si="4"/>
        <v>#DIV/0!</v>
      </c>
      <c r="AI25" s="206" t="e">
        <f t="shared" si="4"/>
        <v>#DIV/0!</v>
      </c>
      <c r="AJ25" s="206" t="e">
        <f t="shared" si="4"/>
        <v>#DIV/0!</v>
      </c>
      <c r="AK25" s="206" t="e">
        <f t="shared" si="4"/>
        <v>#DIV/0!</v>
      </c>
      <c r="AL25" s="266" t="e">
        <f t="shared" si="4"/>
        <v>#DIV/0!</v>
      </c>
      <c r="AM25" s="206" t="e">
        <f t="shared" si="4"/>
        <v>#DIV/0!</v>
      </c>
      <c r="AN25" s="267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</row>
    <row r="26" ht="15.75" customHeight="1" spans="6:7" x14ac:dyDescent="0.25">
      <c r="F26" s="58"/>
      <c r="G26" s="58"/>
    </row>
    <row r="27" ht="15.75" customHeight="1" spans="6:7" x14ac:dyDescent="0.25">
      <c r="F27" s="58"/>
      <c r="G27" s="58"/>
    </row>
    <row r="28" ht="15.75" customHeight="1" spans="4:11" x14ac:dyDescent="0.25">
      <c r="D28" s="214"/>
      <c r="F28" s="58"/>
      <c r="G28" s="58"/>
      <c r="H28" s="235"/>
      <c r="I28" s="268"/>
      <c r="J28" s="269"/>
      <c r="K28" s="269"/>
    </row>
    <row r="29" ht="15.75" customHeight="1" spans="4:11" x14ac:dyDescent="0.25">
      <c r="D29" s="214"/>
      <c r="F29" s="58"/>
      <c r="G29" s="58"/>
      <c r="I29" s="268"/>
      <c r="J29" s="269"/>
      <c r="K29" s="269"/>
    </row>
    <row r="30" ht="15.75" customHeight="1" spans="4:9" x14ac:dyDescent="0.25">
      <c r="D30" s="214"/>
      <c r="F30" s="58"/>
      <c r="G30" s="58"/>
      <c r="I30" s="268"/>
    </row>
    <row r="31" ht="15.75" customHeight="1" spans="4:19" x14ac:dyDescent="0.25">
      <c r="D31" s="214"/>
      <c r="F31" s="58"/>
      <c r="G31" s="58"/>
      <c r="I31" s="268"/>
      <c r="J31" s="235"/>
      <c r="Q31" s="180" t="s">
        <v>247</v>
      </c>
      <c r="R31" s="180" t="s">
        <v>248</v>
      </c>
      <c r="S31" s="180">
        <v>3</v>
      </c>
    </row>
    <row r="32" ht="15.75" customHeight="1" spans="4:54" x14ac:dyDescent="0.25">
      <c r="D32" s="214"/>
      <c r="F32" s="58"/>
      <c r="G32" s="58"/>
      <c r="I32" s="268"/>
      <c r="Q32" s="180"/>
      <c r="R32" s="180" t="s">
        <v>249</v>
      </c>
      <c r="S32" s="180">
        <v>2</v>
      </c>
      <c r="Z32" s="3"/>
      <c r="AB32" s="3"/>
      <c r="AD32" s="3"/>
      <c r="AF32" s="3"/>
      <c r="AH32" s="3"/>
      <c r="AR32" s="3"/>
      <c r="AX32" s="3">
        <v>100</v>
      </c>
      <c r="BB32" s="3">
        <v>100</v>
      </c>
    </row>
    <row r="33" ht="15.75" customHeight="1" spans="4:19" x14ac:dyDescent="0.25">
      <c r="D33" s="214"/>
      <c r="F33" s="58"/>
      <c r="G33" s="58"/>
      <c r="I33" s="268"/>
      <c r="Q33" s="180"/>
      <c r="R33" s="180" t="s">
        <v>250</v>
      </c>
      <c r="S33" s="180">
        <v>1</v>
      </c>
    </row>
    <row r="34" ht="15.75" customHeight="1" spans="4:7" x14ac:dyDescent="0.25">
      <c r="D34" s="214"/>
      <c r="F34" s="58"/>
      <c r="G34" s="58"/>
    </row>
    <row r="35" ht="15.75" customHeight="1" spans="4:7" x14ac:dyDescent="0.25">
      <c r="D35" s="214"/>
      <c r="F35" s="58"/>
      <c r="G35" s="58"/>
    </row>
    <row r="36" ht="15.75" customHeight="1" spans="4:7" x14ac:dyDescent="0.25">
      <c r="D36" s="214"/>
      <c r="F36" s="58"/>
      <c r="G36" s="58"/>
    </row>
    <row r="37" ht="15.75" customHeight="1" spans="4:7" x14ac:dyDescent="0.25">
      <c r="D37" s="214"/>
      <c r="F37" s="58"/>
      <c r="G37" s="58"/>
    </row>
    <row r="38" ht="15.75" customHeight="1" spans="4:7" x14ac:dyDescent="0.25">
      <c r="D38" s="214"/>
      <c r="F38" s="58"/>
      <c r="G38" s="58"/>
    </row>
    <row r="39" ht="15.75" customHeight="1" spans="4:7" x14ac:dyDescent="0.25">
      <c r="D39" s="214"/>
      <c r="F39" s="58"/>
      <c r="G39" s="58"/>
    </row>
    <row r="40" ht="15.75" customHeight="1" spans="4:7" x14ac:dyDescent="0.25">
      <c r="D40" s="214"/>
      <c r="F40" s="58"/>
      <c r="G40" s="58"/>
    </row>
    <row r="41" ht="15.75" customHeight="1" spans="4:7" x14ac:dyDescent="0.25">
      <c r="D41" s="214"/>
      <c r="F41" s="58"/>
      <c r="G41" s="58"/>
    </row>
    <row r="42" ht="15.75" customHeight="1" spans="4:7" x14ac:dyDescent="0.25">
      <c r="D42" s="214"/>
      <c r="F42" s="58"/>
      <c r="G42" s="58"/>
    </row>
    <row r="43" ht="15.75" customHeight="1" spans="4:7" x14ac:dyDescent="0.25">
      <c r="D43" s="269"/>
      <c r="F43" s="58"/>
      <c r="G43" s="58"/>
    </row>
    <row r="44" ht="15.75" customHeight="1" spans="6:7" x14ac:dyDescent="0.25">
      <c r="F44" s="58"/>
      <c r="G44" s="58"/>
    </row>
    <row r="45" ht="15.75" customHeight="1" spans="6:7" x14ac:dyDescent="0.25">
      <c r="F45" s="58"/>
      <c r="G45" s="58"/>
    </row>
    <row r="46" ht="15.75" customHeight="1" spans="6:7" x14ac:dyDescent="0.25">
      <c r="F46" s="58"/>
      <c r="G46" s="58"/>
    </row>
    <row r="47" ht="15.75" customHeight="1" spans="6:7" x14ac:dyDescent="0.25">
      <c r="F47" s="58"/>
      <c r="G47" s="58"/>
    </row>
    <row r="48" ht="15.75" customHeight="1" spans="6:7" x14ac:dyDescent="0.25">
      <c r="F48" s="58"/>
      <c r="G48" s="58"/>
    </row>
    <row r="49" ht="15.75" customHeight="1" spans="6:7" x14ac:dyDescent="0.25">
      <c r="F49" s="58"/>
      <c r="G49" s="58"/>
    </row>
    <row r="50" ht="15.75" customHeight="1" spans="6:7" x14ac:dyDescent="0.25">
      <c r="F50" s="58"/>
      <c r="G50" s="58"/>
    </row>
    <row r="51" ht="15.75" customHeight="1" spans="6:7" x14ac:dyDescent="0.25">
      <c r="F51" s="58"/>
      <c r="G51" s="58"/>
    </row>
    <row r="52" ht="15.75" customHeight="1" spans="6:7" x14ac:dyDescent="0.25">
      <c r="F52" s="58"/>
      <c r="G52" s="58"/>
    </row>
    <row r="53" ht="15.75" customHeight="1" spans="6:7" x14ac:dyDescent="0.25">
      <c r="F53" s="58"/>
      <c r="G53" s="58"/>
    </row>
    <row r="54" ht="15.75" customHeight="1" spans="6:7" x14ac:dyDescent="0.25">
      <c r="F54" s="58"/>
      <c r="G54" s="58"/>
    </row>
    <row r="55" ht="15.75" customHeight="1" spans="6:7" x14ac:dyDescent="0.25">
      <c r="F55" s="58"/>
      <c r="G55" s="58"/>
    </row>
    <row r="56" ht="15.75" customHeight="1" spans="6:7" x14ac:dyDescent="0.25">
      <c r="F56" s="58"/>
      <c r="G56" s="58"/>
    </row>
    <row r="57" ht="15.75" customHeight="1" spans="6:7" x14ac:dyDescent="0.25">
      <c r="F57" s="58"/>
      <c r="G57" s="58"/>
    </row>
    <row r="58" ht="15.75" customHeight="1" spans="6:7" x14ac:dyDescent="0.25">
      <c r="F58" s="58"/>
      <c r="G58" s="58"/>
    </row>
    <row r="59" ht="15.75" customHeight="1" spans="6:7" x14ac:dyDescent="0.25">
      <c r="F59" s="58"/>
      <c r="G59" s="58"/>
    </row>
    <row r="60" ht="15.75" customHeight="1" spans="6:7" x14ac:dyDescent="0.25">
      <c r="F60" s="58"/>
      <c r="G60" s="58"/>
    </row>
    <row r="61" ht="15.75" customHeight="1" spans="6:7" x14ac:dyDescent="0.25">
      <c r="F61" s="58"/>
      <c r="G61" s="58"/>
    </row>
    <row r="62" ht="15.75" customHeight="1" spans="6:7" x14ac:dyDescent="0.25">
      <c r="F62" s="58"/>
      <c r="G62" s="58"/>
    </row>
    <row r="63" ht="15.75" customHeight="1" spans="6:7" x14ac:dyDescent="0.25">
      <c r="F63" s="58"/>
      <c r="G63" s="58"/>
    </row>
    <row r="64" ht="15.75" customHeight="1" spans="6:7" x14ac:dyDescent="0.25">
      <c r="F64" s="58"/>
      <c r="G64" s="58"/>
    </row>
    <row r="65" ht="15.75" customHeight="1" spans="6:7" x14ac:dyDescent="0.25">
      <c r="F65" s="58"/>
      <c r="G65" s="58"/>
    </row>
    <row r="66" ht="15.75" customHeight="1" spans="6:7" x14ac:dyDescent="0.25">
      <c r="F66" s="58"/>
      <c r="G66" s="58"/>
    </row>
    <row r="67" ht="15.75" customHeight="1" spans="6:7" x14ac:dyDescent="0.25">
      <c r="F67" s="58"/>
      <c r="G67" s="58"/>
    </row>
    <row r="68" ht="15.75" customHeight="1" spans="6:7" x14ac:dyDescent="0.25">
      <c r="F68" s="58"/>
      <c r="G68" s="58"/>
    </row>
    <row r="69" ht="15.75" customHeight="1" spans="6:7" x14ac:dyDescent="0.25">
      <c r="F69" s="58"/>
      <c r="G69" s="58"/>
    </row>
    <row r="70" ht="15.75" customHeight="1" spans="6:7" x14ac:dyDescent="0.25">
      <c r="F70" s="58"/>
      <c r="G70" s="58"/>
    </row>
    <row r="71" ht="15.75" customHeight="1" spans="6:7" x14ac:dyDescent="0.25">
      <c r="F71" s="58"/>
      <c r="G71" s="58"/>
    </row>
    <row r="72" ht="15.75" customHeight="1" spans="6:7" x14ac:dyDescent="0.25">
      <c r="F72" s="58"/>
      <c r="G72" s="58"/>
    </row>
    <row r="73" ht="15.75" customHeight="1" spans="6:7" x14ac:dyDescent="0.25">
      <c r="F73" s="58"/>
      <c r="G73" s="58"/>
    </row>
    <row r="74" ht="15.75" customHeight="1" spans="6:7" x14ac:dyDescent="0.25">
      <c r="F74" s="58"/>
      <c r="G74" s="58"/>
    </row>
    <row r="75" ht="15.75" customHeight="1" spans="6:7" x14ac:dyDescent="0.25">
      <c r="F75" s="58"/>
      <c r="G75" s="58"/>
    </row>
    <row r="76" ht="15.75" customHeight="1" spans="6:7" x14ac:dyDescent="0.25">
      <c r="F76" s="58"/>
      <c r="G76" s="58"/>
    </row>
    <row r="77" ht="15.75" customHeight="1" spans="6:7" x14ac:dyDescent="0.25">
      <c r="F77" s="58"/>
      <c r="G77" s="58"/>
    </row>
    <row r="78" ht="15.75" customHeight="1" spans="6:7" x14ac:dyDescent="0.25">
      <c r="F78" s="58"/>
      <c r="G78" s="58"/>
    </row>
    <row r="79" ht="15.75" customHeight="1" spans="6:7" x14ac:dyDescent="0.25">
      <c r="F79" s="58"/>
      <c r="G79" s="58"/>
    </row>
    <row r="80" ht="15.75" customHeight="1" spans="6:7" x14ac:dyDescent="0.25">
      <c r="F80" s="58"/>
      <c r="G80" s="58"/>
    </row>
    <row r="81" ht="15.75" customHeight="1" spans="6:7" x14ac:dyDescent="0.25">
      <c r="F81" s="58"/>
      <c r="G81" s="58"/>
    </row>
    <row r="82" ht="15.75" customHeight="1" spans="6:7" x14ac:dyDescent="0.25">
      <c r="F82" s="58"/>
      <c r="G82" s="58"/>
    </row>
    <row r="83" ht="15.75" customHeight="1" spans="6:7" x14ac:dyDescent="0.25">
      <c r="F83" s="58"/>
      <c r="G83" s="58"/>
    </row>
    <row r="84" ht="15.75" customHeight="1" spans="6:7" x14ac:dyDescent="0.25">
      <c r="F84" s="58"/>
      <c r="G84" s="58"/>
    </row>
    <row r="85" ht="15.75" customHeight="1" spans="6:7" x14ac:dyDescent="0.25">
      <c r="F85" s="58"/>
      <c r="G85" s="58"/>
    </row>
    <row r="86" ht="15.75" customHeight="1" spans="6:7" x14ac:dyDescent="0.25">
      <c r="F86" s="58"/>
      <c r="G86" s="58"/>
    </row>
    <row r="87" ht="15.75" customHeight="1" spans="6:7" x14ac:dyDescent="0.25">
      <c r="F87" s="58"/>
      <c r="G87" s="58"/>
    </row>
    <row r="88" ht="15.75" customHeight="1" spans="6:7" x14ac:dyDescent="0.25">
      <c r="F88" s="58"/>
      <c r="G88" s="58"/>
    </row>
    <row r="89" ht="15.75" customHeight="1" spans="6:7" x14ac:dyDescent="0.25">
      <c r="F89" s="58"/>
      <c r="G89" s="58"/>
    </row>
    <row r="90" ht="15.75" customHeight="1" spans="6:7" x14ac:dyDescent="0.25">
      <c r="F90" s="58"/>
      <c r="G90" s="58"/>
    </row>
    <row r="91" ht="15.75" customHeight="1" spans="6:7" x14ac:dyDescent="0.25">
      <c r="F91" s="58"/>
      <c r="G91" s="58"/>
    </row>
    <row r="92" ht="15.75" customHeight="1" spans="6:7" x14ac:dyDescent="0.25">
      <c r="F92" s="58"/>
      <c r="G92" s="58"/>
    </row>
    <row r="93" ht="15.75" customHeight="1" spans="6:7" x14ac:dyDescent="0.25">
      <c r="F93" s="58"/>
      <c r="G93" s="58"/>
    </row>
    <row r="94" ht="15.75" customHeight="1" spans="6:7" x14ac:dyDescent="0.25">
      <c r="F94" s="58"/>
      <c r="G94" s="58"/>
    </row>
    <row r="95" ht="15.75" customHeight="1" spans="6:7" x14ac:dyDescent="0.25">
      <c r="F95" s="58"/>
      <c r="G95" s="58"/>
    </row>
    <row r="96" ht="15.75" customHeight="1" spans="6:7" x14ac:dyDescent="0.25">
      <c r="F96" s="58"/>
      <c r="G96" s="58"/>
    </row>
    <row r="97" ht="15.75" customHeight="1" spans="6:7" x14ac:dyDescent="0.25">
      <c r="F97" s="58"/>
      <c r="G97" s="58"/>
    </row>
    <row r="98" ht="15.75" customHeight="1" spans="6:7" x14ac:dyDescent="0.25">
      <c r="F98" s="58"/>
      <c r="G98" s="58"/>
    </row>
    <row r="99" ht="15.75" customHeight="1" spans="6:7" x14ac:dyDescent="0.25">
      <c r="F99" s="58"/>
      <c r="G99" s="58"/>
    </row>
    <row r="100" ht="15.75" customHeight="1" spans="6:7" x14ac:dyDescent="0.25">
      <c r="F100" s="58"/>
      <c r="G100" s="58"/>
    </row>
    <row r="101" ht="15.75" customHeight="1" spans="6:7" x14ac:dyDescent="0.25">
      <c r="F101" s="58"/>
      <c r="G101" s="58"/>
    </row>
    <row r="102" ht="15.75" customHeight="1" spans="6:7" x14ac:dyDescent="0.25">
      <c r="F102" s="58"/>
      <c r="G102" s="58"/>
    </row>
    <row r="103" ht="15.75" customHeight="1" spans="6:7" x14ac:dyDescent="0.25">
      <c r="F103" s="58"/>
      <c r="G103" s="58"/>
    </row>
    <row r="104" ht="15.75" customHeight="1" spans="6:7" x14ac:dyDescent="0.25">
      <c r="F104" s="58"/>
      <c r="G104" s="58"/>
    </row>
    <row r="105" ht="15.75" customHeight="1" spans="6:7" x14ac:dyDescent="0.25">
      <c r="F105" s="58"/>
      <c r="G105" s="58"/>
    </row>
    <row r="106" ht="15.75" customHeight="1" spans="6:7" x14ac:dyDescent="0.25">
      <c r="F106" s="58"/>
      <c r="G106" s="58"/>
    </row>
    <row r="107" ht="15.75" customHeight="1" spans="6:7" x14ac:dyDescent="0.25">
      <c r="F107" s="58"/>
      <c r="G107" s="58"/>
    </row>
    <row r="108" ht="15.75" customHeight="1" spans="6:7" x14ac:dyDescent="0.25">
      <c r="F108" s="58"/>
      <c r="G108" s="58"/>
    </row>
    <row r="109" ht="15.75" customHeight="1" spans="6:7" x14ac:dyDescent="0.25">
      <c r="F109" s="58"/>
      <c r="G109" s="58"/>
    </row>
    <row r="110" ht="15.75" customHeight="1" spans="6:7" x14ac:dyDescent="0.25">
      <c r="F110" s="58"/>
      <c r="G110" s="58"/>
    </row>
    <row r="111" ht="15.75" customHeight="1" spans="6:7" x14ac:dyDescent="0.25">
      <c r="F111" s="58"/>
      <c r="G111" s="58"/>
    </row>
    <row r="112" ht="15.75" customHeight="1" spans="6:7" x14ac:dyDescent="0.25">
      <c r="F112" s="58"/>
      <c r="G112" s="58"/>
    </row>
    <row r="113" ht="15.75" customHeight="1" spans="6:7" x14ac:dyDescent="0.25">
      <c r="F113" s="58"/>
      <c r="G113" s="58"/>
    </row>
    <row r="114" ht="15.75" customHeight="1" spans="6:7" x14ac:dyDescent="0.25">
      <c r="F114" s="58"/>
      <c r="G114" s="58"/>
    </row>
    <row r="115" ht="15.75" customHeight="1" spans="6:7" x14ac:dyDescent="0.25">
      <c r="F115" s="58"/>
      <c r="G115" s="58"/>
    </row>
    <row r="116" ht="15.75" customHeight="1" spans="6:7" x14ac:dyDescent="0.25">
      <c r="F116" s="58"/>
      <c r="G116" s="58"/>
    </row>
    <row r="117" ht="15.75" customHeight="1" spans="6:7" x14ac:dyDescent="0.25">
      <c r="F117" s="58"/>
      <c r="G117" s="58"/>
    </row>
    <row r="118" ht="15.75" customHeight="1" spans="6:7" x14ac:dyDescent="0.25">
      <c r="F118" s="58"/>
      <c r="G118" s="58"/>
    </row>
    <row r="119" ht="15.75" customHeight="1" spans="6:7" x14ac:dyDescent="0.25">
      <c r="F119" s="58"/>
      <c r="G119" s="58"/>
    </row>
    <row r="120" ht="15.75" customHeight="1" spans="6:7" x14ac:dyDescent="0.25">
      <c r="F120" s="58"/>
      <c r="G120" s="58"/>
    </row>
    <row r="121" ht="15.75" customHeight="1" spans="6:7" x14ac:dyDescent="0.25">
      <c r="F121" s="58"/>
      <c r="G121" s="58"/>
    </row>
    <row r="122" ht="15.75" customHeight="1" spans="6:7" x14ac:dyDescent="0.25">
      <c r="F122" s="58"/>
      <c r="G122" s="58"/>
    </row>
    <row r="123" ht="15.75" customHeight="1" spans="6:7" x14ac:dyDescent="0.25">
      <c r="F123" s="58"/>
      <c r="G123" s="58"/>
    </row>
    <row r="124" ht="15.75" customHeight="1" spans="6:7" x14ac:dyDescent="0.25">
      <c r="F124" s="58"/>
      <c r="G124" s="58"/>
    </row>
    <row r="125" ht="15.75" customHeight="1" spans="6:7" x14ac:dyDescent="0.25">
      <c r="F125" s="58"/>
      <c r="G125" s="58"/>
    </row>
    <row r="126" ht="15.75" customHeight="1" spans="6:7" x14ac:dyDescent="0.25">
      <c r="F126" s="58"/>
      <c r="G126" s="58"/>
    </row>
    <row r="127" ht="15.75" customHeight="1" spans="6:7" x14ac:dyDescent="0.25">
      <c r="F127" s="58"/>
      <c r="G127" s="58"/>
    </row>
    <row r="128" ht="15.75" customHeight="1" spans="6:7" x14ac:dyDescent="0.25">
      <c r="F128" s="58"/>
      <c r="G128" s="58"/>
    </row>
    <row r="129" ht="15.75" customHeight="1" spans="6:7" x14ac:dyDescent="0.25">
      <c r="F129" s="58"/>
      <c r="G129" s="58"/>
    </row>
    <row r="130" ht="15.75" customHeight="1" spans="6:7" x14ac:dyDescent="0.25">
      <c r="F130" s="58"/>
      <c r="G130" s="58"/>
    </row>
    <row r="131" ht="15.75" customHeight="1" spans="6:7" x14ac:dyDescent="0.25">
      <c r="F131" s="58"/>
      <c r="G131" s="58"/>
    </row>
    <row r="132" ht="15.75" customHeight="1" spans="6:7" x14ac:dyDescent="0.25">
      <c r="F132" s="58"/>
      <c r="G132" s="58"/>
    </row>
    <row r="133" ht="15.75" customHeight="1" spans="6:7" x14ac:dyDescent="0.25">
      <c r="F133" s="58"/>
      <c r="G133" s="58"/>
    </row>
    <row r="134" ht="15.75" customHeight="1" spans="6:7" x14ac:dyDescent="0.25">
      <c r="F134" s="58"/>
      <c r="G134" s="58"/>
    </row>
    <row r="135" ht="15.75" customHeight="1" spans="6:7" x14ac:dyDescent="0.25">
      <c r="F135" s="58"/>
      <c r="G135" s="58"/>
    </row>
    <row r="136" ht="15.75" customHeight="1" spans="6:7" x14ac:dyDescent="0.25">
      <c r="F136" s="58"/>
      <c r="G136" s="58"/>
    </row>
    <row r="137" ht="15.75" customHeight="1" spans="6:7" x14ac:dyDescent="0.25">
      <c r="F137" s="58"/>
      <c r="G137" s="58"/>
    </row>
    <row r="138" ht="15.75" customHeight="1" spans="6:7" x14ac:dyDescent="0.25">
      <c r="F138" s="58"/>
      <c r="G138" s="58"/>
    </row>
    <row r="139" ht="15.75" customHeight="1" spans="6:7" x14ac:dyDescent="0.25">
      <c r="F139" s="58"/>
      <c r="G139" s="58"/>
    </row>
    <row r="140" ht="15.75" customHeight="1" spans="6:7" x14ac:dyDescent="0.25">
      <c r="F140" s="58"/>
      <c r="G140" s="58"/>
    </row>
    <row r="141" ht="15.75" customHeight="1" spans="6:7" x14ac:dyDescent="0.25">
      <c r="F141" s="58"/>
      <c r="G141" s="58"/>
    </row>
    <row r="142" ht="15.75" customHeight="1" spans="6:7" x14ac:dyDescent="0.25">
      <c r="F142" s="58"/>
      <c r="G142" s="58"/>
    </row>
    <row r="143" ht="15.75" customHeight="1" spans="6:7" x14ac:dyDescent="0.25">
      <c r="F143" s="58"/>
      <c r="G143" s="58"/>
    </row>
    <row r="144" ht="15.75" customHeight="1" spans="6:7" x14ac:dyDescent="0.25">
      <c r="F144" s="58"/>
      <c r="G144" s="58"/>
    </row>
    <row r="145" ht="15.75" customHeight="1" spans="6:7" x14ac:dyDescent="0.25">
      <c r="F145" s="58"/>
      <c r="G145" s="58"/>
    </row>
    <row r="146" ht="15.75" customHeight="1" spans="6:7" x14ac:dyDescent="0.25">
      <c r="F146" s="58"/>
      <c r="G146" s="58"/>
    </row>
    <row r="147" ht="15.75" customHeight="1" spans="6:7" x14ac:dyDescent="0.25">
      <c r="F147" s="58"/>
      <c r="G147" s="58"/>
    </row>
    <row r="148" ht="15.75" customHeight="1" spans="6:7" x14ac:dyDescent="0.25">
      <c r="F148" s="58"/>
      <c r="G148" s="58"/>
    </row>
    <row r="149" ht="15.75" customHeight="1" spans="6:7" x14ac:dyDescent="0.25">
      <c r="F149" s="58"/>
      <c r="G149" s="58"/>
    </row>
    <row r="150" ht="15.75" customHeight="1" spans="6:7" x14ac:dyDescent="0.25">
      <c r="F150" s="58"/>
      <c r="G150" s="58"/>
    </row>
    <row r="151" ht="15.75" customHeight="1" spans="6:7" x14ac:dyDescent="0.25">
      <c r="F151" s="58"/>
      <c r="G151" s="58"/>
    </row>
    <row r="152" ht="15.75" customHeight="1" spans="6:7" x14ac:dyDescent="0.25">
      <c r="F152" s="58"/>
      <c r="G152" s="58"/>
    </row>
    <row r="153" ht="15.75" customHeight="1" spans="6:7" x14ac:dyDescent="0.25">
      <c r="F153" s="58"/>
      <c r="G153" s="58"/>
    </row>
    <row r="154" ht="15.75" customHeight="1" spans="6:7" x14ac:dyDescent="0.25">
      <c r="F154" s="58"/>
      <c r="G154" s="58"/>
    </row>
    <row r="155" ht="15.75" customHeight="1" spans="6:7" x14ac:dyDescent="0.25">
      <c r="F155" s="58"/>
      <c r="G155" s="58"/>
    </row>
    <row r="156" ht="15.75" customHeight="1" spans="6:7" x14ac:dyDescent="0.25">
      <c r="F156" s="58"/>
      <c r="G156" s="58"/>
    </row>
    <row r="157" ht="15.75" customHeight="1" spans="6:7" x14ac:dyDescent="0.25">
      <c r="F157" s="58"/>
      <c r="G157" s="58"/>
    </row>
    <row r="158" ht="15.75" customHeight="1" spans="6:7" x14ac:dyDescent="0.25">
      <c r="F158" s="58"/>
      <c r="G158" s="58"/>
    </row>
    <row r="159" ht="15.75" customHeight="1" spans="6:7" x14ac:dyDescent="0.25">
      <c r="F159" s="58"/>
      <c r="G159" s="58"/>
    </row>
    <row r="160" ht="15.75" customHeight="1" spans="6:7" x14ac:dyDescent="0.25">
      <c r="F160" s="58"/>
      <c r="G160" s="58"/>
    </row>
    <row r="161" ht="15.75" customHeight="1" spans="6:7" x14ac:dyDescent="0.25">
      <c r="F161" s="58"/>
      <c r="G161" s="58"/>
    </row>
    <row r="162" ht="15.75" customHeight="1" spans="6:7" x14ac:dyDescent="0.25">
      <c r="F162" s="58"/>
      <c r="G162" s="58"/>
    </row>
    <row r="163" ht="15.75" customHeight="1" spans="6:7" x14ac:dyDescent="0.25">
      <c r="F163" s="58"/>
      <c r="G163" s="58"/>
    </row>
    <row r="164" ht="15.75" customHeight="1" spans="6:7" x14ac:dyDescent="0.25">
      <c r="F164" s="58"/>
      <c r="G164" s="58"/>
    </row>
    <row r="165" ht="15.75" customHeight="1" spans="6:7" x14ac:dyDescent="0.25">
      <c r="F165" s="58"/>
      <c r="G165" s="58"/>
    </row>
    <row r="166" ht="15.75" customHeight="1" spans="6:7" x14ac:dyDescent="0.25">
      <c r="F166" s="58"/>
      <c r="G166" s="58"/>
    </row>
    <row r="167" ht="15.75" customHeight="1" spans="6:7" x14ac:dyDescent="0.25">
      <c r="F167" s="58"/>
      <c r="G167" s="58"/>
    </row>
    <row r="168" ht="15.75" customHeight="1" spans="6:7" x14ac:dyDescent="0.25">
      <c r="F168" s="58"/>
      <c r="G168" s="58"/>
    </row>
    <row r="169" ht="15.75" customHeight="1" spans="6:7" x14ac:dyDescent="0.25">
      <c r="F169" s="58"/>
      <c r="G169" s="58"/>
    </row>
    <row r="170" ht="15.75" customHeight="1" spans="6:7" x14ac:dyDescent="0.25">
      <c r="F170" s="58"/>
      <c r="G170" s="58"/>
    </row>
    <row r="171" ht="15.75" customHeight="1" spans="6:7" x14ac:dyDescent="0.25">
      <c r="F171" s="58"/>
      <c r="G171" s="58"/>
    </row>
    <row r="172" ht="15.75" customHeight="1" spans="6:7" x14ac:dyDescent="0.25">
      <c r="F172" s="58"/>
      <c r="G172" s="58"/>
    </row>
    <row r="173" ht="15.75" customHeight="1" spans="6:7" x14ac:dyDescent="0.25">
      <c r="F173" s="58"/>
      <c r="G173" s="58"/>
    </row>
    <row r="174" ht="15.75" customHeight="1" spans="6:7" x14ac:dyDescent="0.25">
      <c r="F174" s="58"/>
      <c r="G174" s="58"/>
    </row>
    <row r="175" ht="15.75" customHeight="1" spans="6:7" x14ac:dyDescent="0.25">
      <c r="F175" s="58"/>
      <c r="G175" s="58"/>
    </row>
    <row r="176" ht="15.75" customHeight="1" spans="6:7" x14ac:dyDescent="0.25">
      <c r="F176" s="58"/>
      <c r="G176" s="58"/>
    </row>
    <row r="177" ht="15.75" customHeight="1" spans="6:7" x14ac:dyDescent="0.25">
      <c r="F177" s="58"/>
      <c r="G177" s="58"/>
    </row>
    <row r="178" ht="15.75" customHeight="1" spans="6:7" x14ac:dyDescent="0.25">
      <c r="F178" s="58"/>
      <c r="G178" s="58"/>
    </row>
    <row r="179" ht="15.75" customHeight="1" spans="6:7" x14ac:dyDescent="0.25">
      <c r="F179" s="58"/>
      <c r="G179" s="58"/>
    </row>
    <row r="180" ht="15.75" customHeight="1" spans="6:7" x14ac:dyDescent="0.25">
      <c r="F180" s="58"/>
      <c r="G180" s="58"/>
    </row>
    <row r="181" ht="15.75" customHeight="1" spans="6:7" x14ac:dyDescent="0.25">
      <c r="F181" s="58"/>
      <c r="G181" s="58"/>
    </row>
    <row r="182" ht="15.75" customHeight="1" spans="6:7" x14ac:dyDescent="0.25">
      <c r="F182" s="58"/>
      <c r="G182" s="58"/>
    </row>
    <row r="183" ht="15.75" customHeight="1" spans="6:7" x14ac:dyDescent="0.25">
      <c r="F183" s="58"/>
      <c r="G183" s="58"/>
    </row>
    <row r="184" ht="15.75" customHeight="1" spans="6:7" x14ac:dyDescent="0.25">
      <c r="F184" s="58"/>
      <c r="G184" s="58"/>
    </row>
    <row r="185" ht="15.75" customHeight="1" spans="6:7" x14ac:dyDescent="0.25">
      <c r="F185" s="58"/>
      <c r="G185" s="58"/>
    </row>
    <row r="186" ht="15.75" customHeight="1" spans="6:7" x14ac:dyDescent="0.25">
      <c r="F186" s="58"/>
      <c r="G186" s="58"/>
    </row>
    <row r="187" ht="15.75" customHeight="1" spans="6:7" x14ac:dyDescent="0.25">
      <c r="F187" s="58"/>
      <c r="G187" s="58"/>
    </row>
    <row r="188" ht="15.75" customHeight="1" spans="6:7" x14ac:dyDescent="0.25">
      <c r="F188" s="58"/>
      <c r="G188" s="58"/>
    </row>
    <row r="189" ht="15.75" customHeight="1" spans="6:7" x14ac:dyDescent="0.25">
      <c r="F189" s="58"/>
      <c r="G189" s="58"/>
    </row>
    <row r="190" ht="15.75" customHeight="1" spans="6:7" x14ac:dyDescent="0.25">
      <c r="F190" s="58"/>
      <c r="G190" s="58"/>
    </row>
    <row r="191" ht="15.75" customHeight="1" spans="6:7" x14ac:dyDescent="0.25">
      <c r="F191" s="58"/>
      <c r="G191" s="58"/>
    </row>
    <row r="192" ht="15.75" customHeight="1" spans="6:7" x14ac:dyDescent="0.25">
      <c r="F192" s="58"/>
      <c r="G192" s="58"/>
    </row>
    <row r="193" ht="15.75" customHeight="1" spans="6:7" x14ac:dyDescent="0.25">
      <c r="F193" s="58"/>
      <c r="G193" s="58"/>
    </row>
    <row r="194" ht="15.75" customHeight="1" spans="6:7" x14ac:dyDescent="0.25">
      <c r="F194" s="58"/>
      <c r="G194" s="58"/>
    </row>
    <row r="195" ht="15.75" customHeight="1" spans="6:7" x14ac:dyDescent="0.25">
      <c r="F195" s="58"/>
      <c r="G195" s="58"/>
    </row>
    <row r="196" ht="15.75" customHeight="1" spans="6:7" x14ac:dyDescent="0.25">
      <c r="F196" s="58"/>
      <c r="G196" s="58"/>
    </row>
    <row r="197" ht="15.75" customHeight="1" spans="6:7" x14ac:dyDescent="0.25">
      <c r="F197" s="58"/>
      <c r="G197" s="58"/>
    </row>
    <row r="198" ht="15.75" customHeight="1" spans="6:7" x14ac:dyDescent="0.25">
      <c r="F198" s="58"/>
      <c r="G198" s="58"/>
    </row>
    <row r="199" ht="15.75" customHeight="1" spans="6:7" x14ac:dyDescent="0.25">
      <c r="F199" s="58"/>
      <c r="G199" s="58"/>
    </row>
    <row r="200" ht="15.75" customHeight="1" spans="6:7" x14ac:dyDescent="0.25">
      <c r="F200" s="58"/>
      <c r="G200" s="58"/>
    </row>
    <row r="201" ht="15.75" customHeight="1" spans="6:7" x14ac:dyDescent="0.25">
      <c r="F201" s="58"/>
      <c r="G201" s="58"/>
    </row>
    <row r="202" ht="15.75" customHeight="1" spans="6:7" x14ac:dyDescent="0.25">
      <c r="F202" s="58"/>
      <c r="G202" s="58"/>
    </row>
    <row r="203" ht="15.75" customHeight="1" spans="6:7" x14ac:dyDescent="0.25">
      <c r="F203" s="58"/>
      <c r="G203" s="58"/>
    </row>
    <row r="204" ht="15.75" customHeight="1" spans="6:7" x14ac:dyDescent="0.25">
      <c r="F204" s="58"/>
      <c r="G204" s="58"/>
    </row>
    <row r="205" ht="15.75" customHeight="1" spans="6:7" x14ac:dyDescent="0.25">
      <c r="F205" s="58"/>
      <c r="G205" s="58"/>
    </row>
    <row r="206" ht="15.75" customHeight="1" spans="6:7" x14ac:dyDescent="0.25">
      <c r="F206" s="58"/>
      <c r="G206" s="58"/>
    </row>
    <row r="207" ht="15.75" customHeight="1" spans="6:7" x14ac:dyDescent="0.25">
      <c r="F207" s="58"/>
      <c r="G207" s="58"/>
    </row>
    <row r="208" ht="15.75" customHeight="1" spans="6:7" x14ac:dyDescent="0.25">
      <c r="F208" s="58"/>
      <c r="G208" s="58"/>
    </row>
    <row r="209" ht="15.75" customHeight="1" spans="6:7" x14ac:dyDescent="0.25">
      <c r="F209" s="58"/>
      <c r="G209" s="58"/>
    </row>
    <row r="210" ht="15.75" customHeight="1" spans="6:7" x14ac:dyDescent="0.25">
      <c r="F210" s="58"/>
      <c r="G210" s="58"/>
    </row>
    <row r="211" ht="15.75" customHeight="1" spans="6:7" x14ac:dyDescent="0.25">
      <c r="F211" s="58"/>
      <c r="G211" s="58"/>
    </row>
    <row r="212" ht="15.75" customHeight="1" spans="6:7" x14ac:dyDescent="0.25">
      <c r="F212" s="58"/>
      <c r="G212" s="58"/>
    </row>
    <row r="213" ht="15.75" customHeight="1" spans="6:7" x14ac:dyDescent="0.25">
      <c r="F213" s="58"/>
      <c r="G213" s="58"/>
    </row>
    <row r="214" ht="15.75" customHeight="1" spans="6:7" x14ac:dyDescent="0.25">
      <c r="F214" s="58"/>
      <c r="G214" s="58"/>
    </row>
    <row r="215" ht="15.75" customHeight="1" spans="6:7" x14ac:dyDescent="0.25">
      <c r="F215" s="58"/>
      <c r="G215" s="58"/>
    </row>
    <row r="216" ht="15.75" customHeight="1" spans="6:7" x14ac:dyDescent="0.25">
      <c r="F216" s="58"/>
      <c r="G216" s="58"/>
    </row>
    <row r="217" ht="15.75" customHeight="1" spans="6:7" x14ac:dyDescent="0.25">
      <c r="F217" s="58"/>
      <c r="G217" s="58"/>
    </row>
    <row r="218" ht="15.75" customHeight="1" spans="6:7" x14ac:dyDescent="0.25">
      <c r="F218" s="58"/>
      <c r="G218" s="58"/>
    </row>
    <row r="219" ht="15.75" customHeight="1" spans="6:7" x14ac:dyDescent="0.25">
      <c r="F219" s="58"/>
      <c r="G219" s="58"/>
    </row>
    <row r="220" ht="15.75" customHeight="1" spans="6:7" x14ac:dyDescent="0.25">
      <c r="F220" s="58"/>
      <c r="G220" s="58"/>
    </row>
    <row r="221" ht="15.75" customHeight="1" spans="6:7" x14ac:dyDescent="0.25">
      <c r="F221" s="58"/>
      <c r="G221" s="58"/>
    </row>
    <row r="222" ht="15.75" customHeight="1" spans="6:7" x14ac:dyDescent="0.25">
      <c r="F222" s="58"/>
      <c r="G222" s="58"/>
    </row>
    <row r="223" ht="15.75" customHeight="1" spans="6:7" x14ac:dyDescent="0.25">
      <c r="F223" s="58"/>
      <c r="G223" s="58"/>
    </row>
    <row r="224" ht="15.75" customHeight="1" spans="6:7" x14ac:dyDescent="0.25">
      <c r="F224" s="58"/>
      <c r="G224" s="58"/>
    </row>
    <row r="225" ht="15.75" customHeight="1" spans="6:7" x14ac:dyDescent="0.25">
      <c r="F225" s="58"/>
      <c r="G225" s="58"/>
    </row>
    <row r="226" ht="15.75" customHeight="1" spans="6:7" x14ac:dyDescent="0.25">
      <c r="F226" s="58"/>
      <c r="G226" s="58"/>
    </row>
    <row r="227" ht="15.75" customHeight="1" spans="6:7" x14ac:dyDescent="0.25">
      <c r="F227" s="58"/>
      <c r="G227" s="58"/>
    </row>
    <row r="228" ht="15.75" customHeight="1" spans="6:7" x14ac:dyDescent="0.25">
      <c r="F228" s="58"/>
      <c r="G228" s="58"/>
    </row>
    <row r="229" ht="15.75" customHeight="1" spans="6:7" x14ac:dyDescent="0.25">
      <c r="F229" s="58"/>
      <c r="G229" s="58"/>
    </row>
    <row r="230" ht="15.75" customHeight="1" spans="6:7" x14ac:dyDescent="0.25">
      <c r="F230" s="58"/>
      <c r="G230" s="58"/>
    </row>
    <row r="231" ht="15.75" customHeight="1" spans="6:7" x14ac:dyDescent="0.25">
      <c r="F231" s="58"/>
      <c r="G231" s="58"/>
    </row>
    <row r="232" ht="15.75" customHeight="1" spans="6:7" x14ac:dyDescent="0.25">
      <c r="F232" s="58"/>
      <c r="G232" s="58"/>
    </row>
    <row r="233" ht="15.75" customHeight="1" spans="6:7" x14ac:dyDescent="0.25">
      <c r="F233" s="58"/>
      <c r="G233" s="58"/>
    </row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8">
    <mergeCell ref="J4:R4"/>
    <mergeCell ref="A5:V5"/>
    <mergeCell ref="A6:A7"/>
    <mergeCell ref="B6:B7"/>
    <mergeCell ref="C6:C7"/>
    <mergeCell ref="D6:D7"/>
    <mergeCell ref="A8:A12"/>
    <mergeCell ref="B8:B12"/>
    <mergeCell ref="C8:C12"/>
    <mergeCell ref="D8:D12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A19:A24"/>
    <mergeCell ref="B19:B24"/>
    <mergeCell ref="C19:C24"/>
    <mergeCell ref="D19:D2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000"/>
  <sheetViews>
    <sheetView workbookViewId="0" zoomScale="100" zoomScaleNormal="100">
      <selection activeCell="F29" sqref="F29"/>
    </sheetView>
  </sheetViews>
  <sheetFormatPr defaultRowHeight="15" outlineLevelRow="0" outlineLevelCol="0" x14ac:dyDescent="0" defaultColWidth="14.44140625"/>
  <cols>
    <col min="1" max="1" width="6" customWidth="1"/>
    <col min="2" max="2" width="7.5546875" hidden="1" customWidth="1"/>
    <col min="3" max="3" width="17.6640625" customWidth="1"/>
    <col min="4" max="4" width="9.5546875" customWidth="1"/>
    <col min="5" max="5" width="18.33203125" customWidth="1"/>
    <col min="6" max="6" width="17.33203125" customWidth="1"/>
    <col min="7" max="7" width="17.44140625" customWidth="1"/>
    <col min="8" max="8" width="16.5546875" customWidth="1"/>
    <col min="9" max="9" width="15.44140625" customWidth="1"/>
    <col min="10" max="10" width="15.33203125" customWidth="1"/>
    <col min="11" max="11" width="23.88671875" customWidth="1"/>
    <col min="12" max="21" width="7.5546875" customWidth="1"/>
    <col min="22" max="26" width="8" customWidth="1"/>
  </cols>
  <sheetData>
    <row r="5" ht="27" customHeight="1" spans="1:26" x14ac:dyDescent="0.25">
      <c r="A5" s="58"/>
      <c r="B5" s="58"/>
      <c r="C5" s="270" t="s">
        <v>299</v>
      </c>
      <c r="D5" s="270" t="s">
        <v>292</v>
      </c>
      <c r="E5" s="271" t="s">
        <v>300</v>
      </c>
      <c r="F5" s="272"/>
      <c r="G5" s="271" t="s">
        <v>301</v>
      </c>
      <c r="H5" s="273"/>
      <c r="I5" s="271" t="s">
        <v>7</v>
      </c>
      <c r="J5" s="274" t="s">
        <v>302</v>
      </c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8.75" customHeight="1" spans="1:26" x14ac:dyDescent="0.25">
      <c r="A6" s="58"/>
      <c r="B6" s="58"/>
      <c r="C6" s="45"/>
      <c r="D6" s="45"/>
      <c r="E6" s="56"/>
      <c r="F6" s="113"/>
      <c r="G6" s="56"/>
      <c r="H6" s="115"/>
      <c r="I6" s="51"/>
      <c r="J6" s="45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60" customHeight="1" spans="1:26" x14ac:dyDescent="0.25">
      <c r="A7" s="58"/>
      <c r="B7" s="58"/>
      <c r="C7" s="24"/>
      <c r="D7" s="24"/>
      <c r="E7" s="275" t="s">
        <v>303</v>
      </c>
      <c r="F7" s="275" t="s">
        <v>304</v>
      </c>
      <c r="G7" s="192" t="s">
        <v>257</v>
      </c>
      <c r="H7" s="275" t="s">
        <v>304</v>
      </c>
      <c r="I7" s="276"/>
      <c r="J7" s="24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8.75" customHeight="1" spans="1:26" x14ac:dyDescent="0.25">
      <c r="A8" s="58"/>
      <c r="B8" s="58"/>
      <c r="C8" s="277" t="s">
        <v>276</v>
      </c>
      <c r="D8" s="277">
        <v>310243</v>
      </c>
      <c r="E8" s="277"/>
      <c r="F8" s="277"/>
      <c r="G8" s="277"/>
      <c r="H8" s="277"/>
      <c r="I8" s="278"/>
      <c r="J8" s="27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13" ht="14.4" customHeight="1" spans="5:21" x14ac:dyDescent="0.25">
      <c r="E13" s="180" t="s">
        <v>305</v>
      </c>
      <c r="F13" s="180" t="s">
        <v>7</v>
      </c>
      <c r="O13" s="3">
        <v>2</v>
      </c>
      <c r="P13" s="3">
        <v>2</v>
      </c>
      <c r="S13" s="3">
        <v>1</v>
      </c>
      <c r="U13" s="3">
        <v>1</v>
      </c>
    </row>
    <row r="14" ht="14.4" customHeight="1" spans="5:6" x14ac:dyDescent="0.25">
      <c r="E14" s="180" t="s">
        <v>261</v>
      </c>
      <c r="F14" s="279"/>
    </row>
    <row r="15" ht="14.4" customHeight="1" spans="5:6" x14ac:dyDescent="0.25">
      <c r="E15" s="180" t="s">
        <v>262</v>
      </c>
      <c r="F15" s="279"/>
    </row>
    <row r="16" ht="14.4" customHeight="1" spans="5:6" x14ac:dyDescent="0.25">
      <c r="E16" s="180" t="s">
        <v>263</v>
      </c>
      <c r="F16" s="279"/>
    </row>
    <row r="17" ht="14.4" customHeight="1" spans="5:6" x14ac:dyDescent="0.25">
      <c r="E17" s="180" t="s">
        <v>264</v>
      </c>
      <c r="F17" s="279"/>
    </row>
    <row r="18" ht="14.4" customHeight="1" spans="5:6" x14ac:dyDescent="0.25">
      <c r="E18" s="180" t="s">
        <v>265</v>
      </c>
      <c r="F18" s="279"/>
    </row>
    <row r="19" ht="14.4" customHeight="1" spans="5:6" x14ac:dyDescent="0.25">
      <c r="E19" s="180" t="s">
        <v>266</v>
      </c>
      <c r="F19" s="279"/>
    </row>
    <row r="20" ht="14.4" customHeight="1" spans="5:6" x14ac:dyDescent="0.25">
      <c r="E20" s="180" t="s">
        <v>267</v>
      </c>
      <c r="F20" s="279"/>
    </row>
    <row r="21" ht="15.75" customHeight="1" spans="5:6" x14ac:dyDescent="0.25">
      <c r="E21" s="180" t="s">
        <v>268</v>
      </c>
      <c r="F21" s="279"/>
    </row>
    <row r="22" ht="15.75" customHeight="1" spans="5:6" x14ac:dyDescent="0.25">
      <c r="E22" s="180" t="s">
        <v>269</v>
      </c>
      <c r="F22" s="279"/>
    </row>
    <row r="23" ht="15.75" customHeight="1" spans="5:6" x14ac:dyDescent="0.25">
      <c r="E23" s="180" t="s">
        <v>270</v>
      </c>
      <c r="F23" s="279"/>
    </row>
    <row r="24" ht="15.75" customHeight="1" spans="5:6" x14ac:dyDescent="0.25">
      <c r="E24" s="180" t="s">
        <v>271</v>
      </c>
      <c r="F24" s="279"/>
    </row>
    <row r="25" ht="15.75" customHeight="1" spans="5:6" x14ac:dyDescent="0.25">
      <c r="E25" s="180" t="s">
        <v>272</v>
      </c>
      <c r="F25" s="279"/>
    </row>
    <row r="26" ht="15.75" customHeight="1" spans="5:6" x14ac:dyDescent="0.25">
      <c r="E26" s="180" t="s">
        <v>273</v>
      </c>
      <c r="F26" s="279"/>
    </row>
    <row r="27" ht="15.75" customHeight="1" spans="5:6" x14ac:dyDescent="0.25">
      <c r="E27" s="180" t="s">
        <v>274</v>
      </c>
      <c r="F27" s="279"/>
    </row>
    <row r="28" ht="15.75" customHeight="1" spans="5:6" x14ac:dyDescent="0.25">
      <c r="E28" s="180" t="s">
        <v>275</v>
      </c>
      <c r="F28" s="279"/>
    </row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E5:F6"/>
    <mergeCell ref="G5:H6"/>
    <mergeCell ref="C5:C7"/>
    <mergeCell ref="D5:D7"/>
    <mergeCell ref="I5:I6"/>
    <mergeCell ref="J5:J7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Assessment Plan</vt:lpstr>
      <vt:lpstr>Assessment Tool</vt:lpstr>
      <vt:lpstr>CO internal ATTAINMENT</vt:lpstr>
      <vt:lpstr> PO PSO SPPU ATT </vt:lpstr>
      <vt:lpstr> PO-PSO int and Ext att</vt:lpstr>
      <vt:lpstr> Total Att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Durgesh Shirole</cp:lastModifiedBy>
  <dcterms:created xsi:type="dcterms:W3CDTF">2017-06-20T10:55:38Z</dcterms:created>
  <dcterms:modified xsi:type="dcterms:W3CDTF">2025-03-30T06:46:48Z</dcterms:modified>
</cp:coreProperties>
</file>